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Лист1!$B$1:$V$30</definedName>
  </definedNames>
  <calcPr calcId="124519"/>
</workbook>
</file>

<file path=xl/calcChain.xml><?xml version="1.0" encoding="utf-8"?>
<calcChain xmlns="http://schemas.openxmlformats.org/spreadsheetml/2006/main">
  <c r="Q22" i="1"/>
  <c r="Q26"/>
  <c r="Q30"/>
  <c r="K30"/>
  <c r="U29" l="1"/>
  <c r="U28" s="1"/>
  <c r="U27" s="1"/>
  <c r="U18" s="1"/>
  <c r="U17" s="1"/>
  <c r="U25"/>
  <c r="U24" s="1"/>
  <c r="U23" s="1"/>
  <c r="U21"/>
  <c r="U20" s="1"/>
  <c r="U19" s="1"/>
  <c r="P29"/>
  <c r="P28" s="1"/>
  <c r="P27" s="1"/>
  <c r="P18" s="1"/>
  <c r="P17" s="1"/>
  <c r="P25"/>
  <c r="P24" s="1"/>
  <c r="P23" s="1"/>
  <c r="P21"/>
  <c r="P20" s="1"/>
  <c r="P19" s="1"/>
  <c r="J29"/>
  <c r="J28" s="1"/>
  <c r="J27" s="1"/>
  <c r="J18" s="1"/>
  <c r="J17" s="1"/>
  <c r="J25"/>
  <c r="J24" s="1"/>
  <c r="J23" s="1"/>
  <c r="J21"/>
  <c r="J20" s="1"/>
  <c r="J19" s="1"/>
  <c r="V22"/>
  <c r="V26"/>
  <c r="V30"/>
  <c r="T29"/>
  <c r="T28" s="1"/>
  <c r="T27" s="1"/>
  <c r="T18" s="1"/>
  <c r="T17" s="1"/>
  <c r="T25"/>
  <c r="T21"/>
  <c r="O29"/>
  <c r="O28" s="1"/>
  <c r="O27" s="1"/>
  <c r="O18" s="1"/>
  <c r="O17" s="1"/>
  <c r="O25"/>
  <c r="O24" s="1"/>
  <c r="O23" s="1"/>
  <c r="O21"/>
  <c r="O20" s="1"/>
  <c r="O19" s="1"/>
  <c r="I29"/>
  <c r="I28" s="1"/>
  <c r="I27" s="1"/>
  <c r="I18" s="1"/>
  <c r="I17" s="1"/>
  <c r="I25"/>
  <c r="I24" s="1"/>
  <c r="I23" s="1"/>
  <c r="I21"/>
  <c r="I20" s="1"/>
  <c r="I19" s="1"/>
  <c r="H29"/>
  <c r="H28" s="1"/>
  <c r="H27" s="1"/>
  <c r="H18" s="1"/>
  <c r="H17" s="1"/>
  <c r="H25"/>
  <c r="H24" s="1"/>
  <c r="H23" s="1"/>
  <c r="H21"/>
  <c r="H20" s="1"/>
  <c r="H19" s="1"/>
  <c r="S29"/>
  <c r="S28" s="1"/>
  <c r="S27" s="1"/>
  <c r="S18" s="1"/>
  <c r="S17" s="1"/>
  <c r="S25"/>
  <c r="S24" s="1"/>
  <c r="S23" s="1"/>
  <c r="S21"/>
  <c r="T24" l="1"/>
  <c r="T23" s="1"/>
  <c r="T20"/>
  <c r="S20"/>
  <c r="N29"/>
  <c r="N28" s="1"/>
  <c r="N27" s="1"/>
  <c r="N18" s="1"/>
  <c r="N17" s="1"/>
  <c r="N25"/>
  <c r="N24" s="1"/>
  <c r="N23" s="1"/>
  <c r="N21"/>
  <c r="G29"/>
  <c r="G28" s="1"/>
  <c r="G27" s="1"/>
  <c r="G18" s="1"/>
  <c r="G17" s="1"/>
  <c r="G25"/>
  <c r="G24" s="1"/>
  <c r="G23" s="1"/>
  <c r="G21"/>
  <c r="G20" s="1"/>
  <c r="G19" s="1"/>
  <c r="F29"/>
  <c r="F28" s="1"/>
  <c r="F27" s="1"/>
  <c r="F18" s="1"/>
  <c r="F17" s="1"/>
  <c r="F25"/>
  <c r="F24" s="1"/>
  <c r="F23" s="1"/>
  <c r="F21"/>
  <c r="F20" s="1"/>
  <c r="F19" s="1"/>
  <c r="E26"/>
  <c r="K26" s="1"/>
  <c r="E22"/>
  <c r="M29"/>
  <c r="M28" s="1"/>
  <c r="M27" s="1"/>
  <c r="M18" s="1"/>
  <c r="M17" s="1"/>
  <c r="M25"/>
  <c r="M21"/>
  <c r="E29"/>
  <c r="E28" s="1"/>
  <c r="E27" s="1"/>
  <c r="L21"/>
  <c r="L25"/>
  <c r="L28"/>
  <c r="L29"/>
  <c r="R29"/>
  <c r="D29"/>
  <c r="D21"/>
  <c r="R21"/>
  <c r="R20" s="1"/>
  <c r="R19" s="1"/>
  <c r="R25"/>
  <c r="R24" s="1"/>
  <c r="R23" s="1"/>
  <c r="V25" l="1"/>
  <c r="V24"/>
  <c r="E21"/>
  <c r="E20" s="1"/>
  <c r="E19" s="1"/>
  <c r="K22"/>
  <c r="D28"/>
  <c r="K29"/>
  <c r="V23"/>
  <c r="L24"/>
  <c r="Q25"/>
  <c r="L27"/>
  <c r="Q28"/>
  <c r="V21"/>
  <c r="R28"/>
  <c r="V29"/>
  <c r="L20"/>
  <c r="Q21"/>
  <c r="Q29"/>
  <c r="T19"/>
  <c r="V19" s="1"/>
  <c r="V20"/>
  <c r="S19"/>
  <c r="N20"/>
  <c r="E25"/>
  <c r="E24" s="1"/>
  <c r="E23" s="1"/>
  <c r="E18"/>
  <c r="E17" s="1"/>
  <c r="M24"/>
  <c r="M20"/>
  <c r="D25"/>
  <c r="K25" s="1"/>
  <c r="L19" l="1"/>
  <c r="Q19" s="1"/>
  <c r="Q20"/>
  <c r="L23"/>
  <c r="Q24"/>
  <c r="D27"/>
  <c r="K28"/>
  <c r="R27"/>
  <c r="V28"/>
  <c r="L18"/>
  <c r="Q27"/>
  <c r="K21"/>
  <c r="N19"/>
  <c r="M23"/>
  <c r="M19"/>
  <c r="D20"/>
  <c r="K20" s="1"/>
  <c r="D24"/>
  <c r="K24" s="1"/>
  <c r="L17" l="1"/>
  <c r="Q17" s="1"/>
  <c r="Q18"/>
  <c r="Q23"/>
  <c r="D18"/>
  <c r="K27"/>
  <c r="R18"/>
  <c r="V27"/>
  <c r="D19"/>
  <c r="K19" s="1"/>
  <c r="D23"/>
  <c r="K23" s="1"/>
  <c r="R17" l="1"/>
  <c r="V17" s="1"/>
  <c r="V18"/>
  <c r="K18"/>
  <c r="D17"/>
  <c r="K17" s="1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<sst xmlns="http://schemas.openxmlformats.org/spreadsheetml/2006/main" count="75" uniqueCount="58">
  <si>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</si>
  <si>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</si>
  <si>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</si>
  <si>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</si>
  <si>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</si>
  <si>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</si>
  <si>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</si>
  <si>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</si>
  <si>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</si>
  <si>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</si>
  <si>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</si>
  <si>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</si>
  <si>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</si>
  <si>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</si>
  <si>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</si>
  <si>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</si>
  <si>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</si>
  <si>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</si>
  <si>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</si>
  <si>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</si>
  <si>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</si>
  <si>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</si>
  <si>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</si>
  <si>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</si>
  <si>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</si>
  <si>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</si>
  <si>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</si>
  <si>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</si>
  <si>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</si>
  <si>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</si>
  <si>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</si>
  <si>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</si>
  <si>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</si>
  <si>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</si>
  <si>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</si>
  <si>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</si>
  <si>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</si>
  <si>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</si>
  <si>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</si>
  <si>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</si>
  <si>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</si>
  <si>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</si>
  <si>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</si>
  <si>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</si>
  <si>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</si>
  <si>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</si>
  <si>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</si>
  <si>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</si>
  <si>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</si>
  <si>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</si>
  <si>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</si>
  <si>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</si>
  <si>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</si>
  <si>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</si>
  <si>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</si>
  <si>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</si>
  <si>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</si>
  <si>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>от 20.06.2023 № 47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</si>
</sst>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tabSelected="1" topLeftCell="B1" workbookViewId="0">
      <selection activeCell="AB9" sqref="AB9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10" width="12" style="1" hidden="1" customWidth="1"/>
    <col min="11" max="11" width="12" style="1" customWidth="1"/>
    <col min="12" max="16" width="12" style="1" hidden="1" customWidth="1"/>
    <col min="17" max="17" width="12" style="1" customWidth="1"/>
    <col min="18" max="21" width="12" style="1" hidden="1" customWidth="1"/>
    <col min="22" max="22" width="12" style="1" customWidth="1"/>
    <col min="23" max="23" width="13.33203125" style="7" bestFit="1" customWidth="1"/>
    <col min="24" max="16384" width="9.109375" style="7"/>
  </cols>
  <sheetData>
    <row r="1" spans="1:22"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>
      <c r="B4" s="28" t="s">
        <v>28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>
      <c r="B5" s="28" t="s">
        <v>57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>
      <c r="B6" s="28" t="s">
        <v>40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>
      <c r="B7" s="28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>
      <c r="B8" s="28" t="s">
        <v>11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>
      <c r="B9" s="28" t="s">
        <v>28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>
      <c r="B10" s="28" t="s">
        <v>50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s="9" customFormat="1" ht="18.75" customHeight="1">
      <c r="A12" s="8" t="s">
        <v>0</v>
      </c>
      <c r="B12" s="30" t="s">
        <v>16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s="9" customFormat="1" ht="18.75" customHeight="1">
      <c r="A13" s="8"/>
      <c r="B13" s="30" t="s">
        <v>48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>
      <c r="B14" s="31" t="s">
        <v>14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2.75" customHeight="1">
      <c r="B15" s="26" t="s">
        <v>1</v>
      </c>
      <c r="C15" s="26" t="s">
        <v>10</v>
      </c>
      <c r="D15" s="27" t="s">
        <v>17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33.75" customHeight="1">
      <c r="B16" s="26"/>
      <c r="C16" s="26"/>
      <c r="D16" s="12" t="s">
        <v>27</v>
      </c>
      <c r="E16" s="12" t="s">
        <v>51</v>
      </c>
      <c r="F16" s="12" t="s">
        <v>52</v>
      </c>
      <c r="G16" s="12" t="s">
        <v>53</v>
      </c>
      <c r="H16" s="12" t="s">
        <v>54</v>
      </c>
      <c r="I16" s="12" t="s">
        <v>55</v>
      </c>
      <c r="J16" s="12" t="s">
        <v>56</v>
      </c>
      <c r="K16" s="12" t="s">
        <v>27</v>
      </c>
      <c r="L16" s="12" t="s">
        <v>29</v>
      </c>
      <c r="M16" s="12" t="s">
        <v>51</v>
      </c>
      <c r="N16" s="12" t="s">
        <v>53</v>
      </c>
      <c r="O16" s="12" t="s">
        <v>55</v>
      </c>
      <c r="P16" s="12" t="s">
        <v>56</v>
      </c>
      <c r="Q16" s="12" t="s">
        <v>29</v>
      </c>
      <c r="R16" s="12" t="s">
        <v>49</v>
      </c>
      <c r="S16" s="12" t="s">
        <v>53</v>
      </c>
      <c r="T16" s="12" t="s">
        <v>55</v>
      </c>
      <c r="U16" s="12" t="s">
        <v>56</v>
      </c>
      <c r="V16" s="12" t="s">
        <v>49</v>
      </c>
    </row>
    <row r="17" spans="2:23" ht="43.5" customHeight="1">
      <c r="B17" s="16" t="s">
        <v>2</v>
      </c>
      <c r="C17" s="17" t="s">
        <v>30</v>
      </c>
      <c r="D17" s="18">
        <f t="shared" ref="D17:J17" si="0">D18</f>
        <v>-1.1641532182693481E-10</v>
      </c>
      <c r="E17" s="18">
        <f t="shared" si="0"/>
        <v>1715.5839199999973</v>
      </c>
      <c r="F17" s="18">
        <f t="shared" si="0"/>
        <v>5554.4618499999997</v>
      </c>
      <c r="G17" s="18">
        <f t="shared" si="0"/>
        <v>0</v>
      </c>
      <c r="H17" s="18">
        <f t="shared" si="0"/>
        <v>0</v>
      </c>
      <c r="I17" s="18">
        <f t="shared" si="0"/>
        <v>-9.9999997473787516E-6</v>
      </c>
      <c r="J17" s="18">
        <f t="shared" si="0"/>
        <v>0</v>
      </c>
      <c r="K17" s="18">
        <f>D17+E17+F17+G17+H17+I17+J17</f>
        <v>7270.0457599998808</v>
      </c>
      <c r="L17" s="18">
        <f>L18</f>
        <v>0</v>
      </c>
      <c r="M17" s="18">
        <f>M18</f>
        <v>0</v>
      </c>
      <c r="N17" s="18">
        <f>N18</f>
        <v>0</v>
      </c>
      <c r="O17" s="18">
        <f>O18</f>
        <v>-1290.28991</v>
      </c>
      <c r="P17" s="18">
        <f>P18</f>
        <v>1290.2899099999995</v>
      </c>
      <c r="Q17" s="18">
        <f>L17+M17+N17+O17+P17</f>
        <v>0</v>
      </c>
      <c r="R17" s="18">
        <f>R18</f>
        <v>0</v>
      </c>
      <c r="S17" s="18">
        <f>S18</f>
        <v>0</v>
      </c>
      <c r="T17" s="18">
        <f>T18</f>
        <v>0</v>
      </c>
      <c r="U17" s="18">
        <f>U18</f>
        <v>0</v>
      </c>
      <c r="V17" s="18">
        <f>R17+S17+T17</f>
        <v>0</v>
      </c>
    </row>
    <row r="18" spans="2:23" ht="30" customHeight="1">
      <c r="B18" s="16" t="s">
        <v>3</v>
      </c>
      <c r="C18" s="19" t="s">
        <v>31</v>
      </c>
      <c r="D18" s="18">
        <f t="shared" ref="D18:I18" si="1">D26+D22+D27</f>
        <v>-1.1641532182693481E-10</v>
      </c>
      <c r="E18" s="18">
        <f t="shared" si="1"/>
        <v>1715.5839199999973</v>
      </c>
      <c r="F18" s="18">
        <f t="shared" si="1"/>
        <v>5554.4618499999997</v>
      </c>
      <c r="G18" s="18">
        <f t="shared" si="1"/>
        <v>0</v>
      </c>
      <c r="H18" s="18">
        <f t="shared" si="1"/>
        <v>0</v>
      </c>
      <c r="I18" s="18">
        <f t="shared" si="1"/>
        <v>-9.9999997473787516E-6</v>
      </c>
      <c r="J18" s="18">
        <f t="shared" ref="J18" si="2">J26+J22+J27</f>
        <v>0</v>
      </c>
      <c r="K18" s="18">
        <f t="shared" ref="K18:K30" si="3">D18+E18+F18+G18+H18+I18+J18</f>
        <v>7270.0457599998808</v>
      </c>
      <c r="L18" s="18">
        <f t="shared" ref="L18:R18" si="4">L26+L22+L27</f>
        <v>0</v>
      </c>
      <c r="M18" s="18">
        <f>M26+M22+M27</f>
        <v>0</v>
      </c>
      <c r="N18" s="18">
        <f>N26+N22+N27</f>
        <v>0</v>
      </c>
      <c r="O18" s="18">
        <f>O26+O22+O27</f>
        <v>-1290.28991</v>
      </c>
      <c r="P18" s="18">
        <f>P26+P22+P27</f>
        <v>1290.2899099999995</v>
      </c>
      <c r="Q18" s="18">
        <f t="shared" ref="Q18:Q30" si="5">L18+M18+N18+O18+P18</f>
        <v>0</v>
      </c>
      <c r="R18" s="18">
        <f t="shared" si="4"/>
        <v>0</v>
      </c>
      <c r="S18" s="18">
        <f t="shared" ref="S18:T18" si="6">S26+S22+S27</f>
        <v>0</v>
      </c>
      <c r="T18" s="18">
        <f t="shared" si="6"/>
        <v>0</v>
      </c>
      <c r="U18" s="18">
        <f t="shared" ref="U18" si="7">U26+U22+U27</f>
        <v>0</v>
      </c>
      <c r="V18" s="18">
        <f t="shared" ref="V18:V30" si="8">R18+S18+T18</f>
        <v>0</v>
      </c>
    </row>
    <row r="19" spans="2:23" ht="29.25" customHeight="1">
      <c r="B19" s="15" t="s">
        <v>4</v>
      </c>
      <c r="C19" s="20" t="s">
        <v>32</v>
      </c>
      <c r="D19" s="21">
        <f t="shared" ref="D19:U21" si="9">D20</f>
        <v>-673895.54573000001</v>
      </c>
      <c r="E19" s="21">
        <f t="shared" si="9"/>
        <v>-39252.7719</v>
      </c>
      <c r="F19" s="21">
        <f t="shared" si="9"/>
        <v>0</v>
      </c>
      <c r="G19" s="21">
        <f t="shared" si="9"/>
        <v>-45884.719290000001</v>
      </c>
      <c r="H19" s="21">
        <f t="shared" si="9"/>
        <v>-63.35</v>
      </c>
      <c r="I19" s="21">
        <f t="shared" si="9"/>
        <v>-26641.182939999999</v>
      </c>
      <c r="J19" s="21">
        <f t="shared" si="9"/>
        <v>-5862.9579999999996</v>
      </c>
      <c r="K19" s="18">
        <f t="shared" si="3"/>
        <v>-791600.52786000003</v>
      </c>
      <c r="L19" s="21">
        <f t="shared" si="9"/>
        <v>-526543.18799999997</v>
      </c>
      <c r="M19" s="21">
        <f t="shared" si="9"/>
        <v>-86409.090909999999</v>
      </c>
      <c r="N19" s="21">
        <f t="shared" si="9"/>
        <v>-3035.69</v>
      </c>
      <c r="O19" s="21">
        <f t="shared" si="9"/>
        <v>-2632.5886599999999</v>
      </c>
      <c r="P19" s="21">
        <f t="shared" si="9"/>
        <v>-13709.71009</v>
      </c>
      <c r="Q19" s="18">
        <f t="shared" si="5"/>
        <v>-632330.2676599999</v>
      </c>
      <c r="R19" s="21">
        <f t="shared" si="9"/>
        <v>-524172.98258000001</v>
      </c>
      <c r="S19" s="21">
        <f t="shared" si="9"/>
        <v>-1262.982</v>
      </c>
      <c r="T19" s="21">
        <f t="shared" si="9"/>
        <v>-1342.2987499999999</v>
      </c>
      <c r="U19" s="21">
        <f t="shared" si="9"/>
        <v>0</v>
      </c>
      <c r="V19" s="18">
        <f t="shared" si="8"/>
        <v>-526778.26332999999</v>
      </c>
    </row>
    <row r="20" spans="2:23" ht="29.25" customHeight="1">
      <c r="B20" s="15" t="s">
        <v>5</v>
      </c>
      <c r="C20" s="20" t="s">
        <v>33</v>
      </c>
      <c r="D20" s="21">
        <f t="shared" si="9"/>
        <v>-673895.54573000001</v>
      </c>
      <c r="E20" s="21">
        <f t="shared" si="9"/>
        <v>-39252.7719</v>
      </c>
      <c r="F20" s="21">
        <f t="shared" si="9"/>
        <v>0</v>
      </c>
      <c r="G20" s="21">
        <f t="shared" si="9"/>
        <v>-45884.719290000001</v>
      </c>
      <c r="H20" s="21">
        <f t="shared" si="9"/>
        <v>-63.35</v>
      </c>
      <c r="I20" s="21">
        <f t="shared" si="9"/>
        <v>-26641.182939999999</v>
      </c>
      <c r="J20" s="21">
        <f t="shared" si="9"/>
        <v>-5862.9579999999996</v>
      </c>
      <c r="K20" s="18">
        <f t="shared" si="3"/>
        <v>-791600.52786000003</v>
      </c>
      <c r="L20" s="21">
        <f t="shared" si="9"/>
        <v>-526543.18799999997</v>
      </c>
      <c r="M20" s="21">
        <f t="shared" si="9"/>
        <v>-86409.090909999999</v>
      </c>
      <c r="N20" s="21">
        <f t="shared" si="9"/>
        <v>-3035.69</v>
      </c>
      <c r="O20" s="21">
        <f t="shared" si="9"/>
        <v>-2632.5886599999999</v>
      </c>
      <c r="P20" s="21">
        <f t="shared" si="9"/>
        <v>-13709.71009</v>
      </c>
      <c r="Q20" s="18">
        <f t="shared" si="5"/>
        <v>-632330.2676599999</v>
      </c>
      <c r="R20" s="21">
        <f t="shared" si="9"/>
        <v>-524172.98258000001</v>
      </c>
      <c r="S20" s="21">
        <f t="shared" si="9"/>
        <v>-1262.982</v>
      </c>
      <c r="T20" s="21">
        <f t="shared" si="9"/>
        <v>-1342.2987499999999</v>
      </c>
      <c r="U20" s="21">
        <f t="shared" si="9"/>
        <v>0</v>
      </c>
      <c r="V20" s="18">
        <f t="shared" si="8"/>
        <v>-526778.26332999999</v>
      </c>
    </row>
    <row r="21" spans="2:23" ht="30.75" customHeight="1">
      <c r="B21" s="15" t="s">
        <v>6</v>
      </c>
      <c r="C21" s="20" t="s">
        <v>34</v>
      </c>
      <c r="D21" s="21">
        <f t="shared" si="9"/>
        <v>-673895.54573000001</v>
      </c>
      <c r="E21" s="21">
        <f t="shared" si="9"/>
        <v>-39252.7719</v>
      </c>
      <c r="F21" s="21">
        <f t="shared" si="9"/>
        <v>0</v>
      </c>
      <c r="G21" s="21">
        <f t="shared" si="9"/>
        <v>-45884.719290000001</v>
      </c>
      <c r="H21" s="21">
        <f t="shared" si="9"/>
        <v>-63.35</v>
      </c>
      <c r="I21" s="21">
        <f t="shared" si="9"/>
        <v>-26641.182939999999</v>
      </c>
      <c r="J21" s="21">
        <f t="shared" si="9"/>
        <v>-5862.9579999999996</v>
      </c>
      <c r="K21" s="18">
        <f t="shared" si="3"/>
        <v>-791600.52786000003</v>
      </c>
      <c r="L21" s="21">
        <f t="shared" si="9"/>
        <v>-526543.18799999997</v>
      </c>
      <c r="M21" s="21">
        <f t="shared" si="9"/>
        <v>-86409.090909999999</v>
      </c>
      <c r="N21" s="21">
        <f t="shared" si="9"/>
        <v>-3035.69</v>
      </c>
      <c r="O21" s="21">
        <f t="shared" si="9"/>
        <v>-2632.5886599999999</v>
      </c>
      <c r="P21" s="21">
        <f t="shared" si="9"/>
        <v>-13709.71009</v>
      </c>
      <c r="Q21" s="18">
        <f t="shared" si="5"/>
        <v>-632330.2676599999</v>
      </c>
      <c r="R21" s="21">
        <f t="shared" si="9"/>
        <v>-524172.98258000001</v>
      </c>
      <c r="S21" s="21">
        <f t="shared" si="9"/>
        <v>-1262.982</v>
      </c>
      <c r="T21" s="21">
        <f t="shared" si="9"/>
        <v>-1342.2987499999999</v>
      </c>
      <c r="U21" s="21">
        <f t="shared" si="9"/>
        <v>0</v>
      </c>
      <c r="V21" s="18">
        <f t="shared" si="8"/>
        <v>-526778.26332999999</v>
      </c>
    </row>
    <row r="22" spans="2:23" ht="42" customHeight="1">
      <c r="B22" s="15" t="s">
        <v>12</v>
      </c>
      <c r="C22" s="20" t="s">
        <v>35</v>
      </c>
      <c r="D22" s="10">
        <v>-673895.54573000001</v>
      </c>
      <c r="E22" s="10">
        <f>-30636.36364-8616.40826</f>
        <v>-39252.7719</v>
      </c>
      <c r="F22" s="10"/>
      <c r="G22" s="10">
        <v>-45884.719290000001</v>
      </c>
      <c r="H22" s="10">
        <v>-63.35</v>
      </c>
      <c r="I22" s="10">
        <v>-26641.182939999999</v>
      </c>
      <c r="J22" s="10">
        <v>-5862.9579999999996</v>
      </c>
      <c r="K22" s="18">
        <f t="shared" si="3"/>
        <v>-791600.52786000003</v>
      </c>
      <c r="L22" s="10">
        <v>-526543.18799999997</v>
      </c>
      <c r="M22" s="10">
        <v>-86409.090909999999</v>
      </c>
      <c r="N22" s="10">
        <v>-3035.69</v>
      </c>
      <c r="O22" s="10">
        <v>-2632.5886599999999</v>
      </c>
      <c r="P22" s="10">
        <v>-13709.71009</v>
      </c>
      <c r="Q22" s="18">
        <f t="shared" si="5"/>
        <v>-632330.2676599999</v>
      </c>
      <c r="R22" s="10">
        <v>-524172.98258000001</v>
      </c>
      <c r="S22" s="10">
        <v>-1262.982</v>
      </c>
      <c r="T22" s="10">
        <v>-1342.2987499999999</v>
      </c>
      <c r="U22" s="10"/>
      <c r="V22" s="18">
        <f t="shared" si="8"/>
        <v>-526778.26332999999</v>
      </c>
      <c r="W22" s="13"/>
    </row>
    <row r="23" spans="2:23" ht="30.75" customHeight="1">
      <c r="B23" s="15" t="s">
        <v>7</v>
      </c>
      <c r="C23" s="20" t="s">
        <v>36</v>
      </c>
      <c r="D23" s="10">
        <f t="shared" ref="D23:U25" si="10">D24</f>
        <v>673895.5457299999</v>
      </c>
      <c r="E23" s="10">
        <f t="shared" si="10"/>
        <v>40968.355819999997</v>
      </c>
      <c r="F23" s="10">
        <f t="shared" si="10"/>
        <v>5554.4618499999997</v>
      </c>
      <c r="G23" s="10">
        <f t="shared" si="10"/>
        <v>45884.719290000001</v>
      </c>
      <c r="H23" s="10">
        <f t="shared" si="10"/>
        <v>63.35</v>
      </c>
      <c r="I23" s="10">
        <f t="shared" si="10"/>
        <v>26641.182929999999</v>
      </c>
      <c r="J23" s="10">
        <f t="shared" si="10"/>
        <v>5862.9579999999996</v>
      </c>
      <c r="K23" s="18">
        <f t="shared" si="3"/>
        <v>798870.57361999981</v>
      </c>
      <c r="L23" s="10">
        <f t="shared" si="10"/>
        <v>526543.18799999997</v>
      </c>
      <c r="M23" s="10">
        <f t="shared" si="10"/>
        <v>86409.090909999999</v>
      </c>
      <c r="N23" s="10">
        <f t="shared" si="10"/>
        <v>3035.69</v>
      </c>
      <c r="O23" s="10">
        <f t="shared" si="10"/>
        <v>1342.2987499999999</v>
      </c>
      <c r="P23" s="10">
        <f t="shared" si="10"/>
        <v>15000</v>
      </c>
      <c r="Q23" s="18">
        <f t="shared" si="5"/>
        <v>632330.2676599999</v>
      </c>
      <c r="R23" s="10">
        <f t="shared" si="10"/>
        <v>524172.98258000001</v>
      </c>
      <c r="S23" s="10">
        <f t="shared" si="10"/>
        <v>1262.982</v>
      </c>
      <c r="T23" s="10">
        <f t="shared" si="10"/>
        <v>1342.2987499999999</v>
      </c>
      <c r="U23" s="10">
        <f t="shared" si="10"/>
        <v>0</v>
      </c>
      <c r="V23" s="18">
        <f t="shared" si="8"/>
        <v>526778.26332999999</v>
      </c>
    </row>
    <row r="24" spans="2:23" ht="30.75" customHeight="1">
      <c r="B24" s="15" t="s">
        <v>8</v>
      </c>
      <c r="C24" s="20" t="s">
        <v>37</v>
      </c>
      <c r="D24" s="10">
        <f t="shared" si="10"/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8">
        <f t="shared" si="3"/>
        <v>798870.57361999981</v>
      </c>
      <c r="L24" s="10">
        <f t="shared" si="10"/>
        <v>526543.18799999997</v>
      </c>
      <c r="M24" s="10">
        <f t="shared" si="10"/>
        <v>86409.090909999999</v>
      </c>
      <c r="N24" s="10">
        <f t="shared" si="10"/>
        <v>3035.69</v>
      </c>
      <c r="O24" s="10">
        <f t="shared" si="10"/>
        <v>1342.2987499999999</v>
      </c>
      <c r="P24" s="10">
        <f t="shared" si="10"/>
        <v>15000</v>
      </c>
      <c r="Q24" s="18">
        <f t="shared" si="5"/>
        <v>632330.2676599999</v>
      </c>
      <c r="R24" s="10">
        <f t="shared" si="10"/>
        <v>524172.98258000001</v>
      </c>
      <c r="S24" s="10">
        <f t="shared" si="10"/>
        <v>1262.982</v>
      </c>
      <c r="T24" s="10">
        <f t="shared" si="10"/>
        <v>1342.2987499999999</v>
      </c>
      <c r="U24" s="10">
        <f t="shared" si="10"/>
        <v>0</v>
      </c>
      <c r="V24" s="18">
        <f t="shared" si="8"/>
        <v>526778.26332999999</v>
      </c>
    </row>
    <row r="25" spans="2:23" ht="29.25" customHeight="1">
      <c r="B25" s="15" t="s">
        <v>9</v>
      </c>
      <c r="C25" s="20" t="s">
        <v>38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8">
        <f t="shared" si="3"/>
        <v>798870.57361999981</v>
      </c>
      <c r="L25" s="10">
        <f t="shared" si="10"/>
        <v>526543.18799999997</v>
      </c>
      <c r="M25" s="10">
        <f t="shared" si="10"/>
        <v>86409.090909999999</v>
      </c>
      <c r="N25" s="10">
        <f t="shared" si="10"/>
        <v>3035.69</v>
      </c>
      <c r="O25" s="10">
        <f t="shared" si="10"/>
        <v>1342.2987499999999</v>
      </c>
      <c r="P25" s="10">
        <f t="shared" si="10"/>
        <v>15000</v>
      </c>
      <c r="Q25" s="18">
        <f t="shared" si="5"/>
        <v>632330.2676599999</v>
      </c>
      <c r="R25" s="10">
        <f t="shared" si="10"/>
        <v>524172.98258000001</v>
      </c>
      <c r="S25" s="10">
        <f t="shared" si="10"/>
        <v>1262.982</v>
      </c>
      <c r="T25" s="10">
        <f t="shared" si="10"/>
        <v>1342.2987499999999</v>
      </c>
      <c r="U25" s="10">
        <f t="shared" si="10"/>
        <v>0</v>
      </c>
      <c r="V25" s="18">
        <f t="shared" si="8"/>
        <v>526778.26332999999</v>
      </c>
    </row>
    <row r="26" spans="2:23" ht="41.25" customHeight="1">
      <c r="B26" s="15" t="s">
        <v>13</v>
      </c>
      <c r="C26" s="20" t="s">
        <v>39</v>
      </c>
      <c r="D26" s="11">
        <v>673895.5457299999</v>
      </c>
      <c r="E26" s="11">
        <f>32351.94756+8616.40826</f>
        <v>40968.355819999997</v>
      </c>
      <c r="F26" s="11">
        <v>5554.4618499999997</v>
      </c>
      <c r="G26" s="11">
        <v>45884.719290000001</v>
      </c>
      <c r="H26" s="11">
        <v>63.35</v>
      </c>
      <c r="I26" s="11">
        <v>26641.182929999999</v>
      </c>
      <c r="J26" s="11">
        <v>5862.9579999999996</v>
      </c>
      <c r="K26" s="18">
        <f t="shared" si="3"/>
        <v>798870.57361999981</v>
      </c>
      <c r="L26" s="11">
        <v>526543.18799999997</v>
      </c>
      <c r="M26" s="11">
        <v>86409.090909999999</v>
      </c>
      <c r="N26" s="11">
        <v>3035.69</v>
      </c>
      <c r="O26" s="11">
        <v>1342.2987499999999</v>
      </c>
      <c r="P26" s="11">
        <v>15000</v>
      </c>
      <c r="Q26" s="18">
        <f t="shared" si="5"/>
        <v>632330.2676599999</v>
      </c>
      <c r="R26" s="11">
        <v>524172.98258000001</v>
      </c>
      <c r="S26" s="11">
        <v>1262.982</v>
      </c>
      <c r="T26" s="11">
        <v>1342.2987499999999</v>
      </c>
      <c r="U26" s="11"/>
      <c r="V26" s="18">
        <f t="shared" si="8"/>
        <v>526778.26332999999</v>
      </c>
    </row>
    <row r="27" spans="2:23" ht="43.5" customHeight="1">
      <c r="B27" s="22" t="s">
        <v>41</v>
      </c>
      <c r="C27" s="23" t="s">
        <v>42</v>
      </c>
      <c r="D27" s="24">
        <f t="shared" ref="D27:J29" si="11">D28</f>
        <v>0</v>
      </c>
      <c r="E27" s="24">
        <f t="shared" si="11"/>
        <v>0</v>
      </c>
      <c r="F27" s="24">
        <f t="shared" si="11"/>
        <v>0</v>
      </c>
      <c r="G27" s="24">
        <f t="shared" si="11"/>
        <v>0</v>
      </c>
      <c r="H27" s="24">
        <f t="shared" si="11"/>
        <v>0</v>
      </c>
      <c r="I27" s="24">
        <f t="shared" si="11"/>
        <v>0</v>
      </c>
      <c r="J27" s="24">
        <f t="shared" si="11"/>
        <v>0</v>
      </c>
      <c r="K27" s="18">
        <f t="shared" si="3"/>
        <v>0</v>
      </c>
      <c r="L27" s="24">
        <f>L28</f>
        <v>0</v>
      </c>
      <c r="M27" s="24">
        <f t="shared" ref="M27:P29" si="12">M28</f>
        <v>0</v>
      </c>
      <c r="N27" s="24">
        <f t="shared" si="12"/>
        <v>0</v>
      </c>
      <c r="O27" s="24">
        <f t="shared" si="12"/>
        <v>0</v>
      </c>
      <c r="P27" s="24">
        <f t="shared" si="12"/>
        <v>0</v>
      </c>
      <c r="Q27" s="18">
        <f t="shared" si="5"/>
        <v>0</v>
      </c>
      <c r="R27" s="24">
        <f>R28</f>
        <v>0</v>
      </c>
      <c r="S27" s="24">
        <f>S28</f>
        <v>0</v>
      </c>
      <c r="T27" s="24">
        <f>T28</f>
        <v>0</v>
      </c>
      <c r="U27" s="24">
        <f>U28</f>
        <v>0</v>
      </c>
      <c r="V27" s="18">
        <f t="shared" si="8"/>
        <v>0</v>
      </c>
    </row>
    <row r="28" spans="2:23" ht="57" customHeight="1">
      <c r="B28" s="25" t="s">
        <v>43</v>
      </c>
      <c r="C28" s="20" t="s">
        <v>45</v>
      </c>
      <c r="D28" s="14">
        <f t="shared" si="11"/>
        <v>0</v>
      </c>
      <c r="E28" s="14">
        <f t="shared" si="11"/>
        <v>0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0</v>
      </c>
      <c r="J28" s="14">
        <f t="shared" si="11"/>
        <v>0</v>
      </c>
      <c r="K28" s="18">
        <f t="shared" si="3"/>
        <v>0</v>
      </c>
      <c r="L28" s="14">
        <f t="shared" ref="L28:U29" si="13">L29</f>
        <v>0</v>
      </c>
      <c r="M28" s="14">
        <f t="shared" si="12"/>
        <v>0</v>
      </c>
      <c r="N28" s="14">
        <f t="shared" si="12"/>
        <v>0</v>
      </c>
      <c r="O28" s="14">
        <f t="shared" si="12"/>
        <v>0</v>
      </c>
      <c r="P28" s="14">
        <f t="shared" si="12"/>
        <v>0</v>
      </c>
      <c r="Q28" s="18">
        <f t="shared" si="5"/>
        <v>0</v>
      </c>
      <c r="R28" s="14">
        <f t="shared" si="13"/>
        <v>0</v>
      </c>
      <c r="S28" s="14">
        <f t="shared" si="13"/>
        <v>0</v>
      </c>
      <c r="T28" s="14">
        <f t="shared" si="13"/>
        <v>0</v>
      </c>
      <c r="U28" s="14">
        <f t="shared" si="13"/>
        <v>0</v>
      </c>
      <c r="V28" s="18">
        <f t="shared" si="8"/>
        <v>0</v>
      </c>
    </row>
    <row r="29" spans="2:23" ht="51.75" customHeight="1">
      <c r="B29" s="25" t="s">
        <v>44</v>
      </c>
      <c r="C29" s="20" t="s">
        <v>46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8">
        <f t="shared" si="3"/>
        <v>0</v>
      </c>
      <c r="L29" s="14">
        <f t="shared" si="13"/>
        <v>0</v>
      </c>
      <c r="M29" s="14">
        <f t="shared" si="12"/>
        <v>0</v>
      </c>
      <c r="N29" s="14">
        <f t="shared" si="12"/>
        <v>0</v>
      </c>
      <c r="O29" s="14">
        <f t="shared" si="12"/>
        <v>0</v>
      </c>
      <c r="P29" s="14">
        <f t="shared" si="12"/>
        <v>0</v>
      </c>
      <c r="Q29" s="18">
        <f t="shared" si="5"/>
        <v>0</v>
      </c>
      <c r="R29" s="14">
        <f t="shared" si="13"/>
        <v>0</v>
      </c>
      <c r="S29" s="14">
        <f t="shared" si="13"/>
        <v>0</v>
      </c>
      <c r="T29" s="14">
        <f t="shared" si="13"/>
        <v>0</v>
      </c>
      <c r="U29" s="14">
        <f t="shared" si="13"/>
        <v>0</v>
      </c>
      <c r="V29" s="18">
        <f t="shared" si="8"/>
        <v>0</v>
      </c>
    </row>
    <row r="30" spans="2:23" ht="52.5" customHeight="1">
      <c r="B30" s="25" t="s">
        <v>47</v>
      </c>
      <c r="C30" s="20" t="s">
        <v>46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8">
        <f t="shared" si="3"/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8">
        <f t="shared" si="5"/>
        <v>0</v>
      </c>
      <c r="R30" s="14">
        <v>0</v>
      </c>
      <c r="S30" s="14">
        <v>0</v>
      </c>
      <c r="T30" s="14">
        <v>0</v>
      </c>
      <c r="U30" s="14">
        <v>0</v>
      </c>
      <c r="V30" s="18">
        <f t="shared" si="8"/>
        <v>0</v>
      </c>
    </row>
  </sheetData>
  <mergeCells count="17">
    <mergeCell ref="B6:V6"/>
    <mergeCell ref="B7:V7"/>
    <mergeCell ref="B8:V8"/>
    <mergeCell ref="B1:V1"/>
    <mergeCell ref="B2:V2"/>
    <mergeCell ref="B3:V3"/>
    <mergeCell ref="B4:V4"/>
    <mergeCell ref="B5:V5"/>
    <mergeCell ref="C15:C16"/>
    <mergeCell ref="B15:B16"/>
    <mergeCell ref="D15:V15"/>
    <mergeCell ref="B9:V9"/>
    <mergeCell ref="B10:V10"/>
    <mergeCell ref="B11:V11"/>
    <mergeCell ref="B12:V12"/>
    <mergeCell ref="B13:V13"/>
    <mergeCell ref="B14:V14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32"/>
      <c r="B1" s="32" t="s">
        <v>21</v>
      </c>
      <c r="C1" s="32"/>
      <c r="D1" s="32"/>
    </row>
    <row r="2" spans="1:4" ht="15.6">
      <c r="A2" s="32"/>
      <c r="B2" s="2" t="s">
        <v>18</v>
      </c>
      <c r="C2" s="2" t="s">
        <v>19</v>
      </c>
      <c r="D2" s="2" t="s">
        <v>20</v>
      </c>
    </row>
    <row r="3" spans="1:4" ht="15.6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2023-06-21T07:42:23Z</cp:lastPrinted>
  <dcterms:created xsi:type="dcterms:W3CDTF">2009-01-23T07:46:30Z</dcterms:created>
  <dcterms:modified xsi:type="dcterms:W3CDTF">2023-06-21T06:55:28Z</dcterms:modified>
</cp:coreProperties>
</file>