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Лист1!$B$1:$AF$28</definedName>
  </definedNames>
  <calcPr calcId="124519"/>
</workbook>
</file>

<file path=xl/calcChain.xml><?xml version="1.0" encoding="utf-8"?>
<calcChain xmlns="http://schemas.openxmlformats.org/spreadsheetml/2006/main">
  <c r="V28" i="1"/>
  <c r="V24"/>
  <c r="U20"/>
  <c r="V20" s="1"/>
  <c r="S28"/>
  <c r="S27" s="1"/>
  <c r="S24"/>
  <c r="S23" s="1"/>
  <c r="T23" s="1"/>
  <c r="AB28"/>
  <c r="AB24"/>
  <c r="AC28"/>
  <c r="R28"/>
  <c r="Q27"/>
  <c r="Q26" s="1"/>
  <c r="Q25" s="1"/>
  <c r="R25" s="1"/>
  <c r="R24"/>
  <c r="Q23"/>
  <c r="R23" s="1"/>
  <c r="Q20"/>
  <c r="R20" s="1"/>
  <c r="P24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U19" l="1"/>
  <c r="V19" s="1"/>
  <c r="U23"/>
  <c r="U27"/>
  <c r="S26"/>
  <c r="T26" s="1"/>
  <c r="T27"/>
  <c r="T28"/>
  <c r="S20"/>
  <c r="T24"/>
  <c r="AB20"/>
  <c r="AC20" s="1"/>
  <c r="AB27"/>
  <c r="AC24"/>
  <c r="AB23"/>
  <c r="AC23" s="1"/>
  <c r="S22"/>
  <c r="R27"/>
  <c r="Q22"/>
  <c r="R22" s="1"/>
  <c r="R26"/>
  <c r="Q19"/>
  <c r="R19" s="1"/>
  <c r="O22"/>
  <c r="P22" s="1"/>
  <c r="N26"/>
  <c r="M22"/>
  <c r="M19"/>
  <c r="N19" s="1"/>
  <c r="K19"/>
  <c r="L19" s="1"/>
  <c r="K23"/>
  <c r="K27"/>
  <c r="I23"/>
  <c r="I22" s="1"/>
  <c r="AF28"/>
  <c r="AE27"/>
  <c r="AE26" s="1"/>
  <c r="AF26" s="1"/>
  <c r="AF24"/>
  <c r="AE23"/>
  <c r="AE22" s="1"/>
  <c r="AE20"/>
  <c r="AF20" s="1"/>
  <c r="AA28"/>
  <c r="Z27"/>
  <c r="AA27" s="1"/>
  <c r="Z26"/>
  <c r="Z25" s="1"/>
  <c r="AA25" s="1"/>
  <c r="AA24"/>
  <c r="Z23"/>
  <c r="AA23" s="1"/>
  <c r="Z20"/>
  <c r="AA20" s="1"/>
  <c r="J28"/>
  <c r="I27"/>
  <c r="I26" s="1"/>
  <c r="J26" s="1"/>
  <c r="Y28"/>
  <c r="X27"/>
  <c r="X26" s="1"/>
  <c r="X25" s="1"/>
  <c r="Y24"/>
  <c r="X23"/>
  <c r="X22" s="1"/>
  <c r="X21" s="1"/>
  <c r="X20"/>
  <c r="X19" s="1"/>
  <c r="G27"/>
  <c r="G26" s="1"/>
  <c r="G25" s="1"/>
  <c r="G23"/>
  <c r="G22" s="1"/>
  <c r="G21" s="1"/>
  <c r="G20"/>
  <c r="G19" s="1"/>
  <c r="F28"/>
  <c r="H28" s="1"/>
  <c r="E24"/>
  <c r="F24" s="1"/>
  <c r="H24" s="1"/>
  <c r="V23" l="1"/>
  <c r="U22"/>
  <c r="V27"/>
  <c r="U26"/>
  <c r="S25"/>
  <c r="T25" s="1"/>
  <c r="S19"/>
  <c r="T19" s="1"/>
  <c r="T20"/>
  <c r="AB19"/>
  <c r="AC19" s="1"/>
  <c r="AC27"/>
  <c r="AB26"/>
  <c r="AB22"/>
  <c r="AC22" s="1"/>
  <c r="T22"/>
  <c r="S21"/>
  <c r="T21" s="1"/>
  <c r="Q21"/>
  <c r="R21" s="1"/>
  <c r="O21"/>
  <c r="P21" s="1"/>
  <c r="N22"/>
  <c r="M21"/>
  <c r="N21" s="1"/>
  <c r="L27"/>
  <c r="K26"/>
  <c r="L23"/>
  <c r="K22"/>
  <c r="I20"/>
  <c r="J20" s="1"/>
  <c r="J24"/>
  <c r="J27"/>
  <c r="AA26"/>
  <c r="AF27"/>
  <c r="AF23"/>
  <c r="AE19"/>
  <c r="AF19" s="1"/>
  <c r="Z19"/>
  <c r="AA19" s="1"/>
  <c r="AF22"/>
  <c r="AE21"/>
  <c r="AF21" s="1"/>
  <c r="AE25"/>
  <c r="AF25" s="1"/>
  <c r="Z22"/>
  <c r="J22"/>
  <c r="I21"/>
  <c r="J21" s="1"/>
  <c r="J23"/>
  <c r="I25"/>
  <c r="J25" s="1"/>
  <c r="E27"/>
  <c r="AD27"/>
  <c r="AD26" s="1"/>
  <c r="AD25" s="1"/>
  <c r="AD23"/>
  <c r="AD22" s="1"/>
  <c r="AD21" s="1"/>
  <c r="AD20"/>
  <c r="AD19" s="1"/>
  <c r="W27"/>
  <c r="W23"/>
  <c r="W20"/>
  <c r="V22" l="1"/>
  <c r="U21"/>
  <c r="V21" s="1"/>
  <c r="V26"/>
  <c r="U25"/>
  <c r="V25" s="1"/>
  <c r="AB25"/>
  <c r="AC25" s="1"/>
  <c r="AC26"/>
  <c r="AB21"/>
  <c r="AC21" s="1"/>
  <c r="L26"/>
  <c r="K25"/>
  <c r="L25" s="1"/>
  <c r="L22"/>
  <c r="K21"/>
  <c r="L21" s="1"/>
  <c r="I19"/>
  <c r="J19" s="1"/>
  <c r="AA22"/>
  <c r="Z21"/>
  <c r="AA21" s="1"/>
  <c r="W19"/>
  <c r="Y19" s="1"/>
  <c r="Y20"/>
  <c r="W26"/>
  <c r="Y27"/>
  <c r="W22"/>
  <c r="Y23"/>
  <c r="E26"/>
  <c r="D27"/>
  <c r="F27" s="1"/>
  <c r="H27" s="1"/>
  <c r="D23"/>
  <c r="D20"/>
  <c r="W21" l="1"/>
  <c r="Y21" s="1"/>
  <c r="Y22"/>
  <c r="W25"/>
  <c r="Y25" s="1"/>
  <c r="Y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<sst xmlns="http://schemas.openxmlformats.org/spreadsheetml/2006/main" count="77" uniqueCount="54">
  <si>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</si>
  <si>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</si>
  <si>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</si>
  <si>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</si>
  <si>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</si>
  <si>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</si>
  <si>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</si>
  <si>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</si>
  <si>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</si>
  <si>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</si>
  <si>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</si>
  <si>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</si>
  <si>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</si>
  <si>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</si>
  <si>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</si>
  <si>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</si>
  <si>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</si>
  <si>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</si>
  <si>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</si>
  <si>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</si>
  <si>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</si>
  <si>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</si>
  <si>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</si>
  <si>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</si>
  <si>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</si>
  <si>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</si>
  <si>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</si>
  <si>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</si>
  <si>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</si>
  <si>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</si>
  <si>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</si>
  <si>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</si>
  <si>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</si>
  <si>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</si>
  <si>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</si>
  <si>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</si>
  <si>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</si>
  <si>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</si>
  <si>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</si>
  <si>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</si>
  <si>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</si>
  <si>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</si>
  <si>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</si>
  <si>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</si>
  <si>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</si>
  <si>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</si>
  <si>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</si>
  <si>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</si>
  <si>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</si>
  <si>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</si>
  <si>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Изменения от 28.10.22</t>
  </si>
  <si>
    <t>Изменения от 25.11.22</t>
  </si>
  <si>
    <t>Изменения от 26.12.22</t>
  </si>
  <si>
    <t>от 26.12.2022 № 135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</si>
</sst>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activeCell="B1" sqref="B1:AF28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21" width="12" style="1" hidden="1" customWidth="1"/>
    <col min="22" max="22" width="12" style="1" customWidth="1"/>
    <col min="23" max="28" width="12" style="1" hidden="1" customWidth="1"/>
    <col min="29" max="29" width="12" style="1" customWidth="1"/>
    <col min="30" max="31" width="11.44140625" style="1" hidden="1" customWidth="1"/>
    <col min="32" max="32" width="12" style="1" customWidth="1"/>
    <col min="33" max="33" width="11.109375" style="7" bestFit="1" customWidth="1"/>
    <col min="34" max="16384" width="9.109375" style="7"/>
  </cols>
  <sheetData>
    <row r="1" spans="1:32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>
      <c r="B5" s="21" t="s">
        <v>53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 spans="1:32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3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</row>
    <row r="18" spans="2:33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50</v>
      </c>
      <c r="R18" s="12" t="s">
        <v>27</v>
      </c>
      <c r="S18" s="12" t="s">
        <v>51</v>
      </c>
      <c r="T18" s="12" t="s">
        <v>27</v>
      </c>
      <c r="U18" s="12" t="s">
        <v>52</v>
      </c>
      <c r="V18" s="12" t="s">
        <v>27</v>
      </c>
      <c r="W18" s="12" t="s">
        <v>28</v>
      </c>
      <c r="X18" s="12" t="s">
        <v>45</v>
      </c>
      <c r="Y18" s="12" t="s">
        <v>28</v>
      </c>
      <c r="Z18" s="12" t="s">
        <v>46</v>
      </c>
      <c r="AA18" s="12" t="s">
        <v>28</v>
      </c>
      <c r="AB18" s="12" t="s">
        <v>51</v>
      </c>
      <c r="AC18" s="12" t="s">
        <v>28</v>
      </c>
      <c r="AD18" s="12" t="s">
        <v>31</v>
      </c>
      <c r="AE18" s="12" t="s">
        <v>46</v>
      </c>
      <c r="AF18" s="12" t="s">
        <v>31</v>
      </c>
    </row>
    <row r="19" spans="2:33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 t="shared" ref="R19:R28" si="5">P19+Q19</f>
        <v>15734.168740000061</v>
      </c>
      <c r="S19" s="17">
        <f>S20</f>
        <v>0</v>
      </c>
      <c r="T19" s="17">
        <f t="shared" ref="T19:T28" si="6">R19+S19</f>
        <v>15734.168740000061</v>
      </c>
      <c r="U19" s="17">
        <f>U20</f>
        <v>-1553.0596399999999</v>
      </c>
      <c r="V19" s="17">
        <f t="shared" ref="V19:V28" si="7">T19+U19</f>
        <v>14181.109100000062</v>
      </c>
      <c r="W19" s="17">
        <f>W20</f>
        <v>0</v>
      </c>
      <c r="X19" s="17">
        <f>X20</f>
        <v>0</v>
      </c>
      <c r="Y19" s="17">
        <f>W19+X19</f>
        <v>0</v>
      </c>
      <c r="Z19" s="17">
        <f>Z20</f>
        <v>0</v>
      </c>
      <c r="AA19" s="17">
        <f t="shared" ref="AA19:AA28" si="8">Y19+Z19</f>
        <v>0</v>
      </c>
      <c r="AB19" s="17">
        <f>AB20</f>
        <v>0</v>
      </c>
      <c r="AC19" s="17">
        <f t="shared" ref="AC19:AC28" si="9">AA19+AB19</f>
        <v>0</v>
      </c>
      <c r="AD19" s="17">
        <f>AD20</f>
        <v>0</v>
      </c>
      <c r="AE19" s="17">
        <f>AE20</f>
        <v>0</v>
      </c>
      <c r="AF19" s="17">
        <f t="shared" ref="AF19:AF28" si="10">AD19+AE19</f>
        <v>0</v>
      </c>
      <c r="AG19" s="13"/>
    </row>
    <row r="20" spans="2:33" ht="38.25" customHeight="1">
      <c r="B20" s="15" t="s">
        <v>3</v>
      </c>
      <c r="C20" s="18" t="s">
        <v>33</v>
      </c>
      <c r="D20" s="17">
        <f t="shared" ref="D20:X20" si="11">D28+D24</f>
        <v>3929.3168800000567</v>
      </c>
      <c r="E20" s="17">
        <f t="shared" ref="E20:G20" si="12">E28+E24</f>
        <v>8412.8926900000006</v>
      </c>
      <c r="F20" s="17">
        <f t="shared" ref="F20:F28" si="13">D20+E20</f>
        <v>12342.209570000057</v>
      </c>
      <c r="G20" s="17">
        <f t="shared" si="12"/>
        <v>3391.9591699999996</v>
      </c>
      <c r="H20" s="17">
        <f t="shared" si="0"/>
        <v>15734.168740000057</v>
      </c>
      <c r="I20" s="17">
        <f t="shared" ref="I20:K20" si="14">I28+I24</f>
        <v>0</v>
      </c>
      <c r="J20" s="17">
        <f t="shared" si="1"/>
        <v>15734.168740000057</v>
      </c>
      <c r="K20" s="17">
        <f t="shared" si="14"/>
        <v>0</v>
      </c>
      <c r="L20" s="17">
        <f t="shared" si="2"/>
        <v>15734.168740000057</v>
      </c>
      <c r="M20" s="17">
        <f t="shared" ref="M20:O20" si="15">M28+M24</f>
        <v>-4441.3719999999994</v>
      </c>
      <c r="N20" s="17">
        <f t="shared" si="3"/>
        <v>11292.796740000058</v>
      </c>
      <c r="O20" s="17">
        <f t="shared" si="15"/>
        <v>4441.372000000003</v>
      </c>
      <c r="P20" s="17">
        <f t="shared" si="4"/>
        <v>15734.168740000061</v>
      </c>
      <c r="Q20" s="17">
        <f t="shared" ref="Q20:S20" si="16">Q28+Q24</f>
        <v>0</v>
      </c>
      <c r="R20" s="17">
        <f t="shared" si="5"/>
        <v>15734.168740000061</v>
      </c>
      <c r="S20" s="17">
        <f t="shared" si="16"/>
        <v>0</v>
      </c>
      <c r="T20" s="17">
        <f t="shared" si="6"/>
        <v>15734.168740000061</v>
      </c>
      <c r="U20" s="17">
        <f t="shared" ref="U20" si="17">U28+U24</f>
        <v>-1553.0596399999999</v>
      </c>
      <c r="V20" s="17">
        <f t="shared" si="7"/>
        <v>14181.109100000062</v>
      </c>
      <c r="W20" s="17">
        <f t="shared" si="11"/>
        <v>0</v>
      </c>
      <c r="X20" s="17">
        <f t="shared" si="11"/>
        <v>0</v>
      </c>
      <c r="Y20" s="17">
        <f t="shared" ref="Y20:Y23" si="18">W20+X20</f>
        <v>0</v>
      </c>
      <c r="Z20" s="17">
        <f t="shared" ref="Z20:AB20" si="19">Z28+Z24</f>
        <v>0</v>
      </c>
      <c r="AA20" s="17">
        <f t="shared" si="8"/>
        <v>0</v>
      </c>
      <c r="AB20" s="17">
        <f t="shared" si="19"/>
        <v>0</v>
      </c>
      <c r="AC20" s="17">
        <f t="shared" si="9"/>
        <v>0</v>
      </c>
      <c r="AD20" s="17">
        <f t="shared" ref="AD20:AE20" si="20">AD28+AD24</f>
        <v>0</v>
      </c>
      <c r="AE20" s="17">
        <f t="shared" si="20"/>
        <v>0</v>
      </c>
      <c r="AF20" s="17">
        <f t="shared" si="10"/>
        <v>0</v>
      </c>
    </row>
    <row r="21" spans="2:33" ht="36.75" customHeight="1">
      <c r="B21" s="14" t="s">
        <v>4</v>
      </c>
      <c r="C21" s="19" t="s">
        <v>34</v>
      </c>
      <c r="D21" s="20">
        <f t="shared" ref="D21:AE23" si="21">D22</f>
        <v>-671952.98604999995</v>
      </c>
      <c r="E21" s="20">
        <f t="shared" si="21"/>
        <v>-6073.6121800000001</v>
      </c>
      <c r="F21" s="17">
        <f t="shared" si="13"/>
        <v>-678026.59823</v>
      </c>
      <c r="G21" s="20">
        <f t="shared" si="21"/>
        <v>-2357.82033</v>
      </c>
      <c r="H21" s="17">
        <f t="shared" si="0"/>
        <v>-680384.41856000002</v>
      </c>
      <c r="I21" s="20">
        <f t="shared" si="21"/>
        <v>-54217.341660000006</v>
      </c>
      <c r="J21" s="17">
        <f t="shared" si="1"/>
        <v>-734601.76022000005</v>
      </c>
      <c r="K21" s="20">
        <f t="shared" si="21"/>
        <v>-4336.4604799999997</v>
      </c>
      <c r="L21" s="17">
        <f t="shared" si="2"/>
        <v>-738938.22070000006</v>
      </c>
      <c r="M21" s="20">
        <f t="shared" si="21"/>
        <v>-21194.24396</v>
      </c>
      <c r="N21" s="17">
        <f t="shared" si="3"/>
        <v>-760132.46466000006</v>
      </c>
      <c r="O21" s="20">
        <f t="shared" si="21"/>
        <v>-35837.068339999998</v>
      </c>
      <c r="P21" s="17">
        <f t="shared" si="4"/>
        <v>-795969.53300000005</v>
      </c>
      <c r="Q21" s="20">
        <f t="shared" si="21"/>
        <v>-10515.3464</v>
      </c>
      <c r="R21" s="17">
        <f t="shared" si="5"/>
        <v>-806484.87940000009</v>
      </c>
      <c r="S21" s="20">
        <f t="shared" si="21"/>
        <v>6860.8632799999996</v>
      </c>
      <c r="T21" s="17">
        <f t="shared" si="6"/>
        <v>-799624.01612000004</v>
      </c>
      <c r="U21" s="20">
        <f t="shared" si="21"/>
        <v>-4167.9353099999998</v>
      </c>
      <c r="V21" s="17">
        <f t="shared" si="7"/>
        <v>-803791.95143000002</v>
      </c>
      <c r="W21" s="20">
        <f t="shared" si="21"/>
        <v>-471234.87576999998</v>
      </c>
      <c r="X21" s="20">
        <f t="shared" si="21"/>
        <v>1563.6762000000001</v>
      </c>
      <c r="Y21" s="17">
        <f t="shared" si="18"/>
        <v>-469671.19957</v>
      </c>
      <c r="Z21" s="20">
        <f t="shared" si="21"/>
        <v>-133.72399999999999</v>
      </c>
      <c r="AA21" s="17">
        <f t="shared" si="8"/>
        <v>-469804.92356999998</v>
      </c>
      <c r="AB21" s="20">
        <f t="shared" si="21"/>
        <v>-16638.045489999997</v>
      </c>
      <c r="AC21" s="17">
        <f t="shared" si="9"/>
        <v>-486442.96905999997</v>
      </c>
      <c r="AD21" s="20">
        <f t="shared" si="21"/>
        <v>-454431.36804999999</v>
      </c>
      <c r="AE21" s="20">
        <f t="shared" si="21"/>
        <v>-132.00200000000001</v>
      </c>
      <c r="AF21" s="17">
        <f t="shared" si="10"/>
        <v>-454563.37004999997</v>
      </c>
    </row>
    <row r="22" spans="2:33" ht="37.5" customHeight="1">
      <c r="B22" s="14" t="s">
        <v>5</v>
      </c>
      <c r="C22" s="19" t="s">
        <v>35</v>
      </c>
      <c r="D22" s="20">
        <f t="shared" si="21"/>
        <v>-671952.98604999995</v>
      </c>
      <c r="E22" s="20">
        <f t="shared" si="21"/>
        <v>-6073.6121800000001</v>
      </c>
      <c r="F22" s="17">
        <f t="shared" si="13"/>
        <v>-678026.59823</v>
      </c>
      <c r="G22" s="20">
        <f t="shared" si="21"/>
        <v>-2357.82033</v>
      </c>
      <c r="H22" s="17">
        <f t="shared" si="0"/>
        <v>-680384.41856000002</v>
      </c>
      <c r="I22" s="20">
        <f t="shared" si="21"/>
        <v>-54217.341660000006</v>
      </c>
      <c r="J22" s="17">
        <f t="shared" si="1"/>
        <v>-734601.76022000005</v>
      </c>
      <c r="K22" s="20">
        <f t="shared" si="21"/>
        <v>-4336.4604799999997</v>
      </c>
      <c r="L22" s="17">
        <f t="shared" si="2"/>
        <v>-738938.22070000006</v>
      </c>
      <c r="M22" s="20">
        <f t="shared" si="21"/>
        <v>-21194.24396</v>
      </c>
      <c r="N22" s="17">
        <f t="shared" si="3"/>
        <v>-760132.46466000006</v>
      </c>
      <c r="O22" s="20">
        <f t="shared" si="21"/>
        <v>-35837.068339999998</v>
      </c>
      <c r="P22" s="17">
        <f t="shared" si="4"/>
        <v>-795969.53300000005</v>
      </c>
      <c r="Q22" s="20">
        <f t="shared" si="21"/>
        <v>-10515.3464</v>
      </c>
      <c r="R22" s="17">
        <f t="shared" si="5"/>
        <v>-806484.87940000009</v>
      </c>
      <c r="S22" s="20">
        <f t="shared" si="21"/>
        <v>6860.8632799999996</v>
      </c>
      <c r="T22" s="17">
        <f t="shared" si="6"/>
        <v>-799624.01612000004</v>
      </c>
      <c r="U22" s="20">
        <f t="shared" si="21"/>
        <v>-4167.9353099999998</v>
      </c>
      <c r="V22" s="17">
        <f t="shared" si="7"/>
        <v>-803791.95143000002</v>
      </c>
      <c r="W22" s="20">
        <f t="shared" si="21"/>
        <v>-471234.87576999998</v>
      </c>
      <c r="X22" s="20">
        <f t="shared" si="21"/>
        <v>1563.6762000000001</v>
      </c>
      <c r="Y22" s="17">
        <f t="shared" si="18"/>
        <v>-469671.19957</v>
      </c>
      <c r="Z22" s="20">
        <f t="shared" si="21"/>
        <v>-133.72399999999999</v>
      </c>
      <c r="AA22" s="17">
        <f t="shared" si="8"/>
        <v>-469804.92356999998</v>
      </c>
      <c r="AB22" s="20">
        <f t="shared" si="21"/>
        <v>-16638.045489999997</v>
      </c>
      <c r="AC22" s="17">
        <f t="shared" si="9"/>
        <v>-486442.96905999997</v>
      </c>
      <c r="AD22" s="20">
        <f t="shared" si="21"/>
        <v>-454431.36804999999</v>
      </c>
      <c r="AE22" s="20">
        <f t="shared" si="21"/>
        <v>-132.00200000000001</v>
      </c>
      <c r="AF22" s="17">
        <f t="shared" si="10"/>
        <v>-454563.37004999997</v>
      </c>
    </row>
    <row r="23" spans="2:33" ht="36" customHeight="1">
      <c r="B23" s="14" t="s">
        <v>6</v>
      </c>
      <c r="C23" s="19" t="s">
        <v>36</v>
      </c>
      <c r="D23" s="20">
        <f t="shared" si="21"/>
        <v>-671952.98604999995</v>
      </c>
      <c r="E23" s="20">
        <f t="shared" si="21"/>
        <v>-6073.6121800000001</v>
      </c>
      <c r="F23" s="17">
        <f t="shared" si="13"/>
        <v>-678026.59823</v>
      </c>
      <c r="G23" s="20">
        <f t="shared" si="21"/>
        <v>-2357.82033</v>
      </c>
      <c r="H23" s="17">
        <f t="shared" si="0"/>
        <v>-680384.41856000002</v>
      </c>
      <c r="I23" s="20">
        <f t="shared" si="21"/>
        <v>-54217.341660000006</v>
      </c>
      <c r="J23" s="17">
        <f t="shared" si="1"/>
        <v>-734601.76022000005</v>
      </c>
      <c r="K23" s="20">
        <f t="shared" si="21"/>
        <v>-4336.4604799999997</v>
      </c>
      <c r="L23" s="17">
        <f t="shared" si="2"/>
        <v>-738938.22070000006</v>
      </c>
      <c r="M23" s="20">
        <f t="shared" si="21"/>
        <v>-21194.24396</v>
      </c>
      <c r="N23" s="17">
        <f t="shared" si="3"/>
        <v>-760132.46466000006</v>
      </c>
      <c r="O23" s="20">
        <f t="shared" si="21"/>
        <v>-35837.068339999998</v>
      </c>
      <c r="P23" s="17">
        <f t="shared" si="4"/>
        <v>-795969.53300000005</v>
      </c>
      <c r="Q23" s="20">
        <f t="shared" si="21"/>
        <v>-10515.3464</v>
      </c>
      <c r="R23" s="17">
        <f t="shared" si="5"/>
        <v>-806484.87940000009</v>
      </c>
      <c r="S23" s="20">
        <f t="shared" si="21"/>
        <v>6860.8632799999996</v>
      </c>
      <c r="T23" s="17">
        <f t="shared" si="6"/>
        <v>-799624.01612000004</v>
      </c>
      <c r="U23" s="20">
        <f t="shared" si="21"/>
        <v>-4167.9353099999998</v>
      </c>
      <c r="V23" s="17">
        <f t="shared" si="7"/>
        <v>-803791.95143000002</v>
      </c>
      <c r="W23" s="20">
        <f t="shared" si="21"/>
        <v>-471234.87576999998</v>
      </c>
      <c r="X23" s="20">
        <f t="shared" si="21"/>
        <v>1563.6762000000001</v>
      </c>
      <c r="Y23" s="17">
        <f t="shared" si="18"/>
        <v>-469671.19957</v>
      </c>
      <c r="Z23" s="20">
        <f t="shared" si="21"/>
        <v>-133.72399999999999</v>
      </c>
      <c r="AA23" s="17">
        <f t="shared" si="8"/>
        <v>-469804.92356999998</v>
      </c>
      <c r="AB23" s="20">
        <f t="shared" si="21"/>
        <v>-16638.045489999997</v>
      </c>
      <c r="AC23" s="17">
        <f t="shared" si="9"/>
        <v>-486442.96905999997</v>
      </c>
      <c r="AD23" s="20">
        <f t="shared" si="21"/>
        <v>-454431.36804999999</v>
      </c>
      <c r="AE23" s="20">
        <f t="shared" si="21"/>
        <v>-132.00200000000001</v>
      </c>
      <c r="AF23" s="17">
        <f t="shared" si="10"/>
        <v>-454563.37004999997</v>
      </c>
    </row>
    <row r="24" spans="2:33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-10515.3464</v>
      </c>
      <c r="R24" s="17">
        <f t="shared" si="5"/>
        <v>-806484.87940000009</v>
      </c>
      <c r="S24" s="10">
        <f>6790.86328+70</f>
        <v>6860.8632799999996</v>
      </c>
      <c r="T24" s="17">
        <f t="shared" si="6"/>
        <v>-799624.01612000004</v>
      </c>
      <c r="U24" s="10">
        <v>-4167.9353099999998</v>
      </c>
      <c r="V24" s="17">
        <f t="shared" si="7"/>
        <v>-803791.95143000002</v>
      </c>
      <c r="W24" s="10">
        <v>-471234.87576999998</v>
      </c>
      <c r="X24" s="10">
        <v>1563.6762000000001</v>
      </c>
      <c r="Y24" s="17">
        <f>W24+X24</f>
        <v>-469671.19957</v>
      </c>
      <c r="Z24" s="10">
        <v>-133.72399999999999</v>
      </c>
      <c r="AA24" s="17">
        <f t="shared" si="8"/>
        <v>-469804.92356999998</v>
      </c>
      <c r="AB24" s="10">
        <f>-9428.04142-7070.70707-139.297</f>
        <v>-16638.045489999997</v>
      </c>
      <c r="AC24" s="17">
        <f t="shared" si="9"/>
        <v>-486442.96905999997</v>
      </c>
      <c r="AD24" s="10">
        <v>-454431.36804999999</v>
      </c>
      <c r="AE24" s="10">
        <v>-132.00200000000001</v>
      </c>
      <c r="AF24" s="17">
        <f t="shared" si="10"/>
        <v>-454563.37004999997</v>
      </c>
    </row>
    <row r="25" spans="2:33" ht="36.75" customHeight="1">
      <c r="B25" s="14" t="s">
        <v>7</v>
      </c>
      <c r="C25" s="19" t="s">
        <v>38</v>
      </c>
      <c r="D25" s="10">
        <f t="shared" ref="D25:AE27" si="22">D26</f>
        <v>675882.30293000001</v>
      </c>
      <c r="E25" s="10">
        <f t="shared" si="22"/>
        <v>14486.504870000001</v>
      </c>
      <c r="F25" s="17">
        <f t="shared" si="13"/>
        <v>690368.80779999995</v>
      </c>
      <c r="G25" s="10">
        <f t="shared" si="22"/>
        <v>5749.7794999999996</v>
      </c>
      <c r="H25" s="17">
        <f t="shared" si="0"/>
        <v>696118.5872999999</v>
      </c>
      <c r="I25" s="10">
        <f t="shared" si="22"/>
        <v>54217.341660000006</v>
      </c>
      <c r="J25" s="17">
        <f t="shared" si="1"/>
        <v>750335.92895999993</v>
      </c>
      <c r="K25" s="10">
        <f t="shared" si="22"/>
        <v>4336.4604799999997</v>
      </c>
      <c r="L25" s="17">
        <f t="shared" si="2"/>
        <v>754672.38943999994</v>
      </c>
      <c r="M25" s="10">
        <f t="shared" si="22"/>
        <v>16752.87196</v>
      </c>
      <c r="N25" s="17">
        <f t="shared" si="3"/>
        <v>771425.26139999996</v>
      </c>
      <c r="O25" s="10">
        <f t="shared" si="22"/>
        <v>40278.440340000001</v>
      </c>
      <c r="P25" s="17">
        <f t="shared" si="4"/>
        <v>811703.70173999993</v>
      </c>
      <c r="Q25" s="10">
        <f t="shared" si="22"/>
        <v>10515.3464</v>
      </c>
      <c r="R25" s="17">
        <f t="shared" si="5"/>
        <v>822219.04813999997</v>
      </c>
      <c r="S25" s="10">
        <f t="shared" si="22"/>
        <v>-6860.8632799999996</v>
      </c>
      <c r="T25" s="17">
        <f t="shared" si="6"/>
        <v>815358.18485999992</v>
      </c>
      <c r="U25" s="10">
        <f t="shared" si="22"/>
        <v>2614.8756699999999</v>
      </c>
      <c r="V25" s="17">
        <f t="shared" si="7"/>
        <v>817973.0605299999</v>
      </c>
      <c r="W25" s="10">
        <f t="shared" si="22"/>
        <v>471234.87576999998</v>
      </c>
      <c r="X25" s="10">
        <f t="shared" si="22"/>
        <v>-1563.6762000000001</v>
      </c>
      <c r="Y25" s="17">
        <f t="shared" ref="Y25:Y28" si="23">W25+X25</f>
        <v>469671.19957</v>
      </c>
      <c r="Z25" s="10">
        <f t="shared" si="22"/>
        <v>133.72399999999999</v>
      </c>
      <c r="AA25" s="17">
        <f t="shared" si="8"/>
        <v>469804.92356999998</v>
      </c>
      <c r="AB25" s="10">
        <f t="shared" si="22"/>
        <v>16638.045489999997</v>
      </c>
      <c r="AC25" s="17">
        <f t="shared" si="9"/>
        <v>486442.96905999997</v>
      </c>
      <c r="AD25" s="10">
        <f t="shared" si="22"/>
        <v>454431.36804999999</v>
      </c>
      <c r="AE25" s="10">
        <f t="shared" si="22"/>
        <v>132.00200000000001</v>
      </c>
      <c r="AF25" s="17">
        <f t="shared" si="10"/>
        <v>454563.37004999997</v>
      </c>
    </row>
    <row r="26" spans="2:33" ht="36.75" customHeight="1">
      <c r="B26" s="14" t="s">
        <v>8</v>
      </c>
      <c r="C26" s="19" t="s">
        <v>39</v>
      </c>
      <c r="D26" s="10">
        <f t="shared" si="22"/>
        <v>675882.30293000001</v>
      </c>
      <c r="E26" s="10">
        <f t="shared" si="22"/>
        <v>14486.504870000001</v>
      </c>
      <c r="F26" s="17">
        <f t="shared" si="13"/>
        <v>690368.80779999995</v>
      </c>
      <c r="G26" s="10">
        <f t="shared" si="22"/>
        <v>5749.7794999999996</v>
      </c>
      <c r="H26" s="17">
        <f t="shared" si="0"/>
        <v>696118.5872999999</v>
      </c>
      <c r="I26" s="10">
        <f t="shared" si="22"/>
        <v>54217.341660000006</v>
      </c>
      <c r="J26" s="17">
        <f t="shared" si="1"/>
        <v>750335.92895999993</v>
      </c>
      <c r="K26" s="10">
        <f t="shared" si="22"/>
        <v>4336.4604799999997</v>
      </c>
      <c r="L26" s="17">
        <f t="shared" si="2"/>
        <v>754672.38943999994</v>
      </c>
      <c r="M26" s="10">
        <f t="shared" si="22"/>
        <v>16752.87196</v>
      </c>
      <c r="N26" s="17">
        <f t="shared" si="3"/>
        <v>771425.26139999996</v>
      </c>
      <c r="O26" s="10">
        <f t="shared" si="22"/>
        <v>40278.440340000001</v>
      </c>
      <c r="P26" s="17">
        <f t="shared" si="4"/>
        <v>811703.70173999993</v>
      </c>
      <c r="Q26" s="10">
        <f t="shared" si="22"/>
        <v>10515.3464</v>
      </c>
      <c r="R26" s="17">
        <f t="shared" si="5"/>
        <v>822219.04813999997</v>
      </c>
      <c r="S26" s="10">
        <f t="shared" si="22"/>
        <v>-6860.8632799999996</v>
      </c>
      <c r="T26" s="17">
        <f t="shared" si="6"/>
        <v>815358.18485999992</v>
      </c>
      <c r="U26" s="10">
        <f t="shared" si="22"/>
        <v>2614.8756699999999</v>
      </c>
      <c r="V26" s="17">
        <f t="shared" si="7"/>
        <v>817973.0605299999</v>
      </c>
      <c r="W26" s="10">
        <f t="shared" si="22"/>
        <v>471234.87576999998</v>
      </c>
      <c r="X26" s="10">
        <f t="shared" si="22"/>
        <v>-1563.6762000000001</v>
      </c>
      <c r="Y26" s="17">
        <f t="shared" si="23"/>
        <v>469671.19957</v>
      </c>
      <c r="Z26" s="10">
        <f t="shared" si="22"/>
        <v>133.72399999999999</v>
      </c>
      <c r="AA26" s="17">
        <f t="shared" si="8"/>
        <v>469804.92356999998</v>
      </c>
      <c r="AB26" s="10">
        <f t="shared" si="22"/>
        <v>16638.045489999997</v>
      </c>
      <c r="AC26" s="17">
        <f t="shared" si="9"/>
        <v>486442.96905999997</v>
      </c>
      <c r="AD26" s="10">
        <f t="shared" si="22"/>
        <v>454431.36804999999</v>
      </c>
      <c r="AE26" s="10">
        <f t="shared" si="22"/>
        <v>132.00200000000001</v>
      </c>
      <c r="AF26" s="17">
        <f t="shared" si="10"/>
        <v>454563.37004999997</v>
      </c>
    </row>
    <row r="27" spans="2:33" ht="36.75" customHeight="1">
      <c r="B27" s="14" t="s">
        <v>9</v>
      </c>
      <c r="C27" s="19" t="s">
        <v>40</v>
      </c>
      <c r="D27" s="10">
        <f t="shared" si="22"/>
        <v>675882.30293000001</v>
      </c>
      <c r="E27" s="10">
        <f t="shared" si="22"/>
        <v>14486.504870000001</v>
      </c>
      <c r="F27" s="17">
        <f t="shared" si="13"/>
        <v>690368.80779999995</v>
      </c>
      <c r="G27" s="10">
        <f t="shared" si="22"/>
        <v>5749.7794999999996</v>
      </c>
      <c r="H27" s="17">
        <f t="shared" si="0"/>
        <v>696118.5872999999</v>
      </c>
      <c r="I27" s="10">
        <f t="shared" si="22"/>
        <v>54217.341660000006</v>
      </c>
      <c r="J27" s="17">
        <f t="shared" si="1"/>
        <v>750335.92895999993</v>
      </c>
      <c r="K27" s="10">
        <f t="shared" si="22"/>
        <v>4336.4604799999997</v>
      </c>
      <c r="L27" s="17">
        <f t="shared" si="2"/>
        <v>754672.38943999994</v>
      </c>
      <c r="M27" s="10">
        <f t="shared" si="22"/>
        <v>16752.87196</v>
      </c>
      <c r="N27" s="17">
        <f t="shared" si="3"/>
        <v>771425.26139999996</v>
      </c>
      <c r="O27" s="10">
        <f t="shared" si="22"/>
        <v>40278.440340000001</v>
      </c>
      <c r="P27" s="17">
        <f t="shared" si="4"/>
        <v>811703.70173999993</v>
      </c>
      <c r="Q27" s="10">
        <f t="shared" si="22"/>
        <v>10515.3464</v>
      </c>
      <c r="R27" s="17">
        <f t="shared" si="5"/>
        <v>822219.04813999997</v>
      </c>
      <c r="S27" s="10">
        <f t="shared" si="22"/>
        <v>-6860.8632799999996</v>
      </c>
      <c r="T27" s="17">
        <f t="shared" si="6"/>
        <v>815358.18485999992</v>
      </c>
      <c r="U27" s="10">
        <f t="shared" si="22"/>
        <v>2614.8756699999999</v>
      </c>
      <c r="V27" s="17">
        <f t="shared" si="7"/>
        <v>817973.0605299999</v>
      </c>
      <c r="W27" s="10">
        <f t="shared" si="22"/>
        <v>471234.87576999998</v>
      </c>
      <c r="X27" s="10">
        <f t="shared" si="22"/>
        <v>-1563.6762000000001</v>
      </c>
      <c r="Y27" s="17">
        <f t="shared" si="23"/>
        <v>469671.19957</v>
      </c>
      <c r="Z27" s="10">
        <f t="shared" si="22"/>
        <v>133.72399999999999</v>
      </c>
      <c r="AA27" s="17">
        <f t="shared" si="8"/>
        <v>469804.92356999998</v>
      </c>
      <c r="AB27" s="10">
        <f t="shared" si="22"/>
        <v>16638.045489999997</v>
      </c>
      <c r="AC27" s="17">
        <f t="shared" si="9"/>
        <v>486442.96905999997</v>
      </c>
      <c r="AD27" s="10">
        <f t="shared" si="22"/>
        <v>454431.36804999999</v>
      </c>
      <c r="AE27" s="10">
        <f t="shared" si="22"/>
        <v>132.00200000000001</v>
      </c>
      <c r="AF27" s="17">
        <f t="shared" si="10"/>
        <v>454563.37004999997</v>
      </c>
    </row>
    <row r="28" spans="2:33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13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0">
        <v>10515.3464</v>
      </c>
      <c r="R28" s="17">
        <f t="shared" si="5"/>
        <v>822219.04813999997</v>
      </c>
      <c r="S28" s="10">
        <f>-6790.86328-70</f>
        <v>-6860.8632799999996</v>
      </c>
      <c r="T28" s="17">
        <f t="shared" si="6"/>
        <v>815358.18485999992</v>
      </c>
      <c r="U28" s="10">
        <v>2614.8756699999999</v>
      </c>
      <c r="V28" s="17">
        <f t="shared" si="7"/>
        <v>817973.0605299999</v>
      </c>
      <c r="W28" s="11">
        <v>471234.87576999998</v>
      </c>
      <c r="X28" s="11">
        <v>-1563.6762000000001</v>
      </c>
      <c r="Y28" s="17">
        <f t="shared" si="23"/>
        <v>469671.19957</v>
      </c>
      <c r="Z28" s="11">
        <v>133.72399999999999</v>
      </c>
      <c r="AA28" s="17">
        <f t="shared" si="8"/>
        <v>469804.92356999998</v>
      </c>
      <c r="AB28" s="11">
        <f>9428.04142+7070.70707+139.297</f>
        <v>16638.045489999997</v>
      </c>
      <c r="AC28" s="17">
        <f t="shared" si="9"/>
        <v>486442.96905999997</v>
      </c>
      <c r="AD28" s="11">
        <v>454431.36804999999</v>
      </c>
      <c r="AE28" s="11">
        <v>132.00200000000001</v>
      </c>
      <c r="AF28" s="17">
        <f t="shared" si="10"/>
        <v>454563.37004999997</v>
      </c>
    </row>
  </sheetData>
  <mergeCells count="19">
    <mergeCell ref="C17:C18"/>
    <mergeCell ref="B17:B18"/>
    <mergeCell ref="D17:AF17"/>
    <mergeCell ref="B11:AF11"/>
    <mergeCell ref="B12:AF12"/>
    <mergeCell ref="B13:AF13"/>
    <mergeCell ref="B14:AF14"/>
    <mergeCell ref="B15:AF15"/>
    <mergeCell ref="B16:AF16"/>
    <mergeCell ref="B1:AF1"/>
    <mergeCell ref="B2:AF2"/>
    <mergeCell ref="B3:AF3"/>
    <mergeCell ref="B4:AF4"/>
    <mergeCell ref="B5:AF5"/>
    <mergeCell ref="B6:AF6"/>
    <mergeCell ref="B7:AF7"/>
    <mergeCell ref="B8:AF8"/>
    <mergeCell ref="B9:AF9"/>
    <mergeCell ref="B10:AF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9"/>
      <c r="B1" s="29" t="s">
        <v>21</v>
      </c>
      <c r="C1" s="29"/>
      <c r="D1" s="29"/>
    </row>
    <row r="2" spans="1:4" ht="15.6">
      <c r="A2" s="29"/>
      <c r="B2" s="2" t="s">
        <v>18</v>
      </c>
      <c r="C2" s="2" t="s">
        <v>19</v>
      </c>
      <c r="D2" s="2" t="s">
        <v>20</v>
      </c>
    </row>
    <row r="3" spans="1:4" ht="15.6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2022-12-27T10:35:41Z</cp:lastPrinted>
  <dcterms:created xsi:type="dcterms:W3CDTF">2009-01-23T07:46:30Z</dcterms:created>
  <dcterms:modified xsi:type="dcterms:W3CDTF">2022-12-30T04:35:59Z</dcterms:modified>
</cp:coreProperties>
</file>