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Лист1!$F$1:$F$2951</definedName>
    <definedName name="_xlnm.Print_Area" localSheetId="0">Лист1!$A$1:$AB$452</definedName>
  </definedNames>
  <calcPr calcId="125725"/>
</workbook>
</file>

<file path=xl/calcChain.xml><?xml version="1.0" encoding="utf-8"?>
<calcChain xmlns="http://schemas.openxmlformats.org/spreadsheetml/2006/main">
  <c r="R221" i="1"/>
  <c r="R135" l="1"/>
  <c r="R141"/>
  <c r="R134" l="1"/>
  <c r="R448"/>
  <c r="R446"/>
  <c r="R445" s="1"/>
  <c r="R442"/>
  <c r="R440"/>
  <c r="R438"/>
  <c r="R435"/>
  <c r="R432"/>
  <c r="R429"/>
  <c r="R427"/>
  <c r="R424"/>
  <c r="R422"/>
  <c r="R420"/>
  <c r="R418"/>
  <c r="R416"/>
  <c r="R414"/>
  <c r="R412"/>
  <c r="R410"/>
  <c r="R408"/>
  <c r="R406"/>
  <c r="R404"/>
  <c r="R402"/>
  <c r="R400"/>
  <c r="R398"/>
  <c r="R396"/>
  <c r="R394"/>
  <c r="R392"/>
  <c r="R390"/>
  <c r="R388"/>
  <c r="R386"/>
  <c r="R384"/>
  <c r="R382"/>
  <c r="R380"/>
  <c r="R378"/>
  <c r="R376"/>
  <c r="R374"/>
  <c r="R372"/>
  <c r="R370"/>
  <c r="R368"/>
  <c r="R366"/>
  <c r="R364"/>
  <c r="R362"/>
  <c r="R358"/>
  <c r="R354"/>
  <c r="R352"/>
  <c r="R350"/>
  <c r="R347"/>
  <c r="R345"/>
  <c r="R341"/>
  <c r="R338"/>
  <c r="R336"/>
  <c r="R332"/>
  <c r="R330"/>
  <c r="R327"/>
  <c r="R323"/>
  <c r="R321"/>
  <c r="R319"/>
  <c r="R316"/>
  <c r="R314"/>
  <c r="R312"/>
  <c r="R310"/>
  <c r="R308"/>
  <c r="R306"/>
  <c r="R304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3"/>
  <c r="R261"/>
  <c r="R259"/>
  <c r="R257"/>
  <c r="R255"/>
  <c r="R253"/>
  <c r="R251"/>
  <c r="R249"/>
  <c r="R247"/>
  <c r="R245"/>
  <c r="R243"/>
  <c r="R226" s="1"/>
  <c r="R241"/>
  <c r="R239"/>
  <c r="R237"/>
  <c r="R235"/>
  <c r="R233"/>
  <c r="R231"/>
  <c r="R229"/>
  <c r="R227"/>
  <c r="R222"/>
  <c r="R220"/>
  <c r="R218"/>
  <c r="R216"/>
  <c r="R214"/>
  <c r="R212"/>
  <c r="R210"/>
  <c r="R208"/>
  <c r="R206"/>
  <c r="R202"/>
  <c r="R200"/>
  <c r="R198"/>
  <c r="R196"/>
  <c r="R194"/>
  <c r="R192"/>
  <c r="R188"/>
  <c r="R186"/>
  <c r="R184"/>
  <c r="R182"/>
  <c r="R180"/>
  <c r="R178"/>
  <c r="R176"/>
  <c r="R174"/>
  <c r="R171"/>
  <c r="R169"/>
  <c r="R166"/>
  <c r="R164"/>
  <c r="R162"/>
  <c r="R160"/>
  <c r="R158"/>
  <c r="R156"/>
  <c r="R151"/>
  <c r="R149"/>
  <c r="R147"/>
  <c r="R145"/>
  <c r="R143"/>
  <c r="R138"/>
  <c r="R136"/>
  <c r="R132"/>
  <c r="R130"/>
  <c r="R128"/>
  <c r="R126"/>
  <c r="R124"/>
  <c r="R122"/>
  <c r="R120"/>
  <c r="R118"/>
  <c r="R116"/>
  <c r="R114"/>
  <c r="R112"/>
  <c r="R110"/>
  <c r="R108"/>
  <c r="R106"/>
  <c r="R104"/>
  <c r="R102"/>
  <c r="R100"/>
  <c r="R98"/>
  <c r="R96"/>
  <c r="R94"/>
  <c r="R92"/>
  <c r="R90"/>
  <c r="R88"/>
  <c r="R86"/>
  <c r="R84"/>
  <c r="R82"/>
  <c r="R80"/>
  <c r="R77"/>
  <c r="R75"/>
  <c r="R73"/>
  <c r="R71"/>
  <c r="R69"/>
  <c r="R65"/>
  <c r="R63"/>
  <c r="R61"/>
  <c r="R59"/>
  <c r="R57"/>
  <c r="R55"/>
  <c r="R53"/>
  <c r="R49"/>
  <c r="R47"/>
  <c r="R44"/>
  <c r="R42"/>
  <c r="R40"/>
  <c r="R38"/>
  <c r="R36"/>
  <c r="R34"/>
  <c r="R32"/>
  <c r="R30"/>
  <c r="R27"/>
  <c r="R22"/>
  <c r="R20"/>
  <c r="S24"/>
  <c r="S39"/>
  <c r="S60"/>
  <c r="S93"/>
  <c r="S144"/>
  <c r="S148"/>
  <c r="S167"/>
  <c r="S217"/>
  <c r="S236"/>
  <c r="S248"/>
  <c r="S252"/>
  <c r="S270"/>
  <c r="S303"/>
  <c r="S322"/>
  <c r="S353"/>
  <c r="S397"/>
  <c r="S407"/>
  <c r="S413"/>
  <c r="AA254"/>
  <c r="AA253" s="1"/>
  <c r="P254"/>
  <c r="P253" s="1"/>
  <c r="AA301"/>
  <c r="P301"/>
  <c r="Z301"/>
  <c r="Z302"/>
  <c r="AB302" s="1"/>
  <c r="Z303"/>
  <c r="AB303" s="1"/>
  <c r="O301"/>
  <c r="O302"/>
  <c r="Q302" s="1"/>
  <c r="S302" s="1"/>
  <c r="O303"/>
  <c r="Q303" s="1"/>
  <c r="AA448"/>
  <c r="AA446"/>
  <c r="AA445" s="1"/>
  <c r="AA444" s="1"/>
  <c r="AA442"/>
  <c r="AA440"/>
  <c r="AA438"/>
  <c r="AA435"/>
  <c r="AA432"/>
  <c r="AA429"/>
  <c r="AA427"/>
  <c r="AA424"/>
  <c r="AA422"/>
  <c r="AA420"/>
  <c r="AA418"/>
  <c r="AA416"/>
  <c r="AA414"/>
  <c r="AA412"/>
  <c r="AA410"/>
  <c r="AA408"/>
  <c r="AA406"/>
  <c r="AA404"/>
  <c r="AA402"/>
  <c r="AA400"/>
  <c r="AA398"/>
  <c r="AA396"/>
  <c r="AA394"/>
  <c r="AA392"/>
  <c r="AA390"/>
  <c r="AA388"/>
  <c r="AA386"/>
  <c r="AA384"/>
  <c r="AA382"/>
  <c r="AA380"/>
  <c r="AA378"/>
  <c r="AA376"/>
  <c r="AA374"/>
  <c r="AA372"/>
  <c r="AA370"/>
  <c r="AA368"/>
  <c r="AA366"/>
  <c r="AA364"/>
  <c r="AA362"/>
  <c r="AA358"/>
  <c r="AA354"/>
  <c r="AA352"/>
  <c r="AA350"/>
  <c r="AA347"/>
  <c r="AA345"/>
  <c r="AA341"/>
  <c r="AA338"/>
  <c r="AA336"/>
  <c r="AA332"/>
  <c r="AA330"/>
  <c r="AA327"/>
  <c r="AA323"/>
  <c r="AA321"/>
  <c r="AA319"/>
  <c r="AA316"/>
  <c r="AA314"/>
  <c r="AA312"/>
  <c r="AA310"/>
  <c r="AA308"/>
  <c r="AA306"/>
  <c r="AA304"/>
  <c r="AA299"/>
  <c r="AA297"/>
  <c r="AA295"/>
  <c r="AA293"/>
  <c r="AA291"/>
  <c r="AA289"/>
  <c r="AA287"/>
  <c r="AA285"/>
  <c r="AA283"/>
  <c r="AA281"/>
  <c r="AA279"/>
  <c r="AA277"/>
  <c r="AA275"/>
  <c r="AA273"/>
  <c r="AA271"/>
  <c r="AA269"/>
  <c r="AA267"/>
  <c r="AA265"/>
  <c r="AA263"/>
  <c r="AA261"/>
  <c r="AA259"/>
  <c r="AA257"/>
  <c r="AA255"/>
  <c r="AA251"/>
  <c r="AA249"/>
  <c r="AA247"/>
  <c r="AA245"/>
  <c r="AA243"/>
  <c r="AA241"/>
  <c r="AA239"/>
  <c r="AA237"/>
  <c r="AA235"/>
  <c r="AA233"/>
  <c r="AA231"/>
  <c r="AA229"/>
  <c r="AA227"/>
  <c r="AA222"/>
  <c r="AA220"/>
  <c r="AA218"/>
  <c r="AA216"/>
  <c r="AA214"/>
  <c r="AA212"/>
  <c r="AA210"/>
  <c r="AA208"/>
  <c r="AA206"/>
  <c r="AA202"/>
  <c r="AA200"/>
  <c r="AA198"/>
  <c r="AA196"/>
  <c r="AA194"/>
  <c r="AA192"/>
  <c r="AA188"/>
  <c r="AA186"/>
  <c r="AA184"/>
  <c r="AA182"/>
  <c r="AA180"/>
  <c r="AA178"/>
  <c r="AA176"/>
  <c r="AA174"/>
  <c r="AA171"/>
  <c r="AA169"/>
  <c r="AA166"/>
  <c r="AA164"/>
  <c r="AA162"/>
  <c r="AA160"/>
  <c r="AA158"/>
  <c r="AA156"/>
  <c r="AA151"/>
  <c r="AA149"/>
  <c r="AA147"/>
  <c r="AA145"/>
  <c r="AA143"/>
  <c r="AA140"/>
  <c r="AA138"/>
  <c r="AA136"/>
  <c r="AA134"/>
  <c r="AA132"/>
  <c r="AA130"/>
  <c r="AA128"/>
  <c r="AA126"/>
  <c r="AA124"/>
  <c r="AA122"/>
  <c r="AA120"/>
  <c r="AA118"/>
  <c r="AA116"/>
  <c r="AA114"/>
  <c r="AA112"/>
  <c r="AA110"/>
  <c r="AA108"/>
  <c r="AA106"/>
  <c r="AA104"/>
  <c r="AA102"/>
  <c r="AA100"/>
  <c r="AA98"/>
  <c r="AA96"/>
  <c r="AA94"/>
  <c r="AA92"/>
  <c r="AA90"/>
  <c r="AA88"/>
  <c r="AA86"/>
  <c r="AA84"/>
  <c r="AA82"/>
  <c r="AA80"/>
  <c r="AA77"/>
  <c r="AA75"/>
  <c r="AA73"/>
  <c r="AA71"/>
  <c r="AA69"/>
  <c r="AA65"/>
  <c r="AA63"/>
  <c r="AA61"/>
  <c r="AA59"/>
  <c r="AA57"/>
  <c r="AA55"/>
  <c r="AA53"/>
  <c r="AA49"/>
  <c r="AA47"/>
  <c r="AA44"/>
  <c r="AA42"/>
  <c r="AA40"/>
  <c r="AA38"/>
  <c r="AA36"/>
  <c r="AA34"/>
  <c r="AA32"/>
  <c r="AA30"/>
  <c r="AA27"/>
  <c r="AA22"/>
  <c r="AA20"/>
  <c r="AB26"/>
  <c r="AB31"/>
  <c r="AB66"/>
  <c r="AB83"/>
  <c r="AB113"/>
  <c r="AB152"/>
  <c r="AB177"/>
  <c r="AB195"/>
  <c r="AB209"/>
  <c r="AB236"/>
  <c r="AB244"/>
  <c r="AB258"/>
  <c r="AB298"/>
  <c r="AB309"/>
  <c r="AB320"/>
  <c r="AB324"/>
  <c r="AB329"/>
  <c r="AB333"/>
  <c r="AB337"/>
  <c r="AB342"/>
  <c r="AB415"/>
  <c r="AB425"/>
  <c r="AB431"/>
  <c r="AB439"/>
  <c r="AB449"/>
  <c r="P448"/>
  <c r="P446"/>
  <c r="P445" s="1"/>
  <c r="P442"/>
  <c r="P440"/>
  <c r="P438"/>
  <c r="P435"/>
  <c r="P432"/>
  <c r="P429"/>
  <c r="P427"/>
  <c r="P424"/>
  <c r="P422"/>
  <c r="P420"/>
  <c r="P418"/>
  <c r="P416"/>
  <c r="P414"/>
  <c r="P412"/>
  <c r="P410"/>
  <c r="P408"/>
  <c r="P406"/>
  <c r="P404"/>
  <c r="P402"/>
  <c r="P400"/>
  <c r="P398"/>
  <c r="P396"/>
  <c r="P394"/>
  <c r="P392"/>
  <c r="P390"/>
  <c r="P388"/>
  <c r="P386"/>
  <c r="P384"/>
  <c r="P382"/>
  <c r="P380"/>
  <c r="P378"/>
  <c r="P376"/>
  <c r="P374"/>
  <c r="P372"/>
  <c r="P370"/>
  <c r="P368"/>
  <c r="P366"/>
  <c r="P364"/>
  <c r="P362"/>
  <c r="P358"/>
  <c r="P354"/>
  <c r="P352"/>
  <c r="P350"/>
  <c r="P347"/>
  <c r="P345"/>
  <c r="P341"/>
  <c r="P338"/>
  <c r="P336"/>
  <c r="P332"/>
  <c r="P330"/>
  <c r="P327"/>
  <c r="P323"/>
  <c r="P321"/>
  <c r="P319"/>
  <c r="P316"/>
  <c r="P314"/>
  <c r="P312"/>
  <c r="P310"/>
  <c r="P308"/>
  <c r="P306"/>
  <c r="P304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3"/>
  <c r="P261"/>
  <c r="P259"/>
  <c r="P257"/>
  <c r="P255"/>
  <c r="P251"/>
  <c r="P249"/>
  <c r="P247"/>
  <c r="P245"/>
  <c r="P243"/>
  <c r="P241"/>
  <c r="P239"/>
  <c r="P237"/>
  <c r="P235"/>
  <c r="P233"/>
  <c r="P231"/>
  <c r="P229"/>
  <c r="P227"/>
  <c r="P222"/>
  <c r="P220"/>
  <c r="P218"/>
  <c r="P216"/>
  <c r="P214"/>
  <c r="P212"/>
  <c r="P210"/>
  <c r="P208"/>
  <c r="P206"/>
  <c r="P202"/>
  <c r="P200"/>
  <c r="P198"/>
  <c r="P196"/>
  <c r="Q196" s="1"/>
  <c r="P194"/>
  <c r="P192"/>
  <c r="P188"/>
  <c r="P186"/>
  <c r="P184"/>
  <c r="P182"/>
  <c r="P180"/>
  <c r="P178"/>
  <c r="P176"/>
  <c r="P174"/>
  <c r="P171"/>
  <c r="P169"/>
  <c r="P166"/>
  <c r="P164"/>
  <c r="P162"/>
  <c r="P160"/>
  <c r="P158"/>
  <c r="P156"/>
  <c r="P151"/>
  <c r="P149"/>
  <c r="P147"/>
  <c r="P145"/>
  <c r="P143"/>
  <c r="P140"/>
  <c r="P138"/>
  <c r="P136"/>
  <c r="P134"/>
  <c r="P132"/>
  <c r="P130"/>
  <c r="P128"/>
  <c r="P126"/>
  <c r="P124"/>
  <c r="P122"/>
  <c r="P120"/>
  <c r="P118"/>
  <c r="P116"/>
  <c r="P114"/>
  <c r="P112"/>
  <c r="P110"/>
  <c r="P108"/>
  <c r="P106"/>
  <c r="P104"/>
  <c r="P102"/>
  <c r="P100"/>
  <c r="P98"/>
  <c r="P96"/>
  <c r="P94"/>
  <c r="P92"/>
  <c r="P90"/>
  <c r="P88"/>
  <c r="P86"/>
  <c r="P84"/>
  <c r="P82"/>
  <c r="P80"/>
  <c r="P77"/>
  <c r="P75"/>
  <c r="P73"/>
  <c r="P71"/>
  <c r="P69"/>
  <c r="P65"/>
  <c r="P63"/>
  <c r="P61"/>
  <c r="P59"/>
  <c r="P57"/>
  <c r="P55"/>
  <c r="P53"/>
  <c r="P49"/>
  <c r="P47"/>
  <c r="P44"/>
  <c r="P42"/>
  <c r="P40"/>
  <c r="P38"/>
  <c r="P36"/>
  <c r="P34"/>
  <c r="P32"/>
  <c r="P30"/>
  <c r="P27"/>
  <c r="P22"/>
  <c r="P20"/>
  <c r="P19"/>
  <c r="Q24"/>
  <c r="Q29"/>
  <c r="S29" s="1"/>
  <c r="Q35"/>
  <c r="S35" s="1"/>
  <c r="Q45"/>
  <c r="S45" s="1"/>
  <c r="Q51"/>
  <c r="S51" s="1"/>
  <c r="Q56"/>
  <c r="S56" s="1"/>
  <c r="Q68"/>
  <c r="S68" s="1"/>
  <c r="Q83"/>
  <c r="S83" s="1"/>
  <c r="Q152"/>
  <c r="S152" s="1"/>
  <c r="Q179"/>
  <c r="S179" s="1"/>
  <c r="Q195"/>
  <c r="S195" s="1"/>
  <c r="Q208"/>
  <c r="S208" s="1"/>
  <c r="Q221"/>
  <c r="S221" s="1"/>
  <c r="Q252"/>
  <c r="Q268"/>
  <c r="S268" s="1"/>
  <c r="Q284"/>
  <c r="S284" s="1"/>
  <c r="Q311"/>
  <c r="S311" s="1"/>
  <c r="Q315"/>
  <c r="S315" s="1"/>
  <c r="Q325"/>
  <c r="S325" s="1"/>
  <c r="Q329"/>
  <c r="S329" s="1"/>
  <c r="Q335"/>
  <c r="S335" s="1"/>
  <c r="Q361"/>
  <c r="S361" s="1"/>
  <c r="Q369"/>
  <c r="S369" s="1"/>
  <c r="Q391"/>
  <c r="S391" s="1"/>
  <c r="Q423"/>
  <c r="S423" s="1"/>
  <c r="Q436"/>
  <c r="S436" s="1"/>
  <c r="Q449"/>
  <c r="S449" s="1"/>
  <c r="Y362"/>
  <c r="N362"/>
  <c r="O362" s="1"/>
  <c r="X362"/>
  <c r="X363"/>
  <c r="Z363" s="1"/>
  <c r="AB363" s="1"/>
  <c r="M362"/>
  <c r="M363"/>
  <c r="O363" s="1"/>
  <c r="Q363" s="1"/>
  <c r="S363" s="1"/>
  <c r="Y208"/>
  <c r="N208"/>
  <c r="O208" s="1"/>
  <c r="X208"/>
  <c r="X209"/>
  <c r="Z209" s="1"/>
  <c r="M208"/>
  <c r="M209"/>
  <c r="O209" s="1"/>
  <c r="Q209" s="1"/>
  <c r="S209" s="1"/>
  <c r="Y196"/>
  <c r="N196"/>
  <c r="O196" s="1"/>
  <c r="X196"/>
  <c r="X197"/>
  <c r="Z197" s="1"/>
  <c r="AB197" s="1"/>
  <c r="M196"/>
  <c r="M197"/>
  <c r="O197" s="1"/>
  <c r="Q197" s="1"/>
  <c r="S197" s="1"/>
  <c r="Y94"/>
  <c r="W94"/>
  <c r="U94"/>
  <c r="V94" s="1"/>
  <c r="N94"/>
  <c r="L94"/>
  <c r="J94"/>
  <c r="H94"/>
  <c r="I94" s="1"/>
  <c r="Y55"/>
  <c r="Z55" s="1"/>
  <c r="N55"/>
  <c r="X55"/>
  <c r="X56"/>
  <c r="Z56" s="1"/>
  <c r="AB56" s="1"/>
  <c r="M55"/>
  <c r="M56"/>
  <c r="O56" s="1"/>
  <c r="Y448"/>
  <c r="Y445" s="1"/>
  <c r="Y446"/>
  <c r="Y442"/>
  <c r="Y440"/>
  <c r="Y438"/>
  <c r="Y435"/>
  <c r="Y432"/>
  <c r="Y429"/>
  <c r="Y427"/>
  <c r="Y424"/>
  <c r="Y422"/>
  <c r="Y420"/>
  <c r="Y418"/>
  <c r="Y416"/>
  <c r="Y414"/>
  <c r="Y412"/>
  <c r="Y410"/>
  <c r="Y408"/>
  <c r="Y406"/>
  <c r="Y404"/>
  <c r="Y402"/>
  <c r="Y400"/>
  <c r="Y398"/>
  <c r="Y396"/>
  <c r="Y394"/>
  <c r="Y392"/>
  <c r="Y390"/>
  <c r="Y388"/>
  <c r="Y386"/>
  <c r="Y384"/>
  <c r="Y382"/>
  <c r="Y380"/>
  <c r="Y378"/>
  <c r="Y376"/>
  <c r="Y374"/>
  <c r="Y372"/>
  <c r="Y370"/>
  <c r="Y368"/>
  <c r="Y366"/>
  <c r="Y364"/>
  <c r="Y358"/>
  <c r="Y354"/>
  <c r="Y352"/>
  <c r="Y350"/>
  <c r="Y347"/>
  <c r="Y345"/>
  <c r="Y341"/>
  <c r="Y338"/>
  <c r="Y336"/>
  <c r="Y332"/>
  <c r="Y330"/>
  <c r="Y327"/>
  <c r="Y323"/>
  <c r="Y321"/>
  <c r="Y319"/>
  <c r="Y316"/>
  <c r="Y314"/>
  <c r="Y312"/>
  <c r="Y310"/>
  <c r="Y308"/>
  <c r="Y306"/>
  <c r="Y304"/>
  <c r="Y299"/>
  <c r="Y297"/>
  <c r="Y295"/>
  <c r="Y293"/>
  <c r="Y291"/>
  <c r="Y289"/>
  <c r="Y287"/>
  <c r="Y285"/>
  <c r="Y283"/>
  <c r="Y281"/>
  <c r="Y279"/>
  <c r="Y277"/>
  <c r="Y275"/>
  <c r="Y273"/>
  <c r="Y271"/>
  <c r="Y269"/>
  <c r="Y267"/>
  <c r="Y265"/>
  <c r="Y263"/>
  <c r="Y261"/>
  <c r="Y259"/>
  <c r="Y257"/>
  <c r="Y255"/>
  <c r="Y253"/>
  <c r="Y251"/>
  <c r="Y249"/>
  <c r="Y247"/>
  <c r="Y245"/>
  <c r="Y243"/>
  <c r="Y226" s="1"/>
  <c r="Y241"/>
  <c r="Y239"/>
  <c r="Y237"/>
  <c r="Y235"/>
  <c r="Y233"/>
  <c r="Y231"/>
  <c r="Y229"/>
  <c r="Y227"/>
  <c r="Y222"/>
  <c r="Y220"/>
  <c r="Y218"/>
  <c r="Y216"/>
  <c r="Y214"/>
  <c r="Y212"/>
  <c r="Y210"/>
  <c r="Y206"/>
  <c r="Y202"/>
  <c r="Y200"/>
  <c r="Y198"/>
  <c r="Y194"/>
  <c r="Y192"/>
  <c r="Y188"/>
  <c r="Y186"/>
  <c r="Y184"/>
  <c r="Y182"/>
  <c r="Y180"/>
  <c r="Y178"/>
  <c r="Y176"/>
  <c r="Y174"/>
  <c r="Y171"/>
  <c r="Y169"/>
  <c r="Y166"/>
  <c r="Y164"/>
  <c r="Y162"/>
  <c r="Y160"/>
  <c r="Y158"/>
  <c r="Y156"/>
  <c r="Y151"/>
  <c r="Y149"/>
  <c r="Y147"/>
  <c r="Y145"/>
  <c r="Y143"/>
  <c r="Y140"/>
  <c r="Y138"/>
  <c r="Y136"/>
  <c r="Y134"/>
  <c r="Y132"/>
  <c r="Y130"/>
  <c r="Y128"/>
  <c r="Y126"/>
  <c r="Y124"/>
  <c r="Y122"/>
  <c r="Y120"/>
  <c r="Y118"/>
  <c r="Y116"/>
  <c r="Y114"/>
  <c r="Y112"/>
  <c r="Y110"/>
  <c r="Y108"/>
  <c r="Y106"/>
  <c r="Y104"/>
  <c r="Y102"/>
  <c r="Y100"/>
  <c r="Y98"/>
  <c r="Y96"/>
  <c r="Y92"/>
  <c r="Y90"/>
  <c r="Y88"/>
  <c r="Y86"/>
  <c r="Y84"/>
  <c r="Y82"/>
  <c r="Y80"/>
  <c r="Y77"/>
  <c r="Y75"/>
  <c r="Y73"/>
  <c r="Y71"/>
  <c r="Y69"/>
  <c r="Y65"/>
  <c r="Y63"/>
  <c r="Y61"/>
  <c r="Y59"/>
  <c r="Y57"/>
  <c r="Y53"/>
  <c r="Y49"/>
  <c r="Y47"/>
  <c r="Y44"/>
  <c r="Y42"/>
  <c r="Y40"/>
  <c r="Y38"/>
  <c r="Y36"/>
  <c r="Y34"/>
  <c r="Y32"/>
  <c r="Y30"/>
  <c r="Y27"/>
  <c r="Y19" s="1"/>
  <c r="Y22"/>
  <c r="Y20"/>
  <c r="N448"/>
  <c r="N446"/>
  <c r="N442"/>
  <c r="N440"/>
  <c r="N438"/>
  <c r="N435"/>
  <c r="N432"/>
  <c r="N429"/>
  <c r="N427"/>
  <c r="N424"/>
  <c r="N422"/>
  <c r="N420"/>
  <c r="N418"/>
  <c r="N416"/>
  <c r="N414"/>
  <c r="N412"/>
  <c r="N408"/>
  <c r="N406"/>
  <c r="N404"/>
  <c r="N402"/>
  <c r="N400"/>
  <c r="N398"/>
  <c r="N396"/>
  <c r="N394"/>
  <c r="N392"/>
  <c r="N390"/>
  <c r="N388"/>
  <c r="N386"/>
  <c r="N384"/>
  <c r="N382"/>
  <c r="N380"/>
  <c r="N378"/>
  <c r="N376"/>
  <c r="N374"/>
  <c r="N372"/>
  <c r="N370"/>
  <c r="N368"/>
  <c r="N366"/>
  <c r="N364"/>
  <c r="N358"/>
  <c r="N354"/>
  <c r="N352"/>
  <c r="N350"/>
  <c r="N347"/>
  <c r="N345"/>
  <c r="N341"/>
  <c r="N338"/>
  <c r="N336"/>
  <c r="N332"/>
  <c r="N330"/>
  <c r="N327"/>
  <c r="N323"/>
  <c r="N321"/>
  <c r="N319"/>
  <c r="N316"/>
  <c r="N314"/>
  <c r="N312"/>
  <c r="N310"/>
  <c r="N308"/>
  <c r="N306"/>
  <c r="N304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5"/>
  <c r="N253"/>
  <c r="N251"/>
  <c r="N249"/>
  <c r="N247"/>
  <c r="N245"/>
  <c r="N243"/>
  <c r="N241"/>
  <c r="N239"/>
  <c r="N237"/>
  <c r="N235"/>
  <c r="N233"/>
  <c r="N231"/>
  <c r="N229"/>
  <c r="N227"/>
  <c r="N222"/>
  <c r="N220"/>
  <c r="N218"/>
  <c r="N216"/>
  <c r="N214"/>
  <c r="N212"/>
  <c r="N210"/>
  <c r="N206"/>
  <c r="N202"/>
  <c r="N200"/>
  <c r="N198"/>
  <c r="N194"/>
  <c r="N192"/>
  <c r="N188"/>
  <c r="N186"/>
  <c r="N184"/>
  <c r="N182"/>
  <c r="N180"/>
  <c r="N178"/>
  <c r="N176"/>
  <c r="N174"/>
  <c r="N171"/>
  <c r="N169"/>
  <c r="N166"/>
  <c r="N164"/>
  <c r="N162"/>
  <c r="N160"/>
  <c r="N158"/>
  <c r="N156"/>
  <c r="N151"/>
  <c r="N149"/>
  <c r="N147"/>
  <c r="N145"/>
  <c r="N143"/>
  <c r="N140"/>
  <c r="N138"/>
  <c r="N136"/>
  <c r="N134"/>
  <c r="N132"/>
  <c r="N130"/>
  <c r="N128"/>
  <c r="N126"/>
  <c r="N124"/>
  <c r="N122"/>
  <c r="N120"/>
  <c r="N118"/>
  <c r="N116"/>
  <c r="N114"/>
  <c r="N112"/>
  <c r="N110"/>
  <c r="N108"/>
  <c r="N106"/>
  <c r="N104"/>
  <c r="N102"/>
  <c r="N100"/>
  <c r="N98"/>
  <c r="N96"/>
  <c r="N92"/>
  <c r="N90"/>
  <c r="N88"/>
  <c r="N86"/>
  <c r="N84"/>
  <c r="N82"/>
  <c r="N80"/>
  <c r="N77"/>
  <c r="N75"/>
  <c r="N73"/>
  <c r="N71"/>
  <c r="N69"/>
  <c r="N65"/>
  <c r="N63"/>
  <c r="N61"/>
  <c r="N59"/>
  <c r="N57"/>
  <c r="N53"/>
  <c r="N49"/>
  <c r="N47"/>
  <c r="N44"/>
  <c r="N42"/>
  <c r="N40"/>
  <c r="N38"/>
  <c r="N36"/>
  <c r="N34"/>
  <c r="N32"/>
  <c r="N30"/>
  <c r="N27"/>
  <c r="N22"/>
  <c r="N20"/>
  <c r="W411"/>
  <c r="L411"/>
  <c r="L410" s="1"/>
  <c r="L448"/>
  <c r="L446"/>
  <c r="L445" s="1"/>
  <c r="L442"/>
  <c r="L440"/>
  <c r="L438"/>
  <c r="L435"/>
  <c r="L432"/>
  <c r="L429"/>
  <c r="L427"/>
  <c r="L424"/>
  <c r="L422"/>
  <c r="L420"/>
  <c r="L418"/>
  <c r="L416"/>
  <c r="L414"/>
  <c r="L412"/>
  <c r="L408"/>
  <c r="L406"/>
  <c r="L404"/>
  <c r="L402"/>
  <c r="L400"/>
  <c r="L398"/>
  <c r="L396"/>
  <c r="L394"/>
  <c r="L392"/>
  <c r="L390"/>
  <c r="L388"/>
  <c r="L386"/>
  <c r="L384"/>
  <c r="L382"/>
  <c r="L380"/>
  <c r="L378"/>
  <c r="L376"/>
  <c r="L374"/>
  <c r="L372"/>
  <c r="L370"/>
  <c r="L368"/>
  <c r="L366"/>
  <c r="L364"/>
  <c r="L358"/>
  <c r="L354"/>
  <c r="L352"/>
  <c r="L350"/>
  <c r="L347"/>
  <c r="L345"/>
  <c r="L341"/>
  <c r="L338"/>
  <c r="L336"/>
  <c r="L332"/>
  <c r="L330"/>
  <c r="L327"/>
  <c r="L323"/>
  <c r="L321"/>
  <c r="L319"/>
  <c r="L316"/>
  <c r="L314"/>
  <c r="L312"/>
  <c r="L310"/>
  <c r="L308"/>
  <c r="L306"/>
  <c r="L304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5"/>
  <c r="L253"/>
  <c r="L251"/>
  <c r="L249"/>
  <c r="L247"/>
  <c r="L245"/>
  <c r="L243"/>
  <c r="L241"/>
  <c r="L239"/>
  <c r="L237"/>
  <c r="L235"/>
  <c r="L233"/>
  <c r="L231"/>
  <c r="L229"/>
  <c r="L227"/>
  <c r="L222"/>
  <c r="L220"/>
  <c r="L218"/>
  <c r="L216"/>
  <c r="L214"/>
  <c r="L212"/>
  <c r="L210"/>
  <c r="L206"/>
  <c r="L202"/>
  <c r="L200"/>
  <c r="L198"/>
  <c r="L194"/>
  <c r="L192"/>
  <c r="L188"/>
  <c r="L186"/>
  <c r="L184"/>
  <c r="L182"/>
  <c r="L180"/>
  <c r="L178"/>
  <c r="L176"/>
  <c r="L174"/>
  <c r="L171"/>
  <c r="L169"/>
  <c r="L166"/>
  <c r="L164"/>
  <c r="L162"/>
  <c r="L160"/>
  <c r="L158"/>
  <c r="L156"/>
  <c r="L151"/>
  <c r="L149"/>
  <c r="L147"/>
  <c r="L145"/>
  <c r="L143"/>
  <c r="L140"/>
  <c r="L138"/>
  <c r="L136"/>
  <c r="L134"/>
  <c r="L132"/>
  <c r="L130"/>
  <c r="L128"/>
  <c r="L126"/>
  <c r="L124"/>
  <c r="L122"/>
  <c r="L120"/>
  <c r="L118"/>
  <c r="L116"/>
  <c r="L114"/>
  <c r="L112"/>
  <c r="L110"/>
  <c r="L108"/>
  <c r="L106"/>
  <c r="L104"/>
  <c r="L102"/>
  <c r="L100"/>
  <c r="L98"/>
  <c r="L96"/>
  <c r="L92"/>
  <c r="L90"/>
  <c r="L88"/>
  <c r="L86"/>
  <c r="L84"/>
  <c r="L82"/>
  <c r="L80"/>
  <c r="L77"/>
  <c r="L75"/>
  <c r="L73"/>
  <c r="L71"/>
  <c r="L69"/>
  <c r="L65"/>
  <c r="L63"/>
  <c r="L61"/>
  <c r="L59"/>
  <c r="L57"/>
  <c r="L53"/>
  <c r="L49"/>
  <c r="L47"/>
  <c r="L44"/>
  <c r="L42"/>
  <c r="L40"/>
  <c r="L38"/>
  <c r="L36"/>
  <c r="L34"/>
  <c r="L32"/>
  <c r="L30"/>
  <c r="L27"/>
  <c r="L19" s="1"/>
  <c r="L22"/>
  <c r="L20"/>
  <c r="W90"/>
  <c r="J90"/>
  <c r="V90"/>
  <c r="V91"/>
  <c r="X91" s="1"/>
  <c r="Z91" s="1"/>
  <c r="AB91" s="1"/>
  <c r="I90"/>
  <c r="I91"/>
  <c r="K91" s="1"/>
  <c r="M91" s="1"/>
  <c r="O91" s="1"/>
  <c r="Q91" s="1"/>
  <c r="S91" s="1"/>
  <c r="W164"/>
  <c r="J164"/>
  <c r="V164"/>
  <c r="V165"/>
  <c r="X165" s="1"/>
  <c r="Z165" s="1"/>
  <c r="AB165" s="1"/>
  <c r="I164"/>
  <c r="I165"/>
  <c r="K165" s="1"/>
  <c r="M165" s="1"/>
  <c r="O165" s="1"/>
  <c r="Q165" s="1"/>
  <c r="S165" s="1"/>
  <c r="W162"/>
  <c r="J162"/>
  <c r="V162"/>
  <c r="V163"/>
  <c r="X163" s="1"/>
  <c r="Z163" s="1"/>
  <c r="AB163" s="1"/>
  <c r="I162"/>
  <c r="I163"/>
  <c r="K163" s="1"/>
  <c r="M163" s="1"/>
  <c r="O163" s="1"/>
  <c r="Q163" s="1"/>
  <c r="S163" s="1"/>
  <c r="J410"/>
  <c r="V410"/>
  <c r="V411"/>
  <c r="I410"/>
  <c r="I411"/>
  <c r="K411" s="1"/>
  <c r="W448"/>
  <c r="W446"/>
  <c r="W442"/>
  <c r="W440"/>
  <c r="W438"/>
  <c r="W435"/>
  <c r="W432"/>
  <c r="W429"/>
  <c r="W427"/>
  <c r="W424"/>
  <c r="W422"/>
  <c r="W420"/>
  <c r="W418"/>
  <c r="W416"/>
  <c r="W414"/>
  <c r="W412"/>
  <c r="W408"/>
  <c r="W406"/>
  <c r="W404"/>
  <c r="W402"/>
  <c r="W400"/>
  <c r="W398"/>
  <c r="W396"/>
  <c r="W394"/>
  <c r="W392"/>
  <c r="W390"/>
  <c r="W388"/>
  <c r="W386"/>
  <c r="W384"/>
  <c r="W382"/>
  <c r="W380"/>
  <c r="W378"/>
  <c r="W376"/>
  <c r="W374"/>
  <c r="W372"/>
  <c r="W370"/>
  <c r="W368"/>
  <c r="W366"/>
  <c r="W364"/>
  <c r="W358"/>
  <c r="W354"/>
  <c r="W352"/>
  <c r="W350"/>
  <c r="W347"/>
  <c r="W345"/>
  <c r="W341"/>
  <c r="W338"/>
  <c r="W336"/>
  <c r="W332"/>
  <c r="W330"/>
  <c r="W327"/>
  <c r="W323"/>
  <c r="W321"/>
  <c r="W319"/>
  <c r="W316"/>
  <c r="W314"/>
  <c r="W312"/>
  <c r="W310"/>
  <c r="W308"/>
  <c r="W306"/>
  <c r="W304"/>
  <c r="W299"/>
  <c r="W297"/>
  <c r="W295"/>
  <c r="W293"/>
  <c r="W291"/>
  <c r="W289"/>
  <c r="W287"/>
  <c r="W285"/>
  <c r="W283"/>
  <c r="W281"/>
  <c r="W279"/>
  <c r="W277"/>
  <c r="W275"/>
  <c r="W273"/>
  <c r="W271"/>
  <c r="W269"/>
  <c r="W267"/>
  <c r="W265"/>
  <c r="W263"/>
  <c r="W261"/>
  <c r="W259"/>
  <c r="W257"/>
  <c r="W255"/>
  <c r="W253"/>
  <c r="W251"/>
  <c r="W249"/>
  <c r="W247"/>
  <c r="W245"/>
  <c r="W243"/>
  <c r="W241"/>
  <c r="W239"/>
  <c r="W237"/>
  <c r="W235"/>
  <c r="W233"/>
  <c r="W231"/>
  <c r="W229"/>
  <c r="W227"/>
  <c r="W222"/>
  <c r="W220"/>
  <c r="W218"/>
  <c r="W216"/>
  <c r="W214"/>
  <c r="W212"/>
  <c r="W210"/>
  <c r="W206"/>
  <c r="W202"/>
  <c r="W200"/>
  <c r="W198"/>
  <c r="W194"/>
  <c r="W192"/>
  <c r="W188"/>
  <c r="W186"/>
  <c r="W184"/>
  <c r="W182"/>
  <c r="W180"/>
  <c r="W178"/>
  <c r="W176"/>
  <c r="W174"/>
  <c r="W171"/>
  <c r="W169"/>
  <c r="W166"/>
  <c r="W160"/>
  <c r="W158"/>
  <c r="W156"/>
  <c r="W151"/>
  <c r="W149"/>
  <c r="W147"/>
  <c r="W145"/>
  <c r="W143"/>
  <c r="W140"/>
  <c r="W138"/>
  <c r="W136"/>
  <c r="W134"/>
  <c r="W132"/>
  <c r="W130"/>
  <c r="W128"/>
  <c r="W126"/>
  <c r="W124"/>
  <c r="W122"/>
  <c r="W120"/>
  <c r="W118"/>
  <c r="W116"/>
  <c r="W114"/>
  <c r="W112"/>
  <c r="W110"/>
  <c r="W108"/>
  <c r="W106"/>
  <c r="W104"/>
  <c r="W102"/>
  <c r="W100"/>
  <c r="W98"/>
  <c r="W96"/>
  <c r="W92"/>
  <c r="W88"/>
  <c r="W86"/>
  <c r="W84"/>
  <c r="W82"/>
  <c r="W80"/>
  <c r="W77"/>
  <c r="W75"/>
  <c r="W73"/>
  <c r="W71"/>
  <c r="W69"/>
  <c r="W65"/>
  <c r="W63"/>
  <c r="W61"/>
  <c r="W59"/>
  <c r="W57"/>
  <c r="W53"/>
  <c r="W49"/>
  <c r="W47"/>
  <c r="W44"/>
  <c r="W42"/>
  <c r="W40"/>
  <c r="W38"/>
  <c r="W36"/>
  <c r="W34"/>
  <c r="W32"/>
  <c r="W30"/>
  <c r="W27"/>
  <c r="W22"/>
  <c r="W20"/>
  <c r="J448"/>
  <c r="J446"/>
  <c r="J442"/>
  <c r="J440"/>
  <c r="J438"/>
  <c r="J435"/>
  <c r="J432"/>
  <c r="J429"/>
  <c r="J427"/>
  <c r="J424"/>
  <c r="J422"/>
  <c r="J420"/>
  <c r="J418"/>
  <c r="J416"/>
  <c r="J414"/>
  <c r="J412"/>
  <c r="J408"/>
  <c r="J406"/>
  <c r="J404"/>
  <c r="J402"/>
  <c r="J400"/>
  <c r="J398"/>
  <c r="J396"/>
  <c r="J394"/>
  <c r="J392"/>
  <c r="J390"/>
  <c r="J388"/>
  <c r="J386"/>
  <c r="J384"/>
  <c r="J382"/>
  <c r="J380"/>
  <c r="J378"/>
  <c r="J376"/>
  <c r="J374"/>
  <c r="J372"/>
  <c r="J370"/>
  <c r="J368"/>
  <c r="J366"/>
  <c r="J364"/>
  <c r="J358"/>
  <c r="J354"/>
  <c r="J352"/>
  <c r="J350"/>
  <c r="J347"/>
  <c r="J345"/>
  <c r="J341"/>
  <c r="J338"/>
  <c r="J336"/>
  <c r="J332"/>
  <c r="J330"/>
  <c r="J327"/>
  <c r="J323"/>
  <c r="J321"/>
  <c r="J319"/>
  <c r="J316"/>
  <c r="J314"/>
  <c r="J312"/>
  <c r="J310"/>
  <c r="J308"/>
  <c r="J306"/>
  <c r="J304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2"/>
  <c r="J220"/>
  <c r="J218"/>
  <c r="J216"/>
  <c r="J214"/>
  <c r="J212"/>
  <c r="J210"/>
  <c r="J206"/>
  <c r="J202"/>
  <c r="J200"/>
  <c r="J198"/>
  <c r="J194"/>
  <c r="J192"/>
  <c r="J188"/>
  <c r="J186"/>
  <c r="J184"/>
  <c r="J182"/>
  <c r="J180"/>
  <c r="J178"/>
  <c r="J176"/>
  <c r="J174"/>
  <c r="J171"/>
  <c r="J169"/>
  <c r="J166"/>
  <c r="J160"/>
  <c r="J158"/>
  <c r="J156"/>
  <c r="J151"/>
  <c r="J149"/>
  <c r="J147"/>
  <c r="J145"/>
  <c r="J143"/>
  <c r="J140"/>
  <c r="J138"/>
  <c r="J136"/>
  <c r="J134"/>
  <c r="J132"/>
  <c r="J130"/>
  <c r="J128"/>
  <c r="J126"/>
  <c r="J124"/>
  <c r="J122"/>
  <c r="J120"/>
  <c r="J118"/>
  <c r="J116"/>
  <c r="J114"/>
  <c r="J112"/>
  <c r="J110"/>
  <c r="J108"/>
  <c r="J106"/>
  <c r="J104"/>
  <c r="J102"/>
  <c r="J100"/>
  <c r="J98"/>
  <c r="J96"/>
  <c r="J92"/>
  <c r="J88"/>
  <c r="J86"/>
  <c r="J84"/>
  <c r="J82"/>
  <c r="J80"/>
  <c r="J77"/>
  <c r="J75"/>
  <c r="J73"/>
  <c r="J71"/>
  <c r="J69"/>
  <c r="J65"/>
  <c r="J63"/>
  <c r="J61"/>
  <c r="J59"/>
  <c r="J57"/>
  <c r="J53"/>
  <c r="J49"/>
  <c r="J47"/>
  <c r="J44"/>
  <c r="J42"/>
  <c r="J40"/>
  <c r="J38"/>
  <c r="J36"/>
  <c r="J34"/>
  <c r="J32"/>
  <c r="J30"/>
  <c r="J27"/>
  <c r="J22"/>
  <c r="J20"/>
  <c r="U156"/>
  <c r="V156" s="1"/>
  <c r="H156"/>
  <c r="I156" s="1"/>
  <c r="V157"/>
  <c r="X157" s="1"/>
  <c r="Z157" s="1"/>
  <c r="AB157" s="1"/>
  <c r="I157"/>
  <c r="K157" s="1"/>
  <c r="M157" s="1"/>
  <c r="O157" s="1"/>
  <c r="Q157" s="1"/>
  <c r="S157" s="1"/>
  <c r="U414"/>
  <c r="V414" s="1"/>
  <c r="H414"/>
  <c r="I414" s="1"/>
  <c r="V415"/>
  <c r="X415" s="1"/>
  <c r="Z415" s="1"/>
  <c r="I415"/>
  <c r="K415" s="1"/>
  <c r="M415" s="1"/>
  <c r="O415" s="1"/>
  <c r="Q415" s="1"/>
  <c r="S415" s="1"/>
  <c r="U386"/>
  <c r="V386" s="1"/>
  <c r="H386"/>
  <c r="I386" s="1"/>
  <c r="V387"/>
  <c r="X387" s="1"/>
  <c r="Z387" s="1"/>
  <c r="AB387" s="1"/>
  <c r="I387"/>
  <c r="K387" s="1"/>
  <c r="M387" s="1"/>
  <c r="O387" s="1"/>
  <c r="Q387" s="1"/>
  <c r="S387" s="1"/>
  <c r="U372"/>
  <c r="V372" s="1"/>
  <c r="H372"/>
  <c r="I372" s="1"/>
  <c r="V373"/>
  <c r="X373" s="1"/>
  <c r="Z373" s="1"/>
  <c r="AB373" s="1"/>
  <c r="I373"/>
  <c r="K373" s="1"/>
  <c r="M373" s="1"/>
  <c r="O373" s="1"/>
  <c r="Q373" s="1"/>
  <c r="S373" s="1"/>
  <c r="U297"/>
  <c r="V297" s="1"/>
  <c r="H297"/>
  <c r="I297" s="1"/>
  <c r="V298"/>
  <c r="X298" s="1"/>
  <c r="Z298" s="1"/>
  <c r="I298"/>
  <c r="K298" s="1"/>
  <c r="M298" s="1"/>
  <c r="O298" s="1"/>
  <c r="Q298" s="1"/>
  <c r="S298" s="1"/>
  <c r="U291"/>
  <c r="V291" s="1"/>
  <c r="H291"/>
  <c r="I291" s="1"/>
  <c r="V292"/>
  <c r="X292" s="1"/>
  <c r="Z292" s="1"/>
  <c r="AB292" s="1"/>
  <c r="I292"/>
  <c r="K292" s="1"/>
  <c r="M292" s="1"/>
  <c r="O292" s="1"/>
  <c r="Q292" s="1"/>
  <c r="S292" s="1"/>
  <c r="U448"/>
  <c r="V448" s="1"/>
  <c r="X448" s="1"/>
  <c r="U446"/>
  <c r="U442"/>
  <c r="V442" s="1"/>
  <c r="U440"/>
  <c r="V440" s="1"/>
  <c r="U438"/>
  <c r="V438" s="1"/>
  <c r="X438" s="1"/>
  <c r="U435"/>
  <c r="V435" s="1"/>
  <c r="U432"/>
  <c r="U429"/>
  <c r="V429" s="1"/>
  <c r="U427"/>
  <c r="V427" s="1"/>
  <c r="U424"/>
  <c r="V424" s="1"/>
  <c r="U422"/>
  <c r="V422" s="1"/>
  <c r="U420"/>
  <c r="V420" s="1"/>
  <c r="U418"/>
  <c r="V418" s="1"/>
  <c r="U416"/>
  <c r="V416" s="1"/>
  <c r="U412"/>
  <c r="V412" s="1"/>
  <c r="U408"/>
  <c r="V408" s="1"/>
  <c r="U406"/>
  <c r="V406" s="1"/>
  <c r="U404"/>
  <c r="V404" s="1"/>
  <c r="U402"/>
  <c r="V402" s="1"/>
  <c r="U400"/>
  <c r="V400" s="1"/>
  <c r="U398"/>
  <c r="V398" s="1"/>
  <c r="U396"/>
  <c r="V396" s="1"/>
  <c r="U394"/>
  <c r="V394" s="1"/>
  <c r="U392"/>
  <c r="V392" s="1"/>
  <c r="U390"/>
  <c r="V390" s="1"/>
  <c r="U388"/>
  <c r="V388" s="1"/>
  <c r="U384"/>
  <c r="V384" s="1"/>
  <c r="U382"/>
  <c r="V382" s="1"/>
  <c r="U380"/>
  <c r="V380" s="1"/>
  <c r="U378"/>
  <c r="V378" s="1"/>
  <c r="U376"/>
  <c r="V376" s="1"/>
  <c r="U374"/>
  <c r="V374" s="1"/>
  <c r="U370"/>
  <c r="V370" s="1"/>
  <c r="U368"/>
  <c r="V368" s="1"/>
  <c r="U366"/>
  <c r="V366" s="1"/>
  <c r="U364"/>
  <c r="V364" s="1"/>
  <c r="U358"/>
  <c r="V358" s="1"/>
  <c r="U354"/>
  <c r="V354" s="1"/>
  <c r="U352"/>
  <c r="V352" s="1"/>
  <c r="U350"/>
  <c r="V350" s="1"/>
  <c r="U347"/>
  <c r="V347" s="1"/>
  <c r="U345"/>
  <c r="V345" s="1"/>
  <c r="U341"/>
  <c r="V341" s="1"/>
  <c r="U338"/>
  <c r="V338" s="1"/>
  <c r="U336"/>
  <c r="V336" s="1"/>
  <c r="U332"/>
  <c r="V332" s="1"/>
  <c r="U330"/>
  <c r="V330" s="1"/>
  <c r="U327"/>
  <c r="V327" s="1"/>
  <c r="U323"/>
  <c r="V323" s="1"/>
  <c r="U321"/>
  <c r="V321" s="1"/>
  <c r="U319"/>
  <c r="V319" s="1"/>
  <c r="U316"/>
  <c r="V316" s="1"/>
  <c r="U314"/>
  <c r="V314" s="1"/>
  <c r="U312"/>
  <c r="V312" s="1"/>
  <c r="U310"/>
  <c r="V310" s="1"/>
  <c r="U308"/>
  <c r="V308" s="1"/>
  <c r="U306"/>
  <c r="V306" s="1"/>
  <c r="U304"/>
  <c r="V304" s="1"/>
  <c r="U299"/>
  <c r="V299" s="1"/>
  <c r="U295"/>
  <c r="V295" s="1"/>
  <c r="U293"/>
  <c r="V293" s="1"/>
  <c r="U289"/>
  <c r="V289" s="1"/>
  <c r="U287"/>
  <c r="V287" s="1"/>
  <c r="U285"/>
  <c r="V285" s="1"/>
  <c r="U283"/>
  <c r="V283" s="1"/>
  <c r="U281"/>
  <c r="V281" s="1"/>
  <c r="U279"/>
  <c r="V279" s="1"/>
  <c r="U277"/>
  <c r="V277" s="1"/>
  <c r="U275"/>
  <c r="V275" s="1"/>
  <c r="U273"/>
  <c r="V273" s="1"/>
  <c r="U271"/>
  <c r="V271" s="1"/>
  <c r="U269"/>
  <c r="V269" s="1"/>
  <c r="U267"/>
  <c r="U265"/>
  <c r="V265" s="1"/>
  <c r="U263"/>
  <c r="V263" s="1"/>
  <c r="U261"/>
  <c r="V261" s="1"/>
  <c r="U259"/>
  <c r="V259" s="1"/>
  <c r="U257"/>
  <c r="V257" s="1"/>
  <c r="U255"/>
  <c r="V255" s="1"/>
  <c r="U253"/>
  <c r="V253" s="1"/>
  <c r="U251"/>
  <c r="V251" s="1"/>
  <c r="U249"/>
  <c r="V249" s="1"/>
  <c r="U247"/>
  <c r="V247" s="1"/>
  <c r="U245"/>
  <c r="V245" s="1"/>
  <c r="U243"/>
  <c r="V243" s="1"/>
  <c r="U241"/>
  <c r="V241" s="1"/>
  <c r="U239"/>
  <c r="V239" s="1"/>
  <c r="U237"/>
  <c r="V237" s="1"/>
  <c r="U235"/>
  <c r="V235" s="1"/>
  <c r="U233"/>
  <c r="V233" s="1"/>
  <c r="U231"/>
  <c r="U229"/>
  <c r="V229" s="1"/>
  <c r="U227"/>
  <c r="V227" s="1"/>
  <c r="U222"/>
  <c r="V222" s="1"/>
  <c r="U220"/>
  <c r="V220" s="1"/>
  <c r="U218"/>
  <c r="V218" s="1"/>
  <c r="U216"/>
  <c r="V216" s="1"/>
  <c r="U214"/>
  <c r="V214" s="1"/>
  <c r="U212"/>
  <c r="V212" s="1"/>
  <c r="U210"/>
  <c r="V210" s="1"/>
  <c r="U206"/>
  <c r="V206" s="1"/>
  <c r="U202"/>
  <c r="V202" s="1"/>
  <c r="U200"/>
  <c r="V200" s="1"/>
  <c r="U198"/>
  <c r="V198" s="1"/>
  <c r="U194"/>
  <c r="V194" s="1"/>
  <c r="U192"/>
  <c r="V192" s="1"/>
  <c r="U188"/>
  <c r="V188" s="1"/>
  <c r="U186"/>
  <c r="V186" s="1"/>
  <c r="U184"/>
  <c r="V184" s="1"/>
  <c r="U182"/>
  <c r="V182" s="1"/>
  <c r="U180"/>
  <c r="V180" s="1"/>
  <c r="U178"/>
  <c r="V178" s="1"/>
  <c r="U176"/>
  <c r="V176" s="1"/>
  <c r="U174"/>
  <c r="V174" s="1"/>
  <c r="U171"/>
  <c r="V171" s="1"/>
  <c r="U169"/>
  <c r="V169" s="1"/>
  <c r="U166"/>
  <c r="V166" s="1"/>
  <c r="U160"/>
  <c r="V160" s="1"/>
  <c r="U158"/>
  <c r="V158" s="1"/>
  <c r="U151"/>
  <c r="V151" s="1"/>
  <c r="U149"/>
  <c r="V149" s="1"/>
  <c r="U147"/>
  <c r="V147" s="1"/>
  <c r="U145"/>
  <c r="V145" s="1"/>
  <c r="U143"/>
  <c r="V143" s="1"/>
  <c r="U140"/>
  <c r="V140" s="1"/>
  <c r="U138"/>
  <c r="V138" s="1"/>
  <c r="U136"/>
  <c r="V136" s="1"/>
  <c r="U134"/>
  <c r="V134" s="1"/>
  <c r="U132"/>
  <c r="V132" s="1"/>
  <c r="U130"/>
  <c r="V130" s="1"/>
  <c r="U128"/>
  <c r="V128" s="1"/>
  <c r="U126"/>
  <c r="V126" s="1"/>
  <c r="U124"/>
  <c r="V124" s="1"/>
  <c r="U122"/>
  <c r="V122" s="1"/>
  <c r="U120"/>
  <c r="V120" s="1"/>
  <c r="U118"/>
  <c r="V118" s="1"/>
  <c r="U116"/>
  <c r="V116" s="1"/>
  <c r="X116" s="1"/>
  <c r="U114"/>
  <c r="V114" s="1"/>
  <c r="U112"/>
  <c r="V112" s="1"/>
  <c r="U110"/>
  <c r="V110" s="1"/>
  <c r="U108"/>
  <c r="V108" s="1"/>
  <c r="U106"/>
  <c r="V106" s="1"/>
  <c r="U104"/>
  <c r="V104" s="1"/>
  <c r="U102"/>
  <c r="V102" s="1"/>
  <c r="U100"/>
  <c r="V100" s="1"/>
  <c r="X100" s="1"/>
  <c r="U98"/>
  <c r="V98" s="1"/>
  <c r="U96"/>
  <c r="V96" s="1"/>
  <c r="U92"/>
  <c r="V92" s="1"/>
  <c r="U88"/>
  <c r="V88" s="1"/>
  <c r="U86"/>
  <c r="V86" s="1"/>
  <c r="U84"/>
  <c r="V84" s="1"/>
  <c r="U82"/>
  <c r="V82" s="1"/>
  <c r="U80"/>
  <c r="V80" s="1"/>
  <c r="U77"/>
  <c r="V77" s="1"/>
  <c r="U75"/>
  <c r="V75" s="1"/>
  <c r="U73"/>
  <c r="V73" s="1"/>
  <c r="U71"/>
  <c r="V71" s="1"/>
  <c r="U69"/>
  <c r="V69" s="1"/>
  <c r="U65"/>
  <c r="V65" s="1"/>
  <c r="U63"/>
  <c r="V63" s="1"/>
  <c r="U61"/>
  <c r="V61" s="1"/>
  <c r="U59"/>
  <c r="V59" s="1"/>
  <c r="U57"/>
  <c r="V57" s="1"/>
  <c r="U53"/>
  <c r="V53" s="1"/>
  <c r="U49"/>
  <c r="V49" s="1"/>
  <c r="U47"/>
  <c r="V47" s="1"/>
  <c r="U44"/>
  <c r="V44" s="1"/>
  <c r="U42"/>
  <c r="V42" s="1"/>
  <c r="U40"/>
  <c r="V40" s="1"/>
  <c r="U38"/>
  <c r="V38" s="1"/>
  <c r="U36"/>
  <c r="V36" s="1"/>
  <c r="U34"/>
  <c r="V34" s="1"/>
  <c r="U32"/>
  <c r="V32" s="1"/>
  <c r="U30"/>
  <c r="V30" s="1"/>
  <c r="U27"/>
  <c r="U22"/>
  <c r="V22" s="1"/>
  <c r="U20"/>
  <c r="V20" s="1"/>
  <c r="V21"/>
  <c r="X21" s="1"/>
  <c r="Z21" s="1"/>
  <c r="AB21" s="1"/>
  <c r="V23"/>
  <c r="X23" s="1"/>
  <c r="Z23" s="1"/>
  <c r="AB23" s="1"/>
  <c r="V24"/>
  <c r="X24" s="1"/>
  <c r="Z24" s="1"/>
  <c r="AB24" s="1"/>
  <c r="V25"/>
  <c r="X25" s="1"/>
  <c r="Z25" s="1"/>
  <c r="AB25" s="1"/>
  <c r="V26"/>
  <c r="X26" s="1"/>
  <c r="Z26" s="1"/>
  <c r="V28"/>
  <c r="X28" s="1"/>
  <c r="Z28" s="1"/>
  <c r="AB28" s="1"/>
  <c r="V29"/>
  <c r="X29" s="1"/>
  <c r="Z29" s="1"/>
  <c r="AB29" s="1"/>
  <c r="V31"/>
  <c r="X31" s="1"/>
  <c r="Z31" s="1"/>
  <c r="V33"/>
  <c r="X33" s="1"/>
  <c r="Z33" s="1"/>
  <c r="AB33" s="1"/>
  <c r="V35"/>
  <c r="X35" s="1"/>
  <c r="Z35" s="1"/>
  <c r="AB35" s="1"/>
  <c r="V37"/>
  <c r="X37" s="1"/>
  <c r="Z37" s="1"/>
  <c r="AB37" s="1"/>
  <c r="V39"/>
  <c r="X39" s="1"/>
  <c r="Z39" s="1"/>
  <c r="AB39" s="1"/>
  <c r="V41"/>
  <c r="X41" s="1"/>
  <c r="Z41" s="1"/>
  <c r="AB41" s="1"/>
  <c r="V43"/>
  <c r="X43" s="1"/>
  <c r="Z43" s="1"/>
  <c r="AB43" s="1"/>
  <c r="V45"/>
  <c r="X45" s="1"/>
  <c r="Z45" s="1"/>
  <c r="AB45" s="1"/>
  <c r="V46"/>
  <c r="X46" s="1"/>
  <c r="Z46" s="1"/>
  <c r="AB46" s="1"/>
  <c r="V48"/>
  <c r="X48" s="1"/>
  <c r="Z48" s="1"/>
  <c r="AB48" s="1"/>
  <c r="V50"/>
  <c r="X50" s="1"/>
  <c r="Z50" s="1"/>
  <c r="AB50" s="1"/>
  <c r="V51"/>
  <c r="X51" s="1"/>
  <c r="Z51" s="1"/>
  <c r="AB51" s="1"/>
  <c r="V52"/>
  <c r="X52" s="1"/>
  <c r="Z52" s="1"/>
  <c r="AB52" s="1"/>
  <c r="V54"/>
  <c r="X54" s="1"/>
  <c r="Z54" s="1"/>
  <c r="AB54" s="1"/>
  <c r="V58"/>
  <c r="X58" s="1"/>
  <c r="Z58" s="1"/>
  <c r="AB58" s="1"/>
  <c r="V60"/>
  <c r="X60" s="1"/>
  <c r="Z60" s="1"/>
  <c r="AB60" s="1"/>
  <c r="V62"/>
  <c r="X62" s="1"/>
  <c r="Z62" s="1"/>
  <c r="AB62" s="1"/>
  <c r="V64"/>
  <c r="X64" s="1"/>
  <c r="Z64" s="1"/>
  <c r="AB64" s="1"/>
  <c r="V66"/>
  <c r="X66" s="1"/>
  <c r="Z66" s="1"/>
  <c r="V67"/>
  <c r="X67" s="1"/>
  <c r="Z67" s="1"/>
  <c r="AB67" s="1"/>
  <c r="V68"/>
  <c r="X68" s="1"/>
  <c r="Z68" s="1"/>
  <c r="AB68" s="1"/>
  <c r="V70"/>
  <c r="X70" s="1"/>
  <c r="Z70" s="1"/>
  <c r="AB70" s="1"/>
  <c r="V72"/>
  <c r="X72" s="1"/>
  <c r="Z72" s="1"/>
  <c r="AB72" s="1"/>
  <c r="V74"/>
  <c r="X74" s="1"/>
  <c r="Z74" s="1"/>
  <c r="AB74" s="1"/>
  <c r="V76"/>
  <c r="X76" s="1"/>
  <c r="Z76" s="1"/>
  <c r="AB76" s="1"/>
  <c r="V78"/>
  <c r="X78" s="1"/>
  <c r="Z78" s="1"/>
  <c r="AB78" s="1"/>
  <c r="V79"/>
  <c r="X79" s="1"/>
  <c r="Z79" s="1"/>
  <c r="AB79" s="1"/>
  <c r="V81"/>
  <c r="X81" s="1"/>
  <c r="Z81" s="1"/>
  <c r="AB81" s="1"/>
  <c r="V83"/>
  <c r="X83" s="1"/>
  <c r="Z83" s="1"/>
  <c r="V85"/>
  <c r="X85" s="1"/>
  <c r="Z85" s="1"/>
  <c r="AB85" s="1"/>
  <c r="V87"/>
  <c r="X87" s="1"/>
  <c r="Z87" s="1"/>
  <c r="AB87" s="1"/>
  <c r="V89"/>
  <c r="X89" s="1"/>
  <c r="Z89" s="1"/>
  <c r="AB89" s="1"/>
  <c r="V93"/>
  <c r="X93" s="1"/>
  <c r="Z93" s="1"/>
  <c r="AB93" s="1"/>
  <c r="V95"/>
  <c r="X95" s="1"/>
  <c r="Z95" s="1"/>
  <c r="AB95" s="1"/>
  <c r="V97"/>
  <c r="X97" s="1"/>
  <c r="Z97" s="1"/>
  <c r="AB97" s="1"/>
  <c r="V99"/>
  <c r="X99" s="1"/>
  <c r="Z99" s="1"/>
  <c r="AB99" s="1"/>
  <c r="V101"/>
  <c r="X101" s="1"/>
  <c r="Z101" s="1"/>
  <c r="AB101" s="1"/>
  <c r="V103"/>
  <c r="X103" s="1"/>
  <c r="Z103" s="1"/>
  <c r="AB103" s="1"/>
  <c r="V105"/>
  <c r="X105" s="1"/>
  <c r="Z105" s="1"/>
  <c r="AB105" s="1"/>
  <c r="V107"/>
  <c r="X107" s="1"/>
  <c r="Z107" s="1"/>
  <c r="AB107" s="1"/>
  <c r="V109"/>
  <c r="X109" s="1"/>
  <c r="Z109" s="1"/>
  <c r="AB109" s="1"/>
  <c r="V111"/>
  <c r="X111" s="1"/>
  <c r="Z111" s="1"/>
  <c r="AB111" s="1"/>
  <c r="V113"/>
  <c r="X113" s="1"/>
  <c r="Z113" s="1"/>
  <c r="V115"/>
  <c r="X115" s="1"/>
  <c r="Z115" s="1"/>
  <c r="AB115" s="1"/>
  <c r="V117"/>
  <c r="X117" s="1"/>
  <c r="Z117" s="1"/>
  <c r="AB117" s="1"/>
  <c r="V119"/>
  <c r="X119" s="1"/>
  <c r="Z119" s="1"/>
  <c r="AB119" s="1"/>
  <c r="V121"/>
  <c r="X121" s="1"/>
  <c r="Z121" s="1"/>
  <c r="AB121" s="1"/>
  <c r="V123"/>
  <c r="X123" s="1"/>
  <c r="Z123" s="1"/>
  <c r="AB123" s="1"/>
  <c r="V125"/>
  <c r="X125" s="1"/>
  <c r="Z125" s="1"/>
  <c r="AB125" s="1"/>
  <c r="V127"/>
  <c r="X127" s="1"/>
  <c r="Z127" s="1"/>
  <c r="AB127" s="1"/>
  <c r="V129"/>
  <c r="X129" s="1"/>
  <c r="Z129" s="1"/>
  <c r="AB129" s="1"/>
  <c r="V131"/>
  <c r="X131" s="1"/>
  <c r="Z131" s="1"/>
  <c r="AB131" s="1"/>
  <c r="V133"/>
  <c r="X133" s="1"/>
  <c r="Z133" s="1"/>
  <c r="AB133" s="1"/>
  <c r="V135"/>
  <c r="X135" s="1"/>
  <c r="Z135" s="1"/>
  <c r="AB135" s="1"/>
  <c r="V137"/>
  <c r="X137" s="1"/>
  <c r="Z137" s="1"/>
  <c r="AB137" s="1"/>
  <c r="V139"/>
  <c r="X139" s="1"/>
  <c r="Z139" s="1"/>
  <c r="AB139" s="1"/>
  <c r="V141"/>
  <c r="X141" s="1"/>
  <c r="Z141" s="1"/>
  <c r="AB141" s="1"/>
  <c r="V142"/>
  <c r="X142" s="1"/>
  <c r="Z142" s="1"/>
  <c r="AB142" s="1"/>
  <c r="V144"/>
  <c r="X144" s="1"/>
  <c r="Z144" s="1"/>
  <c r="AB144" s="1"/>
  <c r="V146"/>
  <c r="X146" s="1"/>
  <c r="Z146" s="1"/>
  <c r="AB146" s="1"/>
  <c r="V148"/>
  <c r="X148" s="1"/>
  <c r="Z148" s="1"/>
  <c r="AB148" s="1"/>
  <c r="V150"/>
  <c r="X150" s="1"/>
  <c r="Z150" s="1"/>
  <c r="AB150" s="1"/>
  <c r="V152"/>
  <c r="X152" s="1"/>
  <c r="Z152" s="1"/>
  <c r="V153"/>
  <c r="X153" s="1"/>
  <c r="Z153" s="1"/>
  <c r="AB153" s="1"/>
  <c r="V154"/>
  <c r="X154" s="1"/>
  <c r="Z154" s="1"/>
  <c r="AB154" s="1"/>
  <c r="V155"/>
  <c r="X155" s="1"/>
  <c r="Z155" s="1"/>
  <c r="AB155" s="1"/>
  <c r="V159"/>
  <c r="X159" s="1"/>
  <c r="Z159" s="1"/>
  <c r="AB159" s="1"/>
  <c r="V161"/>
  <c r="X161" s="1"/>
  <c r="Z161" s="1"/>
  <c r="AB161" s="1"/>
  <c r="V167"/>
  <c r="X167" s="1"/>
  <c r="Z167" s="1"/>
  <c r="AB167" s="1"/>
  <c r="V168"/>
  <c r="X168" s="1"/>
  <c r="Z168" s="1"/>
  <c r="AB168" s="1"/>
  <c r="V170"/>
  <c r="X170" s="1"/>
  <c r="Z170" s="1"/>
  <c r="AB170" s="1"/>
  <c r="V172"/>
  <c r="X172" s="1"/>
  <c r="Z172" s="1"/>
  <c r="AB172" s="1"/>
  <c r="V173"/>
  <c r="X173" s="1"/>
  <c r="Z173" s="1"/>
  <c r="AB173" s="1"/>
  <c r="V175"/>
  <c r="X175" s="1"/>
  <c r="Z175" s="1"/>
  <c r="AB175" s="1"/>
  <c r="V177"/>
  <c r="X177" s="1"/>
  <c r="Z177" s="1"/>
  <c r="V179"/>
  <c r="X179" s="1"/>
  <c r="Z179" s="1"/>
  <c r="AB179" s="1"/>
  <c r="V181"/>
  <c r="X181" s="1"/>
  <c r="Z181" s="1"/>
  <c r="AB181" s="1"/>
  <c r="V183"/>
  <c r="X183" s="1"/>
  <c r="Z183" s="1"/>
  <c r="AB183" s="1"/>
  <c r="V185"/>
  <c r="X185" s="1"/>
  <c r="Z185" s="1"/>
  <c r="AB185" s="1"/>
  <c r="V187"/>
  <c r="X187" s="1"/>
  <c r="Z187" s="1"/>
  <c r="AB187" s="1"/>
  <c r="V189"/>
  <c r="X189" s="1"/>
  <c r="Z189" s="1"/>
  <c r="AB189" s="1"/>
  <c r="V193"/>
  <c r="X193" s="1"/>
  <c r="Z193" s="1"/>
  <c r="AB193" s="1"/>
  <c r="V195"/>
  <c r="X195" s="1"/>
  <c r="Z195" s="1"/>
  <c r="V199"/>
  <c r="X199" s="1"/>
  <c r="Z199" s="1"/>
  <c r="AB199" s="1"/>
  <c r="V201"/>
  <c r="X201" s="1"/>
  <c r="Z201" s="1"/>
  <c r="AB201" s="1"/>
  <c r="V203"/>
  <c r="X203" s="1"/>
  <c r="Z203" s="1"/>
  <c r="AB203" s="1"/>
  <c r="V207"/>
  <c r="X207" s="1"/>
  <c r="Z207" s="1"/>
  <c r="AB207" s="1"/>
  <c r="V211"/>
  <c r="X211" s="1"/>
  <c r="Z211" s="1"/>
  <c r="AB211" s="1"/>
  <c r="V213"/>
  <c r="X213" s="1"/>
  <c r="Z213" s="1"/>
  <c r="AB213" s="1"/>
  <c r="V215"/>
  <c r="X215" s="1"/>
  <c r="Z215" s="1"/>
  <c r="AB215" s="1"/>
  <c r="V217"/>
  <c r="X217" s="1"/>
  <c r="Z217" s="1"/>
  <c r="AB217" s="1"/>
  <c r="V219"/>
  <c r="X219" s="1"/>
  <c r="Z219" s="1"/>
  <c r="AB219" s="1"/>
  <c r="V221"/>
  <c r="X221" s="1"/>
  <c r="Z221" s="1"/>
  <c r="AB221" s="1"/>
  <c r="V223"/>
  <c r="X223" s="1"/>
  <c r="Z223" s="1"/>
  <c r="AB223" s="1"/>
  <c r="V228"/>
  <c r="X228" s="1"/>
  <c r="Z228" s="1"/>
  <c r="AB228" s="1"/>
  <c r="V230"/>
  <c r="X230" s="1"/>
  <c r="Z230" s="1"/>
  <c r="AB230" s="1"/>
  <c r="V232"/>
  <c r="X232" s="1"/>
  <c r="Z232" s="1"/>
  <c r="AB232" s="1"/>
  <c r="V234"/>
  <c r="X234" s="1"/>
  <c r="Z234" s="1"/>
  <c r="AB234" s="1"/>
  <c r="V236"/>
  <c r="X236" s="1"/>
  <c r="Z236" s="1"/>
  <c r="V238"/>
  <c r="X238" s="1"/>
  <c r="Z238" s="1"/>
  <c r="AB238" s="1"/>
  <c r="V240"/>
  <c r="X240" s="1"/>
  <c r="Z240" s="1"/>
  <c r="AB240" s="1"/>
  <c r="V242"/>
  <c r="X242" s="1"/>
  <c r="Z242" s="1"/>
  <c r="AB242" s="1"/>
  <c r="V244"/>
  <c r="X244" s="1"/>
  <c r="Z244" s="1"/>
  <c r="V246"/>
  <c r="X246" s="1"/>
  <c r="Z246" s="1"/>
  <c r="AB246" s="1"/>
  <c r="V248"/>
  <c r="X248" s="1"/>
  <c r="Z248" s="1"/>
  <c r="AB248" s="1"/>
  <c r="V250"/>
  <c r="X250" s="1"/>
  <c r="Z250" s="1"/>
  <c r="AB250" s="1"/>
  <c r="V252"/>
  <c r="X252" s="1"/>
  <c r="Z252" s="1"/>
  <c r="AB252" s="1"/>
  <c r="V254"/>
  <c r="X254" s="1"/>
  <c r="Z254" s="1"/>
  <c r="V256"/>
  <c r="X256" s="1"/>
  <c r="Z256" s="1"/>
  <c r="AB256" s="1"/>
  <c r="V258"/>
  <c r="X258" s="1"/>
  <c r="Z258" s="1"/>
  <c r="V260"/>
  <c r="X260" s="1"/>
  <c r="Z260" s="1"/>
  <c r="AB260" s="1"/>
  <c r="V262"/>
  <c r="X262" s="1"/>
  <c r="Z262" s="1"/>
  <c r="AB262" s="1"/>
  <c r="V264"/>
  <c r="X264" s="1"/>
  <c r="Z264" s="1"/>
  <c r="AB264" s="1"/>
  <c r="V266"/>
  <c r="X266" s="1"/>
  <c r="Z266" s="1"/>
  <c r="AB266" s="1"/>
  <c r="V267"/>
  <c r="V268"/>
  <c r="X268" s="1"/>
  <c r="Z268" s="1"/>
  <c r="AB268" s="1"/>
  <c r="V270"/>
  <c r="X270" s="1"/>
  <c r="Z270" s="1"/>
  <c r="AB270" s="1"/>
  <c r="V272"/>
  <c r="X272" s="1"/>
  <c r="Z272" s="1"/>
  <c r="AB272" s="1"/>
  <c r="V274"/>
  <c r="X274" s="1"/>
  <c r="Z274" s="1"/>
  <c r="AB274" s="1"/>
  <c r="V276"/>
  <c r="X276" s="1"/>
  <c r="Z276" s="1"/>
  <c r="AB276" s="1"/>
  <c r="V278"/>
  <c r="X278" s="1"/>
  <c r="Z278" s="1"/>
  <c r="AB278" s="1"/>
  <c r="V280"/>
  <c r="X280" s="1"/>
  <c r="Z280" s="1"/>
  <c r="AB280" s="1"/>
  <c r="V282"/>
  <c r="X282" s="1"/>
  <c r="Z282" s="1"/>
  <c r="AB282" s="1"/>
  <c r="V284"/>
  <c r="X284" s="1"/>
  <c r="Z284" s="1"/>
  <c r="AB284" s="1"/>
  <c r="V286"/>
  <c r="X286" s="1"/>
  <c r="Z286" s="1"/>
  <c r="AB286" s="1"/>
  <c r="V288"/>
  <c r="X288" s="1"/>
  <c r="Z288" s="1"/>
  <c r="AB288" s="1"/>
  <c r="V290"/>
  <c r="X290" s="1"/>
  <c r="Z290" s="1"/>
  <c r="AB290" s="1"/>
  <c r="V294"/>
  <c r="X294" s="1"/>
  <c r="Z294" s="1"/>
  <c r="AB294" s="1"/>
  <c r="V296"/>
  <c r="X296" s="1"/>
  <c r="Z296" s="1"/>
  <c r="AB296" s="1"/>
  <c r="V300"/>
  <c r="X300" s="1"/>
  <c r="Z300" s="1"/>
  <c r="AB300" s="1"/>
  <c r="V305"/>
  <c r="X305" s="1"/>
  <c r="Z305" s="1"/>
  <c r="AB305" s="1"/>
  <c r="V307"/>
  <c r="X307" s="1"/>
  <c r="Z307" s="1"/>
  <c r="AB307" s="1"/>
  <c r="V309"/>
  <c r="X309" s="1"/>
  <c r="Z309" s="1"/>
  <c r="V311"/>
  <c r="X311" s="1"/>
  <c r="Z311" s="1"/>
  <c r="AB311" s="1"/>
  <c r="V313"/>
  <c r="X313" s="1"/>
  <c r="Z313" s="1"/>
  <c r="AB313" s="1"/>
  <c r="V315"/>
  <c r="X315" s="1"/>
  <c r="Z315" s="1"/>
  <c r="AB315" s="1"/>
  <c r="V317"/>
  <c r="X317" s="1"/>
  <c r="Z317" s="1"/>
  <c r="AB317" s="1"/>
  <c r="V318"/>
  <c r="X318" s="1"/>
  <c r="Z318" s="1"/>
  <c r="AB318" s="1"/>
  <c r="V320"/>
  <c r="X320" s="1"/>
  <c r="Z320" s="1"/>
  <c r="V322"/>
  <c r="X322" s="1"/>
  <c r="Z322" s="1"/>
  <c r="AB322" s="1"/>
  <c r="V324"/>
  <c r="X324" s="1"/>
  <c r="Z324" s="1"/>
  <c r="V325"/>
  <c r="X325" s="1"/>
  <c r="Z325" s="1"/>
  <c r="AB325" s="1"/>
  <c r="V326"/>
  <c r="X326" s="1"/>
  <c r="Z326" s="1"/>
  <c r="AB326" s="1"/>
  <c r="V328"/>
  <c r="X328" s="1"/>
  <c r="Z328" s="1"/>
  <c r="AB328" s="1"/>
  <c r="V329"/>
  <c r="X329" s="1"/>
  <c r="Z329" s="1"/>
  <c r="V331"/>
  <c r="X331" s="1"/>
  <c r="Z331" s="1"/>
  <c r="AB331" s="1"/>
  <c r="V333"/>
  <c r="X333" s="1"/>
  <c r="Z333" s="1"/>
  <c r="V334"/>
  <c r="X334" s="1"/>
  <c r="Z334" s="1"/>
  <c r="AB334" s="1"/>
  <c r="V335"/>
  <c r="X335" s="1"/>
  <c r="Z335" s="1"/>
  <c r="AB335" s="1"/>
  <c r="V337"/>
  <c r="X337" s="1"/>
  <c r="Z337" s="1"/>
  <c r="V339"/>
  <c r="X339" s="1"/>
  <c r="Z339" s="1"/>
  <c r="AB339" s="1"/>
  <c r="V340"/>
  <c r="X340" s="1"/>
  <c r="Z340" s="1"/>
  <c r="AB340" s="1"/>
  <c r="V342"/>
  <c r="X342" s="1"/>
  <c r="Z342" s="1"/>
  <c r="V346"/>
  <c r="X346" s="1"/>
  <c r="Z346" s="1"/>
  <c r="AB346" s="1"/>
  <c r="V348"/>
  <c r="X348" s="1"/>
  <c r="Z348" s="1"/>
  <c r="AB348" s="1"/>
  <c r="V349"/>
  <c r="X349" s="1"/>
  <c r="Z349" s="1"/>
  <c r="AB349" s="1"/>
  <c r="V351"/>
  <c r="X351" s="1"/>
  <c r="Z351" s="1"/>
  <c r="AB351" s="1"/>
  <c r="V353"/>
  <c r="X353" s="1"/>
  <c r="Z353" s="1"/>
  <c r="AB353" s="1"/>
  <c r="V355"/>
  <c r="X355" s="1"/>
  <c r="Z355" s="1"/>
  <c r="AB355" s="1"/>
  <c r="V359"/>
  <c r="X359" s="1"/>
  <c r="Z359" s="1"/>
  <c r="AB359" s="1"/>
  <c r="V360"/>
  <c r="X360" s="1"/>
  <c r="Z360" s="1"/>
  <c r="AB360" s="1"/>
  <c r="V361"/>
  <c r="X361" s="1"/>
  <c r="Z361" s="1"/>
  <c r="AB361" s="1"/>
  <c r="V365"/>
  <c r="X365" s="1"/>
  <c r="Z365" s="1"/>
  <c r="AB365" s="1"/>
  <c r="V367"/>
  <c r="X367" s="1"/>
  <c r="Z367" s="1"/>
  <c r="AB367" s="1"/>
  <c r="V369"/>
  <c r="X369" s="1"/>
  <c r="Z369" s="1"/>
  <c r="AB369" s="1"/>
  <c r="V371"/>
  <c r="X371" s="1"/>
  <c r="Z371" s="1"/>
  <c r="AB371" s="1"/>
  <c r="V375"/>
  <c r="X375" s="1"/>
  <c r="Z375" s="1"/>
  <c r="AB375" s="1"/>
  <c r="V377"/>
  <c r="X377" s="1"/>
  <c r="Z377" s="1"/>
  <c r="AB377" s="1"/>
  <c r="V379"/>
  <c r="X379" s="1"/>
  <c r="Z379" s="1"/>
  <c r="AB379" s="1"/>
  <c r="V381"/>
  <c r="X381" s="1"/>
  <c r="Z381" s="1"/>
  <c r="AB381" s="1"/>
  <c r="V383"/>
  <c r="X383" s="1"/>
  <c r="Z383" s="1"/>
  <c r="AB383" s="1"/>
  <c r="V385"/>
  <c r="X385" s="1"/>
  <c r="Z385" s="1"/>
  <c r="AB385" s="1"/>
  <c r="V389"/>
  <c r="X389" s="1"/>
  <c r="Z389" s="1"/>
  <c r="AB389" s="1"/>
  <c r="V391"/>
  <c r="X391" s="1"/>
  <c r="Z391" s="1"/>
  <c r="AB391" s="1"/>
  <c r="V393"/>
  <c r="X393" s="1"/>
  <c r="Z393" s="1"/>
  <c r="AB393" s="1"/>
  <c r="V395"/>
  <c r="X395" s="1"/>
  <c r="Z395" s="1"/>
  <c r="AB395" s="1"/>
  <c r="V397"/>
  <c r="X397" s="1"/>
  <c r="Z397" s="1"/>
  <c r="AB397" s="1"/>
  <c r="V399"/>
  <c r="X399" s="1"/>
  <c r="Z399" s="1"/>
  <c r="AB399" s="1"/>
  <c r="V401"/>
  <c r="X401" s="1"/>
  <c r="Z401" s="1"/>
  <c r="AB401" s="1"/>
  <c r="V403"/>
  <c r="X403" s="1"/>
  <c r="Z403" s="1"/>
  <c r="AB403" s="1"/>
  <c r="V405"/>
  <c r="X405" s="1"/>
  <c r="Z405" s="1"/>
  <c r="AB405" s="1"/>
  <c r="V407"/>
  <c r="X407" s="1"/>
  <c r="Z407" s="1"/>
  <c r="AB407" s="1"/>
  <c r="V409"/>
  <c r="X409" s="1"/>
  <c r="Z409" s="1"/>
  <c r="AB409" s="1"/>
  <c r="V413"/>
  <c r="X413" s="1"/>
  <c r="Z413" s="1"/>
  <c r="AB413" s="1"/>
  <c r="V417"/>
  <c r="X417" s="1"/>
  <c r="Z417" s="1"/>
  <c r="AB417" s="1"/>
  <c r="V419"/>
  <c r="X419" s="1"/>
  <c r="Z419" s="1"/>
  <c r="AB419" s="1"/>
  <c r="V421"/>
  <c r="X421" s="1"/>
  <c r="Z421" s="1"/>
  <c r="AB421" s="1"/>
  <c r="V423"/>
  <c r="X423" s="1"/>
  <c r="Z423" s="1"/>
  <c r="AB423" s="1"/>
  <c r="V425"/>
  <c r="X425" s="1"/>
  <c r="Z425" s="1"/>
  <c r="V426"/>
  <c r="X426" s="1"/>
  <c r="Z426" s="1"/>
  <c r="AB426" s="1"/>
  <c r="V428"/>
  <c r="X428" s="1"/>
  <c r="Z428" s="1"/>
  <c r="AB428" s="1"/>
  <c r="V430"/>
  <c r="X430" s="1"/>
  <c r="Z430" s="1"/>
  <c r="AB430" s="1"/>
  <c r="V431"/>
  <c r="X431" s="1"/>
  <c r="Z431" s="1"/>
  <c r="V432"/>
  <c r="V433"/>
  <c r="X433" s="1"/>
  <c r="Z433" s="1"/>
  <c r="AB433" s="1"/>
  <c r="V434"/>
  <c r="X434" s="1"/>
  <c r="Z434" s="1"/>
  <c r="AB434" s="1"/>
  <c r="V436"/>
  <c r="X436" s="1"/>
  <c r="Z436" s="1"/>
  <c r="AB436" s="1"/>
  <c r="V437"/>
  <c r="X437" s="1"/>
  <c r="Z437" s="1"/>
  <c r="AB437" s="1"/>
  <c r="V439"/>
  <c r="X439" s="1"/>
  <c r="Z439" s="1"/>
  <c r="V441"/>
  <c r="X441" s="1"/>
  <c r="Z441" s="1"/>
  <c r="AB441" s="1"/>
  <c r="V443"/>
  <c r="X443" s="1"/>
  <c r="Z443" s="1"/>
  <c r="AB443" s="1"/>
  <c r="V447"/>
  <c r="X447" s="1"/>
  <c r="Z447" s="1"/>
  <c r="AB447" s="1"/>
  <c r="V449"/>
  <c r="X449" s="1"/>
  <c r="Z449" s="1"/>
  <c r="I21"/>
  <c r="K21" s="1"/>
  <c r="M21" s="1"/>
  <c r="O21" s="1"/>
  <c r="Q21" s="1"/>
  <c r="S21" s="1"/>
  <c r="I23"/>
  <c r="K23" s="1"/>
  <c r="M23" s="1"/>
  <c r="O23" s="1"/>
  <c r="Q23" s="1"/>
  <c r="S23" s="1"/>
  <c r="I24"/>
  <c r="K24" s="1"/>
  <c r="M24" s="1"/>
  <c r="O24" s="1"/>
  <c r="I25"/>
  <c r="K25" s="1"/>
  <c r="M25" s="1"/>
  <c r="O25" s="1"/>
  <c r="Q25" s="1"/>
  <c r="S25" s="1"/>
  <c r="I26"/>
  <c r="K26" s="1"/>
  <c r="M26" s="1"/>
  <c r="O26" s="1"/>
  <c r="Q26" s="1"/>
  <c r="S26" s="1"/>
  <c r="I28"/>
  <c r="K28" s="1"/>
  <c r="M28" s="1"/>
  <c r="O28" s="1"/>
  <c r="Q28" s="1"/>
  <c r="S28" s="1"/>
  <c r="I29"/>
  <c r="K29" s="1"/>
  <c r="M29" s="1"/>
  <c r="O29" s="1"/>
  <c r="I31"/>
  <c r="K31" s="1"/>
  <c r="M31" s="1"/>
  <c r="O31" s="1"/>
  <c r="Q31" s="1"/>
  <c r="S31" s="1"/>
  <c r="I33"/>
  <c r="K33" s="1"/>
  <c r="M33" s="1"/>
  <c r="O33" s="1"/>
  <c r="Q33" s="1"/>
  <c r="S33" s="1"/>
  <c r="I35"/>
  <c r="K35" s="1"/>
  <c r="M35" s="1"/>
  <c r="O35" s="1"/>
  <c r="I37"/>
  <c r="K37" s="1"/>
  <c r="M37" s="1"/>
  <c r="O37" s="1"/>
  <c r="Q37" s="1"/>
  <c r="S37" s="1"/>
  <c r="I39"/>
  <c r="K39" s="1"/>
  <c r="M39" s="1"/>
  <c r="O39" s="1"/>
  <c r="Q39" s="1"/>
  <c r="I41"/>
  <c r="K41" s="1"/>
  <c r="M41" s="1"/>
  <c r="O41" s="1"/>
  <c r="Q41" s="1"/>
  <c r="S41" s="1"/>
  <c r="I43"/>
  <c r="K43" s="1"/>
  <c r="M43" s="1"/>
  <c r="O43" s="1"/>
  <c r="Q43" s="1"/>
  <c r="S43" s="1"/>
  <c r="I45"/>
  <c r="K45" s="1"/>
  <c r="M45" s="1"/>
  <c r="O45" s="1"/>
  <c r="I46"/>
  <c r="K46" s="1"/>
  <c r="M46" s="1"/>
  <c r="O46" s="1"/>
  <c r="Q46" s="1"/>
  <c r="S46" s="1"/>
  <c r="I48"/>
  <c r="K48" s="1"/>
  <c r="M48" s="1"/>
  <c r="O48" s="1"/>
  <c r="Q48" s="1"/>
  <c r="S48" s="1"/>
  <c r="I50"/>
  <c r="K50" s="1"/>
  <c r="M50" s="1"/>
  <c r="O50" s="1"/>
  <c r="Q50" s="1"/>
  <c r="S50" s="1"/>
  <c r="I51"/>
  <c r="K51" s="1"/>
  <c r="M51" s="1"/>
  <c r="O51" s="1"/>
  <c r="I52"/>
  <c r="K52" s="1"/>
  <c r="M52" s="1"/>
  <c r="O52" s="1"/>
  <c r="Q52" s="1"/>
  <c r="S52" s="1"/>
  <c r="I54"/>
  <c r="K54" s="1"/>
  <c r="M54" s="1"/>
  <c r="O54" s="1"/>
  <c r="Q54" s="1"/>
  <c r="S54" s="1"/>
  <c r="I58"/>
  <c r="K58" s="1"/>
  <c r="M58" s="1"/>
  <c r="O58" s="1"/>
  <c r="Q58" s="1"/>
  <c r="S58" s="1"/>
  <c r="I60"/>
  <c r="K60" s="1"/>
  <c r="M60" s="1"/>
  <c r="O60" s="1"/>
  <c r="Q60" s="1"/>
  <c r="I62"/>
  <c r="K62" s="1"/>
  <c r="M62" s="1"/>
  <c r="O62" s="1"/>
  <c r="Q62" s="1"/>
  <c r="S62" s="1"/>
  <c r="I64"/>
  <c r="K64" s="1"/>
  <c r="M64" s="1"/>
  <c r="O64" s="1"/>
  <c r="Q64" s="1"/>
  <c r="S64" s="1"/>
  <c r="I66"/>
  <c r="K66" s="1"/>
  <c r="M66" s="1"/>
  <c r="O66" s="1"/>
  <c r="Q66" s="1"/>
  <c r="S66" s="1"/>
  <c r="I67"/>
  <c r="K67" s="1"/>
  <c r="M67" s="1"/>
  <c r="O67" s="1"/>
  <c r="Q67" s="1"/>
  <c r="S67" s="1"/>
  <c r="I68"/>
  <c r="K68" s="1"/>
  <c r="M68" s="1"/>
  <c r="O68" s="1"/>
  <c r="I70"/>
  <c r="K70" s="1"/>
  <c r="M70" s="1"/>
  <c r="O70" s="1"/>
  <c r="Q70" s="1"/>
  <c r="S70" s="1"/>
  <c r="I72"/>
  <c r="K72" s="1"/>
  <c r="M72" s="1"/>
  <c r="O72" s="1"/>
  <c r="Q72" s="1"/>
  <c r="S72" s="1"/>
  <c r="I74"/>
  <c r="K74" s="1"/>
  <c r="M74" s="1"/>
  <c r="O74" s="1"/>
  <c r="Q74" s="1"/>
  <c r="S74" s="1"/>
  <c r="I76"/>
  <c r="K76" s="1"/>
  <c r="M76" s="1"/>
  <c r="O76" s="1"/>
  <c r="Q76" s="1"/>
  <c r="S76" s="1"/>
  <c r="I78"/>
  <c r="K78" s="1"/>
  <c r="M78" s="1"/>
  <c r="O78" s="1"/>
  <c r="Q78" s="1"/>
  <c r="S78" s="1"/>
  <c r="I79"/>
  <c r="K79" s="1"/>
  <c r="M79" s="1"/>
  <c r="O79" s="1"/>
  <c r="Q79" s="1"/>
  <c r="S79" s="1"/>
  <c r="I81"/>
  <c r="K81" s="1"/>
  <c r="M81" s="1"/>
  <c r="O81" s="1"/>
  <c r="Q81" s="1"/>
  <c r="S81" s="1"/>
  <c r="I83"/>
  <c r="K83" s="1"/>
  <c r="M83" s="1"/>
  <c r="O83" s="1"/>
  <c r="I85"/>
  <c r="K85" s="1"/>
  <c r="M85" s="1"/>
  <c r="O85" s="1"/>
  <c r="Q85" s="1"/>
  <c r="S85" s="1"/>
  <c r="I87"/>
  <c r="K87" s="1"/>
  <c r="M87" s="1"/>
  <c r="O87" s="1"/>
  <c r="Q87" s="1"/>
  <c r="S87" s="1"/>
  <c r="I89"/>
  <c r="K89" s="1"/>
  <c r="M89" s="1"/>
  <c r="O89" s="1"/>
  <c r="Q89" s="1"/>
  <c r="S89" s="1"/>
  <c r="I93"/>
  <c r="K93" s="1"/>
  <c r="M93" s="1"/>
  <c r="O93" s="1"/>
  <c r="Q93" s="1"/>
  <c r="I95"/>
  <c r="K95" s="1"/>
  <c r="M95" s="1"/>
  <c r="O95" s="1"/>
  <c r="Q95" s="1"/>
  <c r="S95" s="1"/>
  <c r="I97"/>
  <c r="K97" s="1"/>
  <c r="M97" s="1"/>
  <c r="O97" s="1"/>
  <c r="Q97" s="1"/>
  <c r="S97" s="1"/>
  <c r="I99"/>
  <c r="K99" s="1"/>
  <c r="M99" s="1"/>
  <c r="O99" s="1"/>
  <c r="Q99" s="1"/>
  <c r="S99" s="1"/>
  <c r="I101"/>
  <c r="K101" s="1"/>
  <c r="M101" s="1"/>
  <c r="O101" s="1"/>
  <c r="Q101" s="1"/>
  <c r="S101" s="1"/>
  <c r="I103"/>
  <c r="K103" s="1"/>
  <c r="M103" s="1"/>
  <c r="O103" s="1"/>
  <c r="Q103" s="1"/>
  <c r="S103" s="1"/>
  <c r="I105"/>
  <c r="K105" s="1"/>
  <c r="M105" s="1"/>
  <c r="O105" s="1"/>
  <c r="Q105" s="1"/>
  <c r="S105" s="1"/>
  <c r="I107"/>
  <c r="K107" s="1"/>
  <c r="M107" s="1"/>
  <c r="O107" s="1"/>
  <c r="Q107" s="1"/>
  <c r="S107" s="1"/>
  <c r="I109"/>
  <c r="K109" s="1"/>
  <c r="M109" s="1"/>
  <c r="O109" s="1"/>
  <c r="Q109" s="1"/>
  <c r="S109" s="1"/>
  <c r="I111"/>
  <c r="K111" s="1"/>
  <c r="M111" s="1"/>
  <c r="O111" s="1"/>
  <c r="Q111" s="1"/>
  <c r="S111" s="1"/>
  <c r="I113"/>
  <c r="K113" s="1"/>
  <c r="M113" s="1"/>
  <c r="O113" s="1"/>
  <c r="Q113" s="1"/>
  <c r="S113" s="1"/>
  <c r="I115"/>
  <c r="K115" s="1"/>
  <c r="M115" s="1"/>
  <c r="O115" s="1"/>
  <c r="Q115" s="1"/>
  <c r="S115" s="1"/>
  <c r="I117"/>
  <c r="K117" s="1"/>
  <c r="M117" s="1"/>
  <c r="O117" s="1"/>
  <c r="Q117" s="1"/>
  <c r="S117" s="1"/>
  <c r="I119"/>
  <c r="K119" s="1"/>
  <c r="M119" s="1"/>
  <c r="O119" s="1"/>
  <c r="Q119" s="1"/>
  <c r="S119" s="1"/>
  <c r="I121"/>
  <c r="K121" s="1"/>
  <c r="M121" s="1"/>
  <c r="O121" s="1"/>
  <c r="Q121" s="1"/>
  <c r="S121" s="1"/>
  <c r="I123"/>
  <c r="K123" s="1"/>
  <c r="M123" s="1"/>
  <c r="O123" s="1"/>
  <c r="Q123" s="1"/>
  <c r="S123" s="1"/>
  <c r="I125"/>
  <c r="K125" s="1"/>
  <c r="M125" s="1"/>
  <c r="O125" s="1"/>
  <c r="Q125" s="1"/>
  <c r="S125" s="1"/>
  <c r="I127"/>
  <c r="K127" s="1"/>
  <c r="M127" s="1"/>
  <c r="O127" s="1"/>
  <c r="Q127" s="1"/>
  <c r="S127" s="1"/>
  <c r="I129"/>
  <c r="K129" s="1"/>
  <c r="M129" s="1"/>
  <c r="O129" s="1"/>
  <c r="Q129" s="1"/>
  <c r="S129" s="1"/>
  <c r="I131"/>
  <c r="K131" s="1"/>
  <c r="M131" s="1"/>
  <c r="O131" s="1"/>
  <c r="Q131" s="1"/>
  <c r="S131" s="1"/>
  <c r="I133"/>
  <c r="K133" s="1"/>
  <c r="M133" s="1"/>
  <c r="O133" s="1"/>
  <c r="Q133" s="1"/>
  <c r="S133" s="1"/>
  <c r="I135"/>
  <c r="K135" s="1"/>
  <c r="M135" s="1"/>
  <c r="O135" s="1"/>
  <c r="Q135" s="1"/>
  <c r="I137"/>
  <c r="K137" s="1"/>
  <c r="M137" s="1"/>
  <c r="O137" s="1"/>
  <c r="Q137" s="1"/>
  <c r="S137" s="1"/>
  <c r="I139"/>
  <c r="K139" s="1"/>
  <c r="M139" s="1"/>
  <c r="O139" s="1"/>
  <c r="Q139" s="1"/>
  <c r="S139" s="1"/>
  <c r="I141"/>
  <c r="K141" s="1"/>
  <c r="M141" s="1"/>
  <c r="O141" s="1"/>
  <c r="Q141" s="1"/>
  <c r="S141" s="1"/>
  <c r="I142"/>
  <c r="K142" s="1"/>
  <c r="M142" s="1"/>
  <c r="O142" s="1"/>
  <c r="Q142" s="1"/>
  <c r="S142" s="1"/>
  <c r="I144"/>
  <c r="K144" s="1"/>
  <c r="M144" s="1"/>
  <c r="O144" s="1"/>
  <c r="Q144" s="1"/>
  <c r="I146"/>
  <c r="K146" s="1"/>
  <c r="M146" s="1"/>
  <c r="O146" s="1"/>
  <c r="Q146" s="1"/>
  <c r="S146" s="1"/>
  <c r="I148"/>
  <c r="K148" s="1"/>
  <c r="M148" s="1"/>
  <c r="O148" s="1"/>
  <c r="Q148" s="1"/>
  <c r="I150"/>
  <c r="K150" s="1"/>
  <c r="M150" s="1"/>
  <c r="O150" s="1"/>
  <c r="Q150" s="1"/>
  <c r="S150" s="1"/>
  <c r="I152"/>
  <c r="K152" s="1"/>
  <c r="M152" s="1"/>
  <c r="O152" s="1"/>
  <c r="I153"/>
  <c r="K153" s="1"/>
  <c r="M153" s="1"/>
  <c r="O153" s="1"/>
  <c r="Q153" s="1"/>
  <c r="S153" s="1"/>
  <c r="I154"/>
  <c r="K154" s="1"/>
  <c r="M154" s="1"/>
  <c r="O154" s="1"/>
  <c r="Q154" s="1"/>
  <c r="S154" s="1"/>
  <c r="I155"/>
  <c r="K155" s="1"/>
  <c r="M155" s="1"/>
  <c r="O155" s="1"/>
  <c r="Q155" s="1"/>
  <c r="S155" s="1"/>
  <c r="I159"/>
  <c r="K159" s="1"/>
  <c r="M159" s="1"/>
  <c r="O159" s="1"/>
  <c r="Q159" s="1"/>
  <c r="S159" s="1"/>
  <c r="I161"/>
  <c r="K161" s="1"/>
  <c r="M161" s="1"/>
  <c r="O161" s="1"/>
  <c r="Q161" s="1"/>
  <c r="S161" s="1"/>
  <c r="I167"/>
  <c r="K167" s="1"/>
  <c r="M167" s="1"/>
  <c r="O167" s="1"/>
  <c r="Q167" s="1"/>
  <c r="I168"/>
  <c r="K168" s="1"/>
  <c r="M168" s="1"/>
  <c r="O168" s="1"/>
  <c r="Q168" s="1"/>
  <c r="S168" s="1"/>
  <c r="I170"/>
  <c r="K170" s="1"/>
  <c r="M170" s="1"/>
  <c r="O170" s="1"/>
  <c r="Q170" s="1"/>
  <c r="S170" s="1"/>
  <c r="I172"/>
  <c r="K172" s="1"/>
  <c r="M172" s="1"/>
  <c r="O172" s="1"/>
  <c r="Q172" s="1"/>
  <c r="S172" s="1"/>
  <c r="I173"/>
  <c r="K173" s="1"/>
  <c r="M173" s="1"/>
  <c r="O173" s="1"/>
  <c r="Q173" s="1"/>
  <c r="S173" s="1"/>
  <c r="I175"/>
  <c r="K175" s="1"/>
  <c r="M175" s="1"/>
  <c r="O175" s="1"/>
  <c r="Q175" s="1"/>
  <c r="S175" s="1"/>
  <c r="I177"/>
  <c r="K177" s="1"/>
  <c r="M177" s="1"/>
  <c r="O177" s="1"/>
  <c r="Q177" s="1"/>
  <c r="S177" s="1"/>
  <c r="I179"/>
  <c r="K179" s="1"/>
  <c r="M179" s="1"/>
  <c r="O179" s="1"/>
  <c r="I181"/>
  <c r="K181" s="1"/>
  <c r="M181" s="1"/>
  <c r="O181" s="1"/>
  <c r="Q181" s="1"/>
  <c r="S181" s="1"/>
  <c r="I183"/>
  <c r="K183" s="1"/>
  <c r="M183" s="1"/>
  <c r="O183" s="1"/>
  <c r="Q183" s="1"/>
  <c r="S183" s="1"/>
  <c r="I185"/>
  <c r="K185" s="1"/>
  <c r="M185" s="1"/>
  <c r="O185" s="1"/>
  <c r="Q185" s="1"/>
  <c r="S185" s="1"/>
  <c r="I187"/>
  <c r="K187" s="1"/>
  <c r="M187" s="1"/>
  <c r="O187" s="1"/>
  <c r="Q187" s="1"/>
  <c r="S187" s="1"/>
  <c r="I189"/>
  <c r="K189" s="1"/>
  <c r="M189" s="1"/>
  <c r="O189" s="1"/>
  <c r="Q189" s="1"/>
  <c r="S189" s="1"/>
  <c r="I193"/>
  <c r="K193" s="1"/>
  <c r="M193" s="1"/>
  <c r="O193" s="1"/>
  <c r="Q193" s="1"/>
  <c r="S193" s="1"/>
  <c r="I195"/>
  <c r="K195" s="1"/>
  <c r="M195" s="1"/>
  <c r="O195" s="1"/>
  <c r="I199"/>
  <c r="K199" s="1"/>
  <c r="M199" s="1"/>
  <c r="O199" s="1"/>
  <c r="Q199" s="1"/>
  <c r="S199" s="1"/>
  <c r="I201"/>
  <c r="K201" s="1"/>
  <c r="M201" s="1"/>
  <c r="O201" s="1"/>
  <c r="Q201" s="1"/>
  <c r="S201" s="1"/>
  <c r="I203"/>
  <c r="K203" s="1"/>
  <c r="M203" s="1"/>
  <c r="O203" s="1"/>
  <c r="Q203" s="1"/>
  <c r="S203" s="1"/>
  <c r="I207"/>
  <c r="K207" s="1"/>
  <c r="M207" s="1"/>
  <c r="O207" s="1"/>
  <c r="Q207" s="1"/>
  <c r="S207" s="1"/>
  <c r="I211"/>
  <c r="K211" s="1"/>
  <c r="M211" s="1"/>
  <c r="O211" s="1"/>
  <c r="Q211" s="1"/>
  <c r="S211" s="1"/>
  <c r="I213"/>
  <c r="K213" s="1"/>
  <c r="M213" s="1"/>
  <c r="O213" s="1"/>
  <c r="Q213" s="1"/>
  <c r="S213" s="1"/>
  <c r="I215"/>
  <c r="K215" s="1"/>
  <c r="M215" s="1"/>
  <c r="O215" s="1"/>
  <c r="Q215" s="1"/>
  <c r="S215" s="1"/>
  <c r="I217"/>
  <c r="K217" s="1"/>
  <c r="M217" s="1"/>
  <c r="O217" s="1"/>
  <c r="Q217" s="1"/>
  <c r="I219"/>
  <c r="K219" s="1"/>
  <c r="M219" s="1"/>
  <c r="O219" s="1"/>
  <c r="Q219" s="1"/>
  <c r="S219" s="1"/>
  <c r="I221"/>
  <c r="K221" s="1"/>
  <c r="M221" s="1"/>
  <c r="O221" s="1"/>
  <c r="I223"/>
  <c r="K223" s="1"/>
  <c r="M223" s="1"/>
  <c r="O223" s="1"/>
  <c r="Q223" s="1"/>
  <c r="S223" s="1"/>
  <c r="I228"/>
  <c r="K228" s="1"/>
  <c r="M228" s="1"/>
  <c r="O228" s="1"/>
  <c r="Q228" s="1"/>
  <c r="S228" s="1"/>
  <c r="I230"/>
  <c r="K230" s="1"/>
  <c r="M230" s="1"/>
  <c r="O230" s="1"/>
  <c r="Q230" s="1"/>
  <c r="S230" s="1"/>
  <c r="I232"/>
  <c r="K232" s="1"/>
  <c r="M232" s="1"/>
  <c r="O232" s="1"/>
  <c r="Q232" s="1"/>
  <c r="S232" s="1"/>
  <c r="I234"/>
  <c r="K234" s="1"/>
  <c r="M234" s="1"/>
  <c r="O234" s="1"/>
  <c r="Q234" s="1"/>
  <c r="S234" s="1"/>
  <c r="I236"/>
  <c r="K236" s="1"/>
  <c r="M236" s="1"/>
  <c r="O236" s="1"/>
  <c r="Q236" s="1"/>
  <c r="I238"/>
  <c r="K238" s="1"/>
  <c r="M238" s="1"/>
  <c r="O238" s="1"/>
  <c r="Q238" s="1"/>
  <c r="S238" s="1"/>
  <c r="I240"/>
  <c r="K240" s="1"/>
  <c r="M240" s="1"/>
  <c r="O240" s="1"/>
  <c r="Q240" s="1"/>
  <c r="S240" s="1"/>
  <c r="I242"/>
  <c r="K242" s="1"/>
  <c r="M242" s="1"/>
  <c r="O242" s="1"/>
  <c r="Q242" s="1"/>
  <c r="S242" s="1"/>
  <c r="I244"/>
  <c r="K244" s="1"/>
  <c r="M244" s="1"/>
  <c r="O244" s="1"/>
  <c r="Q244" s="1"/>
  <c r="S244" s="1"/>
  <c r="I246"/>
  <c r="K246" s="1"/>
  <c r="M246" s="1"/>
  <c r="O246" s="1"/>
  <c r="Q246" s="1"/>
  <c r="S246" s="1"/>
  <c r="I248"/>
  <c r="K248" s="1"/>
  <c r="M248" s="1"/>
  <c r="O248" s="1"/>
  <c r="Q248" s="1"/>
  <c r="I250"/>
  <c r="K250" s="1"/>
  <c r="M250" s="1"/>
  <c r="O250" s="1"/>
  <c r="Q250" s="1"/>
  <c r="S250" s="1"/>
  <c r="I252"/>
  <c r="K252" s="1"/>
  <c r="M252" s="1"/>
  <c r="O252" s="1"/>
  <c r="I254"/>
  <c r="K254" s="1"/>
  <c r="M254" s="1"/>
  <c r="O254" s="1"/>
  <c r="I256"/>
  <c r="K256" s="1"/>
  <c r="M256" s="1"/>
  <c r="O256" s="1"/>
  <c r="Q256" s="1"/>
  <c r="S256" s="1"/>
  <c r="I258"/>
  <c r="K258" s="1"/>
  <c r="M258" s="1"/>
  <c r="O258" s="1"/>
  <c r="Q258" s="1"/>
  <c r="S258" s="1"/>
  <c r="I260"/>
  <c r="K260" s="1"/>
  <c r="M260" s="1"/>
  <c r="O260" s="1"/>
  <c r="Q260" s="1"/>
  <c r="S260" s="1"/>
  <c r="I262"/>
  <c r="K262" s="1"/>
  <c r="M262" s="1"/>
  <c r="O262" s="1"/>
  <c r="Q262" s="1"/>
  <c r="S262" s="1"/>
  <c r="I264"/>
  <c r="K264" s="1"/>
  <c r="M264" s="1"/>
  <c r="O264" s="1"/>
  <c r="Q264" s="1"/>
  <c r="S264" s="1"/>
  <c r="I266"/>
  <c r="K266" s="1"/>
  <c r="M266" s="1"/>
  <c r="O266" s="1"/>
  <c r="Q266" s="1"/>
  <c r="S266" s="1"/>
  <c r="I268"/>
  <c r="K268" s="1"/>
  <c r="M268" s="1"/>
  <c r="O268" s="1"/>
  <c r="I270"/>
  <c r="K270" s="1"/>
  <c r="M270" s="1"/>
  <c r="O270" s="1"/>
  <c r="Q270" s="1"/>
  <c r="I272"/>
  <c r="K272" s="1"/>
  <c r="M272" s="1"/>
  <c r="O272" s="1"/>
  <c r="Q272" s="1"/>
  <c r="S272" s="1"/>
  <c r="I274"/>
  <c r="K274" s="1"/>
  <c r="M274" s="1"/>
  <c r="O274" s="1"/>
  <c r="Q274" s="1"/>
  <c r="S274" s="1"/>
  <c r="I276"/>
  <c r="K276" s="1"/>
  <c r="M276" s="1"/>
  <c r="O276" s="1"/>
  <c r="Q276" s="1"/>
  <c r="S276" s="1"/>
  <c r="I278"/>
  <c r="K278" s="1"/>
  <c r="M278" s="1"/>
  <c r="O278" s="1"/>
  <c r="Q278" s="1"/>
  <c r="S278" s="1"/>
  <c r="I280"/>
  <c r="K280" s="1"/>
  <c r="M280" s="1"/>
  <c r="O280" s="1"/>
  <c r="Q280" s="1"/>
  <c r="S280" s="1"/>
  <c r="I282"/>
  <c r="K282" s="1"/>
  <c r="M282" s="1"/>
  <c r="O282" s="1"/>
  <c r="Q282" s="1"/>
  <c r="S282" s="1"/>
  <c r="I284"/>
  <c r="K284" s="1"/>
  <c r="M284" s="1"/>
  <c r="O284" s="1"/>
  <c r="I286"/>
  <c r="K286" s="1"/>
  <c r="M286" s="1"/>
  <c r="O286" s="1"/>
  <c r="Q286" s="1"/>
  <c r="S286" s="1"/>
  <c r="I288"/>
  <c r="K288" s="1"/>
  <c r="M288" s="1"/>
  <c r="O288" s="1"/>
  <c r="Q288" s="1"/>
  <c r="S288" s="1"/>
  <c r="I290"/>
  <c r="K290" s="1"/>
  <c r="M290" s="1"/>
  <c r="O290" s="1"/>
  <c r="Q290" s="1"/>
  <c r="S290" s="1"/>
  <c r="I294"/>
  <c r="K294" s="1"/>
  <c r="M294" s="1"/>
  <c r="O294" s="1"/>
  <c r="Q294" s="1"/>
  <c r="S294" s="1"/>
  <c r="I296"/>
  <c r="K296" s="1"/>
  <c r="M296" s="1"/>
  <c r="O296" s="1"/>
  <c r="Q296" s="1"/>
  <c r="S296" s="1"/>
  <c r="I300"/>
  <c r="K300" s="1"/>
  <c r="M300" s="1"/>
  <c r="O300" s="1"/>
  <c r="Q300" s="1"/>
  <c r="S300" s="1"/>
  <c r="I305"/>
  <c r="K305" s="1"/>
  <c r="M305" s="1"/>
  <c r="O305" s="1"/>
  <c r="Q305" s="1"/>
  <c r="S305" s="1"/>
  <c r="I307"/>
  <c r="K307" s="1"/>
  <c r="M307" s="1"/>
  <c r="O307" s="1"/>
  <c r="Q307" s="1"/>
  <c r="S307" s="1"/>
  <c r="I309"/>
  <c r="K309" s="1"/>
  <c r="M309" s="1"/>
  <c r="O309" s="1"/>
  <c r="Q309" s="1"/>
  <c r="S309" s="1"/>
  <c r="I311"/>
  <c r="K311" s="1"/>
  <c r="M311" s="1"/>
  <c r="O311" s="1"/>
  <c r="I313"/>
  <c r="K313" s="1"/>
  <c r="M313" s="1"/>
  <c r="O313" s="1"/>
  <c r="Q313" s="1"/>
  <c r="S313" s="1"/>
  <c r="I315"/>
  <c r="K315" s="1"/>
  <c r="M315" s="1"/>
  <c r="O315" s="1"/>
  <c r="I317"/>
  <c r="K317" s="1"/>
  <c r="M317" s="1"/>
  <c r="O317" s="1"/>
  <c r="Q317" s="1"/>
  <c r="S317" s="1"/>
  <c r="I318"/>
  <c r="K318" s="1"/>
  <c r="M318" s="1"/>
  <c r="O318" s="1"/>
  <c r="Q318" s="1"/>
  <c r="S318" s="1"/>
  <c r="I320"/>
  <c r="K320" s="1"/>
  <c r="M320" s="1"/>
  <c r="O320" s="1"/>
  <c r="Q320" s="1"/>
  <c r="S320" s="1"/>
  <c r="I322"/>
  <c r="K322" s="1"/>
  <c r="M322" s="1"/>
  <c r="O322" s="1"/>
  <c r="Q322" s="1"/>
  <c r="I324"/>
  <c r="K324" s="1"/>
  <c r="M324" s="1"/>
  <c r="O324" s="1"/>
  <c r="Q324" s="1"/>
  <c r="S324" s="1"/>
  <c r="I325"/>
  <c r="K325" s="1"/>
  <c r="M325" s="1"/>
  <c r="O325" s="1"/>
  <c r="I326"/>
  <c r="K326" s="1"/>
  <c r="M326" s="1"/>
  <c r="O326" s="1"/>
  <c r="Q326" s="1"/>
  <c r="S326" s="1"/>
  <c r="I328"/>
  <c r="K328" s="1"/>
  <c r="M328" s="1"/>
  <c r="O328" s="1"/>
  <c r="Q328" s="1"/>
  <c r="S328" s="1"/>
  <c r="I329"/>
  <c r="K329" s="1"/>
  <c r="M329" s="1"/>
  <c r="O329" s="1"/>
  <c r="I331"/>
  <c r="K331" s="1"/>
  <c r="M331" s="1"/>
  <c r="O331" s="1"/>
  <c r="Q331" s="1"/>
  <c r="S331" s="1"/>
  <c r="I333"/>
  <c r="K333" s="1"/>
  <c r="M333" s="1"/>
  <c r="O333" s="1"/>
  <c r="Q333" s="1"/>
  <c r="S333" s="1"/>
  <c r="I334"/>
  <c r="K334" s="1"/>
  <c r="M334" s="1"/>
  <c r="O334" s="1"/>
  <c r="Q334" s="1"/>
  <c r="S334" s="1"/>
  <c r="I335"/>
  <c r="K335" s="1"/>
  <c r="M335" s="1"/>
  <c r="O335" s="1"/>
  <c r="I337"/>
  <c r="K337" s="1"/>
  <c r="M337" s="1"/>
  <c r="O337" s="1"/>
  <c r="Q337" s="1"/>
  <c r="S337" s="1"/>
  <c r="I339"/>
  <c r="K339" s="1"/>
  <c r="M339" s="1"/>
  <c r="O339" s="1"/>
  <c r="Q339" s="1"/>
  <c r="S339" s="1"/>
  <c r="I340"/>
  <c r="K340" s="1"/>
  <c r="M340" s="1"/>
  <c r="O340" s="1"/>
  <c r="Q340" s="1"/>
  <c r="S340" s="1"/>
  <c r="I342"/>
  <c r="K342" s="1"/>
  <c r="M342" s="1"/>
  <c r="O342" s="1"/>
  <c r="Q342" s="1"/>
  <c r="S342" s="1"/>
  <c r="I346"/>
  <c r="K346" s="1"/>
  <c r="M346" s="1"/>
  <c r="O346" s="1"/>
  <c r="Q346" s="1"/>
  <c r="S346" s="1"/>
  <c r="I348"/>
  <c r="K348" s="1"/>
  <c r="M348" s="1"/>
  <c r="O348" s="1"/>
  <c r="Q348" s="1"/>
  <c r="S348" s="1"/>
  <c r="I349"/>
  <c r="K349" s="1"/>
  <c r="M349" s="1"/>
  <c r="O349" s="1"/>
  <c r="Q349" s="1"/>
  <c r="S349" s="1"/>
  <c r="I351"/>
  <c r="K351" s="1"/>
  <c r="M351" s="1"/>
  <c r="O351" s="1"/>
  <c r="Q351" s="1"/>
  <c r="S351" s="1"/>
  <c r="I353"/>
  <c r="K353" s="1"/>
  <c r="M353" s="1"/>
  <c r="O353" s="1"/>
  <c r="Q353" s="1"/>
  <c r="I355"/>
  <c r="K355" s="1"/>
  <c r="M355" s="1"/>
  <c r="O355" s="1"/>
  <c r="Q355" s="1"/>
  <c r="S355" s="1"/>
  <c r="I359"/>
  <c r="K359" s="1"/>
  <c r="M359" s="1"/>
  <c r="O359" s="1"/>
  <c r="Q359" s="1"/>
  <c r="S359" s="1"/>
  <c r="I360"/>
  <c r="K360" s="1"/>
  <c r="M360" s="1"/>
  <c r="O360" s="1"/>
  <c r="Q360" s="1"/>
  <c r="S360" s="1"/>
  <c r="I361"/>
  <c r="K361" s="1"/>
  <c r="M361" s="1"/>
  <c r="O361" s="1"/>
  <c r="I365"/>
  <c r="K365" s="1"/>
  <c r="M365" s="1"/>
  <c r="O365" s="1"/>
  <c r="Q365" s="1"/>
  <c r="S365" s="1"/>
  <c r="I367"/>
  <c r="K367" s="1"/>
  <c r="M367" s="1"/>
  <c r="O367" s="1"/>
  <c r="Q367" s="1"/>
  <c r="S367" s="1"/>
  <c r="I369"/>
  <c r="K369" s="1"/>
  <c r="M369" s="1"/>
  <c r="O369" s="1"/>
  <c r="I371"/>
  <c r="K371" s="1"/>
  <c r="M371" s="1"/>
  <c r="O371" s="1"/>
  <c r="Q371" s="1"/>
  <c r="S371" s="1"/>
  <c r="I375"/>
  <c r="K375" s="1"/>
  <c r="M375" s="1"/>
  <c r="O375" s="1"/>
  <c r="Q375" s="1"/>
  <c r="S375" s="1"/>
  <c r="I377"/>
  <c r="K377" s="1"/>
  <c r="M377" s="1"/>
  <c r="O377" s="1"/>
  <c r="Q377" s="1"/>
  <c r="S377" s="1"/>
  <c r="I379"/>
  <c r="K379" s="1"/>
  <c r="M379" s="1"/>
  <c r="O379" s="1"/>
  <c r="Q379" s="1"/>
  <c r="S379" s="1"/>
  <c r="I381"/>
  <c r="K381" s="1"/>
  <c r="M381" s="1"/>
  <c r="O381" s="1"/>
  <c r="Q381" s="1"/>
  <c r="S381" s="1"/>
  <c r="I383"/>
  <c r="K383" s="1"/>
  <c r="M383" s="1"/>
  <c r="O383" s="1"/>
  <c r="Q383" s="1"/>
  <c r="S383" s="1"/>
  <c r="I385"/>
  <c r="K385" s="1"/>
  <c r="M385" s="1"/>
  <c r="O385" s="1"/>
  <c r="Q385" s="1"/>
  <c r="S385" s="1"/>
  <c r="I389"/>
  <c r="K389" s="1"/>
  <c r="M389" s="1"/>
  <c r="O389" s="1"/>
  <c r="Q389" s="1"/>
  <c r="S389" s="1"/>
  <c r="I391"/>
  <c r="K391" s="1"/>
  <c r="M391" s="1"/>
  <c r="O391" s="1"/>
  <c r="I393"/>
  <c r="K393" s="1"/>
  <c r="M393" s="1"/>
  <c r="O393" s="1"/>
  <c r="Q393" s="1"/>
  <c r="S393" s="1"/>
  <c r="I395"/>
  <c r="K395" s="1"/>
  <c r="M395" s="1"/>
  <c r="O395" s="1"/>
  <c r="Q395" s="1"/>
  <c r="S395" s="1"/>
  <c r="I397"/>
  <c r="K397" s="1"/>
  <c r="M397" s="1"/>
  <c r="O397" s="1"/>
  <c r="Q397" s="1"/>
  <c r="I399"/>
  <c r="K399" s="1"/>
  <c r="M399" s="1"/>
  <c r="O399" s="1"/>
  <c r="Q399" s="1"/>
  <c r="S399" s="1"/>
  <c r="I401"/>
  <c r="K401" s="1"/>
  <c r="M401" s="1"/>
  <c r="O401" s="1"/>
  <c r="Q401" s="1"/>
  <c r="S401" s="1"/>
  <c r="I403"/>
  <c r="K403" s="1"/>
  <c r="M403" s="1"/>
  <c r="O403" s="1"/>
  <c r="Q403" s="1"/>
  <c r="S403" s="1"/>
  <c r="I405"/>
  <c r="K405" s="1"/>
  <c r="M405" s="1"/>
  <c r="O405" s="1"/>
  <c r="Q405" s="1"/>
  <c r="S405" s="1"/>
  <c r="I407"/>
  <c r="K407" s="1"/>
  <c r="M407" s="1"/>
  <c r="O407" s="1"/>
  <c r="Q407" s="1"/>
  <c r="I409"/>
  <c r="K409" s="1"/>
  <c r="M409" s="1"/>
  <c r="O409" s="1"/>
  <c r="Q409" s="1"/>
  <c r="S409" s="1"/>
  <c r="I413"/>
  <c r="K413" s="1"/>
  <c r="M413" s="1"/>
  <c r="O413" s="1"/>
  <c r="Q413" s="1"/>
  <c r="I417"/>
  <c r="K417" s="1"/>
  <c r="M417" s="1"/>
  <c r="O417" s="1"/>
  <c r="Q417" s="1"/>
  <c r="S417" s="1"/>
  <c r="I419"/>
  <c r="K419" s="1"/>
  <c r="M419" s="1"/>
  <c r="O419" s="1"/>
  <c r="Q419" s="1"/>
  <c r="S419" s="1"/>
  <c r="I421"/>
  <c r="K421" s="1"/>
  <c r="M421" s="1"/>
  <c r="O421" s="1"/>
  <c r="Q421" s="1"/>
  <c r="S421" s="1"/>
  <c r="I423"/>
  <c r="K423" s="1"/>
  <c r="M423" s="1"/>
  <c r="O423" s="1"/>
  <c r="I425"/>
  <c r="K425" s="1"/>
  <c r="M425" s="1"/>
  <c r="O425" s="1"/>
  <c r="Q425" s="1"/>
  <c r="S425" s="1"/>
  <c r="I426"/>
  <c r="K426" s="1"/>
  <c r="M426" s="1"/>
  <c r="O426" s="1"/>
  <c r="Q426" s="1"/>
  <c r="S426" s="1"/>
  <c r="I428"/>
  <c r="K428" s="1"/>
  <c r="M428" s="1"/>
  <c r="O428" s="1"/>
  <c r="Q428" s="1"/>
  <c r="S428" s="1"/>
  <c r="I430"/>
  <c r="K430" s="1"/>
  <c r="M430" s="1"/>
  <c r="O430" s="1"/>
  <c r="Q430" s="1"/>
  <c r="S430" s="1"/>
  <c r="I431"/>
  <c r="K431" s="1"/>
  <c r="M431" s="1"/>
  <c r="O431" s="1"/>
  <c r="Q431" s="1"/>
  <c r="S431" s="1"/>
  <c r="I433"/>
  <c r="K433" s="1"/>
  <c r="M433" s="1"/>
  <c r="O433" s="1"/>
  <c r="Q433" s="1"/>
  <c r="S433" s="1"/>
  <c r="I434"/>
  <c r="K434" s="1"/>
  <c r="M434" s="1"/>
  <c r="O434" s="1"/>
  <c r="Q434" s="1"/>
  <c r="S434" s="1"/>
  <c r="I436"/>
  <c r="K436" s="1"/>
  <c r="M436" s="1"/>
  <c r="O436" s="1"/>
  <c r="I437"/>
  <c r="K437" s="1"/>
  <c r="M437" s="1"/>
  <c r="O437" s="1"/>
  <c r="Q437" s="1"/>
  <c r="S437" s="1"/>
  <c r="I439"/>
  <c r="K439" s="1"/>
  <c r="M439" s="1"/>
  <c r="O439" s="1"/>
  <c r="Q439" s="1"/>
  <c r="S439" s="1"/>
  <c r="I441"/>
  <c r="K441" s="1"/>
  <c r="M441" s="1"/>
  <c r="O441" s="1"/>
  <c r="Q441" s="1"/>
  <c r="S441" s="1"/>
  <c r="I443"/>
  <c r="K443" s="1"/>
  <c r="M443" s="1"/>
  <c r="O443" s="1"/>
  <c r="Q443" s="1"/>
  <c r="S443" s="1"/>
  <c r="I447"/>
  <c r="K447" s="1"/>
  <c r="M447" s="1"/>
  <c r="O447" s="1"/>
  <c r="Q447" s="1"/>
  <c r="S447" s="1"/>
  <c r="I449"/>
  <c r="K449" s="1"/>
  <c r="M449" s="1"/>
  <c r="O449" s="1"/>
  <c r="H448"/>
  <c r="H446"/>
  <c r="I446" s="1"/>
  <c r="H442"/>
  <c r="I442" s="1"/>
  <c r="H440"/>
  <c r="I440" s="1"/>
  <c r="H438"/>
  <c r="I438" s="1"/>
  <c r="H435"/>
  <c r="I435" s="1"/>
  <c r="H432"/>
  <c r="I432" s="1"/>
  <c r="H429"/>
  <c r="I429" s="1"/>
  <c r="H427"/>
  <c r="I427" s="1"/>
  <c r="H424"/>
  <c r="I424" s="1"/>
  <c r="H422"/>
  <c r="I422" s="1"/>
  <c r="H420"/>
  <c r="I420" s="1"/>
  <c r="H418"/>
  <c r="I418" s="1"/>
  <c r="H416"/>
  <c r="I416" s="1"/>
  <c r="H412"/>
  <c r="I412" s="1"/>
  <c r="H408"/>
  <c r="I408" s="1"/>
  <c r="H406"/>
  <c r="I406" s="1"/>
  <c r="K406" s="1"/>
  <c r="M406" s="1"/>
  <c r="H404"/>
  <c r="I404" s="1"/>
  <c r="H402"/>
  <c r="I402" s="1"/>
  <c r="H400"/>
  <c r="I400" s="1"/>
  <c r="H398"/>
  <c r="I398" s="1"/>
  <c r="K398" s="1"/>
  <c r="M398" s="1"/>
  <c r="H396"/>
  <c r="I396" s="1"/>
  <c r="H394"/>
  <c r="I394" s="1"/>
  <c r="H392"/>
  <c r="I392" s="1"/>
  <c r="H390"/>
  <c r="I390" s="1"/>
  <c r="K390" s="1"/>
  <c r="H388"/>
  <c r="I388" s="1"/>
  <c r="H384"/>
  <c r="I384" s="1"/>
  <c r="H382"/>
  <c r="I382" s="1"/>
  <c r="H380"/>
  <c r="I380" s="1"/>
  <c r="H378"/>
  <c r="I378" s="1"/>
  <c r="H376"/>
  <c r="I376" s="1"/>
  <c r="H374"/>
  <c r="I374" s="1"/>
  <c r="H370"/>
  <c r="I370" s="1"/>
  <c r="H368"/>
  <c r="I368" s="1"/>
  <c r="H366"/>
  <c r="I366" s="1"/>
  <c r="H364"/>
  <c r="I364" s="1"/>
  <c r="H358"/>
  <c r="H354"/>
  <c r="I354" s="1"/>
  <c r="H352"/>
  <c r="I352" s="1"/>
  <c r="H350"/>
  <c r="I350" s="1"/>
  <c r="H347"/>
  <c r="I347" s="1"/>
  <c r="H345"/>
  <c r="I345" s="1"/>
  <c r="H341"/>
  <c r="I341" s="1"/>
  <c r="H338"/>
  <c r="I338" s="1"/>
  <c r="H336"/>
  <c r="I336" s="1"/>
  <c r="H332"/>
  <c r="I332" s="1"/>
  <c r="H330"/>
  <c r="I330" s="1"/>
  <c r="H327"/>
  <c r="I327" s="1"/>
  <c r="H323"/>
  <c r="I323" s="1"/>
  <c r="H321"/>
  <c r="I321" s="1"/>
  <c r="H319"/>
  <c r="I319" s="1"/>
  <c r="H316"/>
  <c r="I316" s="1"/>
  <c r="H314"/>
  <c r="I314" s="1"/>
  <c r="H312"/>
  <c r="I312" s="1"/>
  <c r="H310"/>
  <c r="I310" s="1"/>
  <c r="H308"/>
  <c r="I308" s="1"/>
  <c r="H306"/>
  <c r="I306" s="1"/>
  <c r="H304"/>
  <c r="I304" s="1"/>
  <c r="H299"/>
  <c r="I299" s="1"/>
  <c r="H295"/>
  <c r="H293"/>
  <c r="I293" s="1"/>
  <c r="H289"/>
  <c r="I289" s="1"/>
  <c r="H287"/>
  <c r="I287" s="1"/>
  <c r="H285"/>
  <c r="I285" s="1"/>
  <c r="H283"/>
  <c r="I283" s="1"/>
  <c r="K283" s="1"/>
  <c r="M283" s="1"/>
  <c r="O283" s="1"/>
  <c r="Q283" s="1"/>
  <c r="S283" s="1"/>
  <c r="H281"/>
  <c r="I281" s="1"/>
  <c r="H279"/>
  <c r="I279" s="1"/>
  <c r="H277"/>
  <c r="I277" s="1"/>
  <c r="H275"/>
  <c r="I275" s="1"/>
  <c r="H273"/>
  <c r="I273" s="1"/>
  <c r="H271"/>
  <c r="I271" s="1"/>
  <c r="H269"/>
  <c r="I269" s="1"/>
  <c r="H267"/>
  <c r="I267" s="1"/>
  <c r="K267" s="1"/>
  <c r="M267" s="1"/>
  <c r="O267" s="1"/>
  <c r="Q267" s="1"/>
  <c r="S267" s="1"/>
  <c r="H265"/>
  <c r="I265" s="1"/>
  <c r="H263"/>
  <c r="I263" s="1"/>
  <c r="H261"/>
  <c r="I261" s="1"/>
  <c r="H259"/>
  <c r="I259" s="1"/>
  <c r="K259" s="1"/>
  <c r="M259" s="1"/>
  <c r="O259" s="1"/>
  <c r="Q259" s="1"/>
  <c r="S259" s="1"/>
  <c r="H257"/>
  <c r="I257" s="1"/>
  <c r="H255"/>
  <c r="I255" s="1"/>
  <c r="H253"/>
  <c r="I253" s="1"/>
  <c r="H251"/>
  <c r="I251" s="1"/>
  <c r="K251" s="1"/>
  <c r="M251" s="1"/>
  <c r="O251" s="1"/>
  <c r="Q251" s="1"/>
  <c r="S251" s="1"/>
  <c r="H249"/>
  <c r="I249" s="1"/>
  <c r="H247"/>
  <c r="I247" s="1"/>
  <c r="H245"/>
  <c r="I245" s="1"/>
  <c r="H243"/>
  <c r="I243" s="1"/>
  <c r="K243" s="1"/>
  <c r="M243" s="1"/>
  <c r="O243" s="1"/>
  <c r="Q243" s="1"/>
  <c r="S243" s="1"/>
  <c r="H241"/>
  <c r="I241" s="1"/>
  <c r="H239"/>
  <c r="I239" s="1"/>
  <c r="H237"/>
  <c r="I237" s="1"/>
  <c r="H235"/>
  <c r="I235" s="1"/>
  <c r="K235" s="1"/>
  <c r="M235" s="1"/>
  <c r="O235" s="1"/>
  <c r="Q235" s="1"/>
  <c r="S235" s="1"/>
  <c r="H233"/>
  <c r="I233" s="1"/>
  <c r="H231"/>
  <c r="I231" s="1"/>
  <c r="H229"/>
  <c r="I229" s="1"/>
  <c r="H227"/>
  <c r="I227" s="1"/>
  <c r="K227" s="1"/>
  <c r="H222"/>
  <c r="I222" s="1"/>
  <c r="H220"/>
  <c r="I220" s="1"/>
  <c r="H218"/>
  <c r="I218" s="1"/>
  <c r="H216"/>
  <c r="I216" s="1"/>
  <c r="H214"/>
  <c r="I214" s="1"/>
  <c r="H212"/>
  <c r="I212" s="1"/>
  <c r="H210"/>
  <c r="I210" s="1"/>
  <c r="H206"/>
  <c r="I206" s="1"/>
  <c r="H202"/>
  <c r="I202" s="1"/>
  <c r="H200"/>
  <c r="I200" s="1"/>
  <c r="H198"/>
  <c r="I198" s="1"/>
  <c r="H194"/>
  <c r="H192"/>
  <c r="I192" s="1"/>
  <c r="H188"/>
  <c r="I188" s="1"/>
  <c r="H186"/>
  <c r="I186" s="1"/>
  <c r="H184"/>
  <c r="I184" s="1"/>
  <c r="H182"/>
  <c r="I182" s="1"/>
  <c r="H180"/>
  <c r="I180" s="1"/>
  <c r="H178"/>
  <c r="I178" s="1"/>
  <c r="H176"/>
  <c r="I176" s="1"/>
  <c r="H174"/>
  <c r="I174" s="1"/>
  <c r="H171"/>
  <c r="I171" s="1"/>
  <c r="H169"/>
  <c r="I169" s="1"/>
  <c r="H166"/>
  <c r="I166" s="1"/>
  <c r="H160"/>
  <c r="I160" s="1"/>
  <c r="H158"/>
  <c r="I158" s="1"/>
  <c r="H151"/>
  <c r="I151" s="1"/>
  <c r="H149"/>
  <c r="I149" s="1"/>
  <c r="H147"/>
  <c r="I147" s="1"/>
  <c r="H145"/>
  <c r="I145" s="1"/>
  <c r="H143"/>
  <c r="I143" s="1"/>
  <c r="H140"/>
  <c r="I140" s="1"/>
  <c r="H138"/>
  <c r="I138" s="1"/>
  <c r="H136"/>
  <c r="I136" s="1"/>
  <c r="H134"/>
  <c r="I134" s="1"/>
  <c r="H132"/>
  <c r="I132" s="1"/>
  <c r="H130"/>
  <c r="I130" s="1"/>
  <c r="H128"/>
  <c r="I128" s="1"/>
  <c r="H126"/>
  <c r="I126" s="1"/>
  <c r="H124"/>
  <c r="I124" s="1"/>
  <c r="H122"/>
  <c r="I122" s="1"/>
  <c r="H120"/>
  <c r="I120" s="1"/>
  <c r="H118"/>
  <c r="I118" s="1"/>
  <c r="H116"/>
  <c r="I116" s="1"/>
  <c r="H114"/>
  <c r="I114" s="1"/>
  <c r="H112"/>
  <c r="I112" s="1"/>
  <c r="H110"/>
  <c r="I110" s="1"/>
  <c r="H108"/>
  <c r="I108" s="1"/>
  <c r="H106"/>
  <c r="I106" s="1"/>
  <c r="H104"/>
  <c r="I104" s="1"/>
  <c r="H102"/>
  <c r="I102" s="1"/>
  <c r="H100"/>
  <c r="I100" s="1"/>
  <c r="H98"/>
  <c r="I98" s="1"/>
  <c r="H96"/>
  <c r="I96" s="1"/>
  <c r="H92"/>
  <c r="I92" s="1"/>
  <c r="H88"/>
  <c r="I88" s="1"/>
  <c r="H86"/>
  <c r="I86" s="1"/>
  <c r="H84"/>
  <c r="I84" s="1"/>
  <c r="H82"/>
  <c r="I82" s="1"/>
  <c r="H80"/>
  <c r="I80" s="1"/>
  <c r="H77"/>
  <c r="I77" s="1"/>
  <c r="H75"/>
  <c r="I75" s="1"/>
  <c r="H73"/>
  <c r="I73" s="1"/>
  <c r="H71"/>
  <c r="I71" s="1"/>
  <c r="H69"/>
  <c r="I69" s="1"/>
  <c r="H65"/>
  <c r="I65" s="1"/>
  <c r="H63"/>
  <c r="I63" s="1"/>
  <c r="H61"/>
  <c r="I61" s="1"/>
  <c r="H59"/>
  <c r="I59" s="1"/>
  <c r="H57"/>
  <c r="I57" s="1"/>
  <c r="H53"/>
  <c r="I53" s="1"/>
  <c r="H49"/>
  <c r="I49" s="1"/>
  <c r="H47"/>
  <c r="I47" s="1"/>
  <c r="H44"/>
  <c r="I44" s="1"/>
  <c r="H42"/>
  <c r="I42" s="1"/>
  <c r="H40"/>
  <c r="I40" s="1"/>
  <c r="H38"/>
  <c r="I38" s="1"/>
  <c r="H36"/>
  <c r="I36" s="1"/>
  <c r="H34"/>
  <c r="I34" s="1"/>
  <c r="H32"/>
  <c r="I32" s="1"/>
  <c r="H30"/>
  <c r="I30" s="1"/>
  <c r="H27"/>
  <c r="I27" s="1"/>
  <c r="H22"/>
  <c r="I22" s="1"/>
  <c r="H20"/>
  <c r="I20" s="1"/>
  <c r="Q124" l="1"/>
  <c r="S124" s="1"/>
  <c r="Q186"/>
  <c r="S186" s="1"/>
  <c r="Q330"/>
  <c r="K160"/>
  <c r="M160" s="1"/>
  <c r="O160" s="1"/>
  <c r="Q160" s="1"/>
  <c r="S160" s="1"/>
  <c r="K174"/>
  <c r="K182"/>
  <c r="K192"/>
  <c r="K202"/>
  <c r="M202" s="1"/>
  <c r="O202" s="1"/>
  <c r="Q202" s="1"/>
  <c r="S202" s="1"/>
  <c r="K214"/>
  <c r="K233"/>
  <c r="K241"/>
  <c r="K249"/>
  <c r="M249" s="1"/>
  <c r="O249" s="1"/>
  <c r="Q249" s="1"/>
  <c r="S249" s="1"/>
  <c r="K257"/>
  <c r="K265"/>
  <c r="K273"/>
  <c r="K281"/>
  <c r="M281" s="1"/>
  <c r="O281" s="1"/>
  <c r="Q281" s="1"/>
  <c r="S281" s="1"/>
  <c r="K388"/>
  <c r="K396"/>
  <c r="X194"/>
  <c r="Z194" s="1"/>
  <c r="AB194" s="1"/>
  <c r="X243"/>
  <c r="Z243" s="1"/>
  <c r="AB243" s="1"/>
  <c r="X251"/>
  <c r="Z251" s="1"/>
  <c r="AB251" s="1"/>
  <c r="X283"/>
  <c r="Z283" s="1"/>
  <c r="X406"/>
  <c r="Z406" s="1"/>
  <c r="AB406" s="1"/>
  <c r="N19"/>
  <c r="N452" s="1"/>
  <c r="N191"/>
  <c r="Z196"/>
  <c r="Z208"/>
  <c r="AB208" s="1"/>
  <c r="Z362"/>
  <c r="AB362" s="1"/>
  <c r="Q297"/>
  <c r="S297" s="1"/>
  <c r="Q362"/>
  <c r="S362" s="1"/>
  <c r="AB235"/>
  <c r="AA226"/>
  <c r="S108"/>
  <c r="S164"/>
  <c r="R191"/>
  <c r="S330"/>
  <c r="X424"/>
  <c r="Z424" s="1"/>
  <c r="AB424" s="1"/>
  <c r="X435"/>
  <c r="Z435" s="1"/>
  <c r="AB435" s="1"/>
  <c r="AA19"/>
  <c r="AB160"/>
  <c r="AB196"/>
  <c r="AB283"/>
  <c r="N226"/>
  <c r="Y191"/>
  <c r="Y205"/>
  <c r="Y204" s="1"/>
  <c r="P226"/>
  <c r="AB55"/>
  <c r="AB184"/>
  <c r="AB297"/>
  <c r="AB386"/>
  <c r="S22"/>
  <c r="R19"/>
  <c r="S71"/>
  <c r="S104"/>
  <c r="S196"/>
  <c r="S336"/>
  <c r="R344"/>
  <c r="R357"/>
  <c r="R356" s="1"/>
  <c r="S376"/>
  <c r="S408"/>
  <c r="R205"/>
  <c r="R204" s="1"/>
  <c r="S135"/>
  <c r="R140"/>
  <c r="R343"/>
  <c r="R444"/>
  <c r="R452"/>
  <c r="R190"/>
  <c r="R225"/>
  <c r="AB254"/>
  <c r="Q254"/>
  <c r="S254" s="1"/>
  <c r="Q440"/>
  <c r="S440" s="1"/>
  <c r="X418"/>
  <c r="X416"/>
  <c r="Z416" s="1"/>
  <c r="AB416" s="1"/>
  <c r="Q404"/>
  <c r="S404" s="1"/>
  <c r="K404"/>
  <c r="M390"/>
  <c r="O390" s="1"/>
  <c r="Q390" s="1"/>
  <c r="S390" s="1"/>
  <c r="Y357"/>
  <c r="AB301"/>
  <c r="Q301"/>
  <c r="S301" s="1"/>
  <c r="K275"/>
  <c r="M275" s="1"/>
  <c r="O275" s="1"/>
  <c r="Q275" s="1"/>
  <c r="S275" s="1"/>
  <c r="AA225"/>
  <c r="AA224" s="1"/>
  <c r="P225"/>
  <c r="P224" s="1"/>
  <c r="M227"/>
  <c r="O227" s="1"/>
  <c r="Q227" s="1"/>
  <c r="S227" s="1"/>
  <c r="K222"/>
  <c r="M222" s="1"/>
  <c r="O222" s="1"/>
  <c r="Q222" s="1"/>
  <c r="S222" s="1"/>
  <c r="N205"/>
  <c r="Q166"/>
  <c r="S166" s="1"/>
  <c r="Z116"/>
  <c r="AB116"/>
  <c r="Z100"/>
  <c r="AB100" s="1"/>
  <c r="AB84"/>
  <c r="N357"/>
  <c r="AA357"/>
  <c r="AA356" s="1"/>
  <c r="P357"/>
  <c r="P356" s="1"/>
  <c r="AA344"/>
  <c r="AA343" s="1"/>
  <c r="AA191"/>
  <c r="AA190" s="1"/>
  <c r="AA205"/>
  <c r="AA204" s="1"/>
  <c r="AA18"/>
  <c r="P191"/>
  <c r="P444"/>
  <c r="P18"/>
  <c r="Q233"/>
  <c r="S233" s="1"/>
  <c r="P344"/>
  <c r="P205"/>
  <c r="N204"/>
  <c r="Y190"/>
  <c r="Y18"/>
  <c r="Y17" s="1"/>
  <c r="X308"/>
  <c r="X327"/>
  <c r="Z327" s="1"/>
  <c r="AB327" s="1"/>
  <c r="X350"/>
  <c r="Z350" s="1"/>
  <c r="AB350" s="1"/>
  <c r="N225"/>
  <c r="N224" s="1"/>
  <c r="Y225"/>
  <c r="Y224" s="1"/>
  <c r="Z308"/>
  <c r="AB308" s="1"/>
  <c r="Z82"/>
  <c r="AB82" s="1"/>
  <c r="Z418"/>
  <c r="AB418" s="1"/>
  <c r="Z438"/>
  <c r="AB438" s="1"/>
  <c r="N445"/>
  <c r="N444" s="1"/>
  <c r="Z312"/>
  <c r="AB312" s="1"/>
  <c r="Y344"/>
  <c r="Y343" s="1"/>
  <c r="O55"/>
  <c r="Q55" s="1"/>
  <c r="S55" s="1"/>
  <c r="O319"/>
  <c r="Q319" s="1"/>
  <c r="S319" s="1"/>
  <c r="O398"/>
  <c r="Q398" s="1"/>
  <c r="S398" s="1"/>
  <c r="O406"/>
  <c r="Q406" s="1"/>
  <c r="S406" s="1"/>
  <c r="Y452"/>
  <c r="N18"/>
  <c r="Y444"/>
  <c r="Z448"/>
  <c r="AB448" s="1"/>
  <c r="N190"/>
  <c r="N344"/>
  <c r="N410"/>
  <c r="K171"/>
  <c r="M171" s="1"/>
  <c r="O171" s="1"/>
  <c r="Q171" s="1"/>
  <c r="S171" s="1"/>
  <c r="K402"/>
  <c r="M402" s="1"/>
  <c r="O402" s="1"/>
  <c r="Q402" s="1"/>
  <c r="S402" s="1"/>
  <c r="K231"/>
  <c r="M231" s="1"/>
  <c r="O231" s="1"/>
  <c r="Q231" s="1"/>
  <c r="S231" s="1"/>
  <c r="K239"/>
  <c r="M239" s="1"/>
  <c r="O239" s="1"/>
  <c r="Q239" s="1"/>
  <c r="S239" s="1"/>
  <c r="K247"/>
  <c r="M247" s="1"/>
  <c r="O247" s="1"/>
  <c r="Q247" s="1"/>
  <c r="S247" s="1"/>
  <c r="K255"/>
  <c r="M255" s="1"/>
  <c r="O255" s="1"/>
  <c r="Q255" s="1"/>
  <c r="S255" s="1"/>
  <c r="K263"/>
  <c r="M263" s="1"/>
  <c r="O263" s="1"/>
  <c r="Q263" s="1"/>
  <c r="S263" s="1"/>
  <c r="K271"/>
  <c r="M271" s="1"/>
  <c r="O271" s="1"/>
  <c r="Q271" s="1"/>
  <c r="S271" s="1"/>
  <c r="K279"/>
  <c r="M279" s="1"/>
  <c r="O279" s="1"/>
  <c r="Q279" s="1"/>
  <c r="S279" s="1"/>
  <c r="K287"/>
  <c r="M287" s="1"/>
  <c r="O287" s="1"/>
  <c r="Q287" s="1"/>
  <c r="S287" s="1"/>
  <c r="K394"/>
  <c r="M394" s="1"/>
  <c r="O394" s="1"/>
  <c r="Q394" s="1"/>
  <c r="S394" s="1"/>
  <c r="X171"/>
  <c r="Z171" s="1"/>
  <c r="AB171" s="1"/>
  <c r="X321"/>
  <c r="Z321" s="1"/>
  <c r="AB321" s="1"/>
  <c r="X345"/>
  <c r="Z345" s="1"/>
  <c r="AB345" s="1"/>
  <c r="X354"/>
  <c r="Z354" s="1"/>
  <c r="AB354" s="1"/>
  <c r="X368"/>
  <c r="Z368" s="1"/>
  <c r="AB368" s="1"/>
  <c r="K156"/>
  <c r="M156" s="1"/>
  <c r="O156" s="1"/>
  <c r="Q156" s="1"/>
  <c r="S156" s="1"/>
  <c r="K20"/>
  <c r="M20" s="1"/>
  <c r="O20" s="1"/>
  <c r="Q20" s="1"/>
  <c r="S20" s="1"/>
  <c r="K32"/>
  <c r="M32" s="1"/>
  <c r="O32" s="1"/>
  <c r="Q32" s="1"/>
  <c r="S32" s="1"/>
  <c r="K40"/>
  <c r="M40" s="1"/>
  <c r="O40" s="1"/>
  <c r="Q40" s="1"/>
  <c r="S40" s="1"/>
  <c r="K80"/>
  <c r="M80" s="1"/>
  <c r="O80" s="1"/>
  <c r="Q80" s="1"/>
  <c r="S80" s="1"/>
  <c r="K88"/>
  <c r="M88" s="1"/>
  <c r="O88" s="1"/>
  <c r="Q88" s="1"/>
  <c r="S88" s="1"/>
  <c r="K147"/>
  <c r="M147" s="1"/>
  <c r="O147" s="1"/>
  <c r="Q147" s="1"/>
  <c r="S147" s="1"/>
  <c r="M174"/>
  <c r="O174" s="1"/>
  <c r="Q174" s="1"/>
  <c r="S174" s="1"/>
  <c r="M182"/>
  <c r="O182" s="1"/>
  <c r="Q182" s="1"/>
  <c r="S182" s="1"/>
  <c r="M192"/>
  <c r="O192" s="1"/>
  <c r="Q192" s="1"/>
  <c r="S192" s="1"/>
  <c r="M214"/>
  <c r="O214" s="1"/>
  <c r="Q214" s="1"/>
  <c r="S214" s="1"/>
  <c r="K304"/>
  <c r="M304" s="1"/>
  <c r="O304" s="1"/>
  <c r="Q304" s="1"/>
  <c r="S304" s="1"/>
  <c r="K312"/>
  <c r="M312" s="1"/>
  <c r="O312" s="1"/>
  <c r="Q312" s="1"/>
  <c r="S312" s="1"/>
  <c r="K332"/>
  <c r="M332" s="1"/>
  <c r="O332" s="1"/>
  <c r="Q332" s="1"/>
  <c r="S332" s="1"/>
  <c r="K354"/>
  <c r="M354" s="1"/>
  <c r="O354" s="1"/>
  <c r="Q354" s="1"/>
  <c r="S354" s="1"/>
  <c r="K368"/>
  <c r="M368" s="1"/>
  <c r="O368" s="1"/>
  <c r="Q368" s="1"/>
  <c r="S368" s="1"/>
  <c r="K378"/>
  <c r="M378" s="1"/>
  <c r="O378" s="1"/>
  <c r="Q378" s="1"/>
  <c r="S378" s="1"/>
  <c r="L226"/>
  <c r="L452" s="1"/>
  <c r="X47"/>
  <c r="Z47" s="1"/>
  <c r="AB47" s="1"/>
  <c r="X69"/>
  <c r="Z69" s="1"/>
  <c r="AB69" s="1"/>
  <c r="X77"/>
  <c r="Z77" s="1"/>
  <c r="AB77" s="1"/>
  <c r="X376"/>
  <c r="Z376" s="1"/>
  <c r="AB376" s="1"/>
  <c r="X384"/>
  <c r="Z384" s="1"/>
  <c r="AB384" s="1"/>
  <c r="X411"/>
  <c r="Z411" s="1"/>
  <c r="AB411" s="1"/>
  <c r="K36"/>
  <c r="M36" s="1"/>
  <c r="O36" s="1"/>
  <c r="Q36" s="1"/>
  <c r="S36" s="1"/>
  <c r="K44"/>
  <c r="M44" s="1"/>
  <c r="O44" s="1"/>
  <c r="Q44" s="1"/>
  <c r="S44" s="1"/>
  <c r="K186"/>
  <c r="M186" s="1"/>
  <c r="O186" s="1"/>
  <c r="X57"/>
  <c r="Z57" s="1"/>
  <c r="AB57" s="1"/>
  <c r="X151"/>
  <c r="Z151" s="1"/>
  <c r="AB151" s="1"/>
  <c r="X178"/>
  <c r="Z178" s="1"/>
  <c r="AB178" s="1"/>
  <c r="X186"/>
  <c r="Z186" s="1"/>
  <c r="AB186" s="1"/>
  <c r="X198"/>
  <c r="Z198" s="1"/>
  <c r="AB198" s="1"/>
  <c r="X210"/>
  <c r="Z210" s="1"/>
  <c r="AB210" s="1"/>
  <c r="X218"/>
  <c r="Z218" s="1"/>
  <c r="AB218" s="1"/>
  <c r="X374"/>
  <c r="Z374" s="1"/>
  <c r="AB374" s="1"/>
  <c r="X382"/>
  <c r="Z382" s="1"/>
  <c r="AB382" s="1"/>
  <c r="X392"/>
  <c r="Z392" s="1"/>
  <c r="AB392" s="1"/>
  <c r="X400"/>
  <c r="Z400" s="1"/>
  <c r="AB400" s="1"/>
  <c r="X408"/>
  <c r="Z408" s="1"/>
  <c r="AB408" s="1"/>
  <c r="W410"/>
  <c r="X410" s="1"/>
  <c r="Z410" s="1"/>
  <c r="AB410" s="1"/>
  <c r="M411"/>
  <c r="O411" s="1"/>
  <c r="Q411" s="1"/>
  <c r="S411" s="1"/>
  <c r="K291"/>
  <c r="M291" s="1"/>
  <c r="O291" s="1"/>
  <c r="Q291" s="1"/>
  <c r="S291" s="1"/>
  <c r="L191"/>
  <c r="L190" s="1"/>
  <c r="L357"/>
  <c r="L356" s="1"/>
  <c r="L205"/>
  <c r="L204" s="1"/>
  <c r="M241"/>
  <c r="O241" s="1"/>
  <c r="Q241" s="1"/>
  <c r="S241" s="1"/>
  <c r="M257"/>
  <c r="O257" s="1"/>
  <c r="Q257" s="1"/>
  <c r="S257" s="1"/>
  <c r="M265"/>
  <c r="O265" s="1"/>
  <c r="Q265" s="1"/>
  <c r="S265" s="1"/>
  <c r="M273"/>
  <c r="O273" s="1"/>
  <c r="Q273" s="1"/>
  <c r="S273" s="1"/>
  <c r="M388"/>
  <c r="O388" s="1"/>
  <c r="Q388" s="1"/>
  <c r="S388" s="1"/>
  <c r="M396"/>
  <c r="O396" s="1"/>
  <c r="Q396" s="1"/>
  <c r="S396" s="1"/>
  <c r="M404"/>
  <c r="O404" s="1"/>
  <c r="L225"/>
  <c r="L444"/>
  <c r="M233"/>
  <c r="O233" s="1"/>
  <c r="L18"/>
  <c r="L344"/>
  <c r="W344"/>
  <c r="W343" s="1"/>
  <c r="X132"/>
  <c r="Z132" s="1"/>
  <c r="AB132" s="1"/>
  <c r="K429"/>
  <c r="M429" s="1"/>
  <c r="O429" s="1"/>
  <c r="Q429" s="1"/>
  <c r="S429" s="1"/>
  <c r="X20"/>
  <c r="Z20" s="1"/>
  <c r="AB20" s="1"/>
  <c r="X32"/>
  <c r="Z32" s="1"/>
  <c r="AB32" s="1"/>
  <c r="X40"/>
  <c r="Z40" s="1"/>
  <c r="AB40" s="1"/>
  <c r="X49"/>
  <c r="Z49" s="1"/>
  <c r="AB49" s="1"/>
  <c r="X61"/>
  <c r="Z61" s="1"/>
  <c r="AB61" s="1"/>
  <c r="X71"/>
  <c r="Z71" s="1"/>
  <c r="AB71" s="1"/>
  <c r="X80"/>
  <c r="Z80" s="1"/>
  <c r="AB80" s="1"/>
  <c r="X88"/>
  <c r="Z88" s="1"/>
  <c r="AB88" s="1"/>
  <c r="X98"/>
  <c r="Z98" s="1"/>
  <c r="AB98" s="1"/>
  <c r="X106"/>
  <c r="Z106" s="1"/>
  <c r="AB106" s="1"/>
  <c r="X114"/>
  <c r="Z114" s="1"/>
  <c r="AB114" s="1"/>
  <c r="X122"/>
  <c r="Z122" s="1"/>
  <c r="AB122" s="1"/>
  <c r="X130"/>
  <c r="Z130" s="1"/>
  <c r="AB130" s="1"/>
  <c r="X138"/>
  <c r="Z138" s="1"/>
  <c r="AB138" s="1"/>
  <c r="X147"/>
  <c r="Z147" s="1"/>
  <c r="AB147" s="1"/>
  <c r="X174"/>
  <c r="Z174" s="1"/>
  <c r="AB174" s="1"/>
  <c r="X222"/>
  <c r="Z222" s="1"/>
  <c r="AB222" s="1"/>
  <c r="X233"/>
  <c r="Z233" s="1"/>
  <c r="AB233" s="1"/>
  <c r="X241"/>
  <c r="Z241" s="1"/>
  <c r="AB241" s="1"/>
  <c r="X249"/>
  <c r="Z249" s="1"/>
  <c r="AB249" s="1"/>
  <c r="X257"/>
  <c r="Z257" s="1"/>
  <c r="AB257" s="1"/>
  <c r="X265"/>
  <c r="Z265" s="1"/>
  <c r="AB265" s="1"/>
  <c r="X273"/>
  <c r="Z273" s="1"/>
  <c r="AB273" s="1"/>
  <c r="X281"/>
  <c r="Z281" s="1"/>
  <c r="AB281" s="1"/>
  <c r="X289"/>
  <c r="Z289" s="1"/>
  <c r="AB289" s="1"/>
  <c r="X388"/>
  <c r="Z388" s="1"/>
  <c r="AB388" s="1"/>
  <c r="X396"/>
  <c r="Z396" s="1"/>
  <c r="AB396" s="1"/>
  <c r="X404"/>
  <c r="Z404" s="1"/>
  <c r="AB404" s="1"/>
  <c r="K372"/>
  <c r="M372" s="1"/>
  <c r="O372" s="1"/>
  <c r="Q372" s="1"/>
  <c r="S372" s="1"/>
  <c r="K414"/>
  <c r="M414" s="1"/>
  <c r="O414" s="1"/>
  <c r="Q414" s="1"/>
  <c r="S414" s="1"/>
  <c r="K104"/>
  <c r="M104" s="1"/>
  <c r="O104" s="1"/>
  <c r="Q104" s="1"/>
  <c r="K338"/>
  <c r="M338" s="1"/>
  <c r="O338" s="1"/>
  <c r="Q338" s="1"/>
  <c r="S338" s="1"/>
  <c r="K364"/>
  <c r="M364" s="1"/>
  <c r="O364" s="1"/>
  <c r="Q364" s="1"/>
  <c r="S364" s="1"/>
  <c r="K420"/>
  <c r="M420" s="1"/>
  <c r="O420" s="1"/>
  <c r="Q420" s="1"/>
  <c r="S420" s="1"/>
  <c r="K440"/>
  <c r="M440" s="1"/>
  <c r="O440" s="1"/>
  <c r="K306"/>
  <c r="M306" s="1"/>
  <c r="O306" s="1"/>
  <c r="Q306" s="1"/>
  <c r="S306" s="1"/>
  <c r="K314"/>
  <c r="M314" s="1"/>
  <c r="O314" s="1"/>
  <c r="Q314" s="1"/>
  <c r="S314" s="1"/>
  <c r="K323"/>
  <c r="M323" s="1"/>
  <c r="O323" s="1"/>
  <c r="Q323" s="1"/>
  <c r="S323" s="1"/>
  <c r="K336"/>
  <c r="M336" s="1"/>
  <c r="O336" s="1"/>
  <c r="Q336" s="1"/>
  <c r="K347"/>
  <c r="M347" s="1"/>
  <c r="O347" s="1"/>
  <c r="Q347" s="1"/>
  <c r="S347" s="1"/>
  <c r="W226"/>
  <c r="W445"/>
  <c r="W444" s="1"/>
  <c r="K136"/>
  <c r="M136" s="1"/>
  <c r="O136" s="1"/>
  <c r="Q136" s="1"/>
  <c r="S136" s="1"/>
  <c r="K145"/>
  <c r="M145" s="1"/>
  <c r="O145" s="1"/>
  <c r="Q145" s="1"/>
  <c r="S145" s="1"/>
  <c r="K376"/>
  <c r="M376" s="1"/>
  <c r="O376" s="1"/>
  <c r="Q376" s="1"/>
  <c r="X347"/>
  <c r="Z347" s="1"/>
  <c r="AB347" s="1"/>
  <c r="X259"/>
  <c r="Z259" s="1"/>
  <c r="AB259" s="1"/>
  <c r="X390"/>
  <c r="Z390" s="1"/>
  <c r="AB390" s="1"/>
  <c r="X398"/>
  <c r="Z398" s="1"/>
  <c r="AB398" s="1"/>
  <c r="X22"/>
  <c r="Z22" s="1"/>
  <c r="AB22" s="1"/>
  <c r="X34"/>
  <c r="Z34" s="1"/>
  <c r="AB34" s="1"/>
  <c r="X92"/>
  <c r="Z92" s="1"/>
  <c r="AB92" s="1"/>
  <c r="K293"/>
  <c r="M293" s="1"/>
  <c r="O293" s="1"/>
  <c r="Q293" s="1"/>
  <c r="S293" s="1"/>
  <c r="K380"/>
  <c r="M380" s="1"/>
  <c r="O380" s="1"/>
  <c r="Q380" s="1"/>
  <c r="S380" s="1"/>
  <c r="K418"/>
  <c r="M418" s="1"/>
  <c r="O418" s="1"/>
  <c r="Q418" s="1"/>
  <c r="S418" s="1"/>
  <c r="X180"/>
  <c r="Z180" s="1"/>
  <c r="AB180" s="1"/>
  <c r="X188"/>
  <c r="Z188" s="1"/>
  <c r="AB188" s="1"/>
  <c r="X200"/>
  <c r="Z200" s="1"/>
  <c r="AB200" s="1"/>
  <c r="X212"/>
  <c r="Z212" s="1"/>
  <c r="AB212" s="1"/>
  <c r="X220"/>
  <c r="Z220" s="1"/>
  <c r="AB220" s="1"/>
  <c r="X330"/>
  <c r="Z330" s="1"/>
  <c r="AB330" s="1"/>
  <c r="X366"/>
  <c r="Z366" s="1"/>
  <c r="AB366" s="1"/>
  <c r="J226"/>
  <c r="X158"/>
  <c r="Z158" s="1"/>
  <c r="AB158" s="1"/>
  <c r="J191"/>
  <c r="J190" s="1"/>
  <c r="W18"/>
  <c r="X118"/>
  <c r="Z118" s="1"/>
  <c r="AB118" s="1"/>
  <c r="W225"/>
  <c r="K416"/>
  <c r="M416" s="1"/>
  <c r="O416" s="1"/>
  <c r="Q416" s="1"/>
  <c r="S416" s="1"/>
  <c r="K435"/>
  <c r="M435" s="1"/>
  <c r="O435" s="1"/>
  <c r="Q435" s="1"/>
  <c r="S435" s="1"/>
  <c r="X422"/>
  <c r="Z422" s="1"/>
  <c r="AB422" s="1"/>
  <c r="X364"/>
  <c r="Z364" s="1"/>
  <c r="AB364" s="1"/>
  <c r="X275"/>
  <c r="Z275" s="1"/>
  <c r="AB275" s="1"/>
  <c r="U225"/>
  <c r="V225" s="1"/>
  <c r="X299"/>
  <c r="Z299" s="1"/>
  <c r="AB299" s="1"/>
  <c r="X319"/>
  <c r="Z319" s="1"/>
  <c r="AB319" s="1"/>
  <c r="X442"/>
  <c r="Z442" s="1"/>
  <c r="AB442" s="1"/>
  <c r="W19"/>
  <c r="X160"/>
  <c r="Z160" s="1"/>
  <c r="X182"/>
  <c r="Z182" s="1"/>
  <c r="AB182" s="1"/>
  <c r="X202"/>
  <c r="Z202" s="1"/>
  <c r="AB202" s="1"/>
  <c r="W357"/>
  <c r="W356" s="1"/>
  <c r="K38"/>
  <c r="M38" s="1"/>
  <c r="O38" s="1"/>
  <c r="Q38" s="1"/>
  <c r="S38" s="1"/>
  <c r="K59"/>
  <c r="M59" s="1"/>
  <c r="O59" s="1"/>
  <c r="Q59" s="1"/>
  <c r="S59" s="1"/>
  <c r="K77"/>
  <c r="M77" s="1"/>
  <c r="O77" s="1"/>
  <c r="Q77" s="1"/>
  <c r="S77" s="1"/>
  <c r="K96"/>
  <c r="M96" s="1"/>
  <c r="O96" s="1"/>
  <c r="Q96" s="1"/>
  <c r="S96" s="1"/>
  <c r="K112"/>
  <c r="M112" s="1"/>
  <c r="O112" s="1"/>
  <c r="Q112" s="1"/>
  <c r="S112" s="1"/>
  <c r="K120"/>
  <c r="M120" s="1"/>
  <c r="O120" s="1"/>
  <c r="Q120" s="1"/>
  <c r="S120" s="1"/>
  <c r="K128"/>
  <c r="M128" s="1"/>
  <c r="O128" s="1"/>
  <c r="Q128" s="1"/>
  <c r="S128" s="1"/>
  <c r="K299"/>
  <c r="M299" s="1"/>
  <c r="O299" s="1"/>
  <c r="Q299" s="1"/>
  <c r="S299" s="1"/>
  <c r="K310"/>
  <c r="M310" s="1"/>
  <c r="O310" s="1"/>
  <c r="Q310" s="1"/>
  <c r="S310" s="1"/>
  <c r="K319"/>
  <c r="M319" s="1"/>
  <c r="K330"/>
  <c r="M330" s="1"/>
  <c r="O330" s="1"/>
  <c r="K341"/>
  <c r="M341" s="1"/>
  <c r="O341" s="1"/>
  <c r="Q341" s="1"/>
  <c r="S341" s="1"/>
  <c r="K352"/>
  <c r="M352" s="1"/>
  <c r="O352" s="1"/>
  <c r="Q352" s="1"/>
  <c r="S352" s="1"/>
  <c r="K366"/>
  <c r="M366" s="1"/>
  <c r="O366" s="1"/>
  <c r="Q366" s="1"/>
  <c r="S366" s="1"/>
  <c r="K422"/>
  <c r="M422" s="1"/>
  <c r="O422" s="1"/>
  <c r="Q422" s="1"/>
  <c r="S422" s="1"/>
  <c r="K432"/>
  <c r="M432" s="1"/>
  <c r="O432" s="1"/>
  <c r="Q432" s="1"/>
  <c r="S432" s="1"/>
  <c r="K442"/>
  <c r="M442" s="1"/>
  <c r="O442" s="1"/>
  <c r="Q442" s="1"/>
  <c r="S442" s="1"/>
  <c r="X235"/>
  <c r="Z235" s="1"/>
  <c r="V231"/>
  <c r="X231" s="1"/>
  <c r="Z231" s="1"/>
  <c r="AB231" s="1"/>
  <c r="X143"/>
  <c r="Z143" s="1"/>
  <c r="AB143" s="1"/>
  <c r="X36"/>
  <c r="Z36" s="1"/>
  <c r="AB36" s="1"/>
  <c r="X44"/>
  <c r="Z44" s="1"/>
  <c r="AB44" s="1"/>
  <c r="X65"/>
  <c r="Z65" s="1"/>
  <c r="AB65" s="1"/>
  <c r="X102"/>
  <c r="Z102" s="1"/>
  <c r="AB102" s="1"/>
  <c r="X110"/>
  <c r="Z110" s="1"/>
  <c r="AB110" s="1"/>
  <c r="X126"/>
  <c r="Z126" s="1"/>
  <c r="AB126" s="1"/>
  <c r="X134"/>
  <c r="Z134" s="1"/>
  <c r="AB134" s="1"/>
  <c r="X316"/>
  <c r="Z316" s="1"/>
  <c r="AB316" s="1"/>
  <c r="X338"/>
  <c r="Z338" s="1"/>
  <c r="AB338" s="1"/>
  <c r="X429"/>
  <c r="Z429" s="1"/>
  <c r="AB429" s="1"/>
  <c r="K22"/>
  <c r="M22" s="1"/>
  <c r="O22" s="1"/>
  <c r="Q22" s="1"/>
  <c r="K53"/>
  <c r="M53" s="1"/>
  <c r="O53" s="1"/>
  <c r="Q53" s="1"/>
  <c r="S53" s="1"/>
  <c r="K100"/>
  <c r="M100" s="1"/>
  <c r="O100" s="1"/>
  <c r="Q100" s="1"/>
  <c r="S100" s="1"/>
  <c r="K116"/>
  <c r="M116" s="1"/>
  <c r="O116" s="1"/>
  <c r="Q116" s="1"/>
  <c r="S116" s="1"/>
  <c r="K132"/>
  <c r="M132" s="1"/>
  <c r="O132" s="1"/>
  <c r="Q132" s="1"/>
  <c r="S132" s="1"/>
  <c r="K149"/>
  <c r="M149" s="1"/>
  <c r="O149" s="1"/>
  <c r="Q149" s="1"/>
  <c r="S149" s="1"/>
  <c r="K200"/>
  <c r="M200" s="1"/>
  <c r="O200" s="1"/>
  <c r="Q200" s="1"/>
  <c r="S200" s="1"/>
  <c r="K212"/>
  <c r="M212" s="1"/>
  <c r="O212" s="1"/>
  <c r="Q212" s="1"/>
  <c r="S212" s="1"/>
  <c r="K220"/>
  <c r="M220" s="1"/>
  <c r="O220" s="1"/>
  <c r="Q220" s="1"/>
  <c r="S220" s="1"/>
  <c r="K446"/>
  <c r="M446" s="1"/>
  <c r="O446" s="1"/>
  <c r="Q446" s="1"/>
  <c r="S446" s="1"/>
  <c r="X432"/>
  <c r="Z432" s="1"/>
  <c r="AB432" s="1"/>
  <c r="X310"/>
  <c r="Z310" s="1"/>
  <c r="AB310" s="1"/>
  <c r="X341"/>
  <c r="Z341" s="1"/>
  <c r="AB341" s="1"/>
  <c r="X192"/>
  <c r="Z192" s="1"/>
  <c r="AB192" s="1"/>
  <c r="X214"/>
  <c r="Z214" s="1"/>
  <c r="AB214" s="1"/>
  <c r="K30"/>
  <c r="M30" s="1"/>
  <c r="O30" s="1"/>
  <c r="Q30" s="1"/>
  <c r="S30" s="1"/>
  <c r="K47"/>
  <c r="M47" s="1"/>
  <c r="O47" s="1"/>
  <c r="Q47" s="1"/>
  <c r="S47" s="1"/>
  <c r="K69"/>
  <c r="M69" s="1"/>
  <c r="O69" s="1"/>
  <c r="Q69" s="1"/>
  <c r="S69" s="1"/>
  <c r="K86"/>
  <c r="M86" s="1"/>
  <c r="O86" s="1"/>
  <c r="Q86" s="1"/>
  <c r="S86" s="1"/>
  <c r="K143"/>
  <c r="M143" s="1"/>
  <c r="O143" s="1"/>
  <c r="Q143" s="1"/>
  <c r="S143" s="1"/>
  <c r="K151"/>
  <c r="M151" s="1"/>
  <c r="O151" s="1"/>
  <c r="Q151" s="1"/>
  <c r="S151" s="1"/>
  <c r="K169"/>
  <c r="M169" s="1"/>
  <c r="O169" s="1"/>
  <c r="Q169" s="1"/>
  <c r="S169" s="1"/>
  <c r="K178"/>
  <c r="M178" s="1"/>
  <c r="O178" s="1"/>
  <c r="Q178" s="1"/>
  <c r="S178" s="1"/>
  <c r="K308"/>
  <c r="M308" s="1"/>
  <c r="O308" s="1"/>
  <c r="Q308" s="1"/>
  <c r="S308" s="1"/>
  <c r="K316"/>
  <c r="M316" s="1"/>
  <c r="O316" s="1"/>
  <c r="Q316" s="1"/>
  <c r="S316" s="1"/>
  <c r="K374"/>
  <c r="M374" s="1"/>
  <c r="O374" s="1"/>
  <c r="Q374" s="1"/>
  <c r="S374" s="1"/>
  <c r="K382"/>
  <c r="M382" s="1"/>
  <c r="O382" s="1"/>
  <c r="Q382" s="1"/>
  <c r="S382" s="1"/>
  <c r="X267"/>
  <c r="Z267" s="1"/>
  <c r="AB267" s="1"/>
  <c r="X227"/>
  <c r="Z227" s="1"/>
  <c r="AB227" s="1"/>
  <c r="X140"/>
  <c r="Z140" s="1"/>
  <c r="AB140" s="1"/>
  <c r="X124"/>
  <c r="Z124" s="1"/>
  <c r="AB124" s="1"/>
  <c r="X82"/>
  <c r="X42"/>
  <c r="Z42" s="1"/>
  <c r="AB42" s="1"/>
  <c r="X53"/>
  <c r="Z53" s="1"/>
  <c r="AB53" s="1"/>
  <c r="X73"/>
  <c r="Z73" s="1"/>
  <c r="AB73" s="1"/>
  <c r="X166"/>
  <c r="Z166" s="1"/>
  <c r="AB166" s="1"/>
  <c r="X380"/>
  <c r="Z380" s="1"/>
  <c r="AB380" s="1"/>
  <c r="X291"/>
  <c r="Z291" s="1"/>
  <c r="AB291" s="1"/>
  <c r="X297"/>
  <c r="Z297" s="1"/>
  <c r="X372"/>
  <c r="Z372" s="1"/>
  <c r="AB372" s="1"/>
  <c r="X414"/>
  <c r="Z414" s="1"/>
  <c r="AB414" s="1"/>
  <c r="K210"/>
  <c r="M210" s="1"/>
  <c r="O210" s="1"/>
  <c r="Q210" s="1"/>
  <c r="S210" s="1"/>
  <c r="K427"/>
  <c r="M427" s="1"/>
  <c r="O427" s="1"/>
  <c r="Q427" s="1"/>
  <c r="S427" s="1"/>
  <c r="X332"/>
  <c r="Z332" s="1"/>
  <c r="AB332" s="1"/>
  <c r="K410"/>
  <c r="M410" s="1"/>
  <c r="J18"/>
  <c r="K49"/>
  <c r="M49" s="1"/>
  <c r="O49" s="1"/>
  <c r="Q49" s="1"/>
  <c r="S49" s="1"/>
  <c r="K61"/>
  <c r="M61" s="1"/>
  <c r="O61" s="1"/>
  <c r="Q61" s="1"/>
  <c r="S61" s="1"/>
  <c r="K71"/>
  <c r="M71" s="1"/>
  <c r="O71" s="1"/>
  <c r="Q71" s="1"/>
  <c r="K98"/>
  <c r="M98" s="1"/>
  <c r="O98" s="1"/>
  <c r="Q98" s="1"/>
  <c r="S98" s="1"/>
  <c r="K106"/>
  <c r="M106" s="1"/>
  <c r="O106" s="1"/>
  <c r="Q106" s="1"/>
  <c r="S106" s="1"/>
  <c r="K114"/>
  <c r="M114" s="1"/>
  <c r="O114" s="1"/>
  <c r="Q114" s="1"/>
  <c r="S114" s="1"/>
  <c r="K122"/>
  <c r="M122" s="1"/>
  <c r="O122" s="1"/>
  <c r="Q122" s="1"/>
  <c r="S122" s="1"/>
  <c r="K130"/>
  <c r="M130" s="1"/>
  <c r="O130" s="1"/>
  <c r="Q130" s="1"/>
  <c r="S130" s="1"/>
  <c r="K138"/>
  <c r="M138" s="1"/>
  <c r="O138" s="1"/>
  <c r="Q138" s="1"/>
  <c r="S138" s="1"/>
  <c r="K158"/>
  <c r="M158" s="1"/>
  <c r="O158" s="1"/>
  <c r="Q158" s="1"/>
  <c r="S158" s="1"/>
  <c r="K180"/>
  <c r="M180" s="1"/>
  <c r="O180" s="1"/>
  <c r="Q180" s="1"/>
  <c r="S180" s="1"/>
  <c r="K188"/>
  <c r="M188" s="1"/>
  <c r="O188" s="1"/>
  <c r="Q188" s="1"/>
  <c r="S188" s="1"/>
  <c r="K321"/>
  <c r="M321" s="1"/>
  <c r="O321" s="1"/>
  <c r="Q321" s="1"/>
  <c r="S321" s="1"/>
  <c r="K384"/>
  <c r="M384" s="1"/>
  <c r="O384" s="1"/>
  <c r="Q384" s="1"/>
  <c r="S384" s="1"/>
  <c r="K198"/>
  <c r="M198" s="1"/>
  <c r="O198" s="1"/>
  <c r="Q198" s="1"/>
  <c r="S198" s="1"/>
  <c r="K218"/>
  <c r="M218" s="1"/>
  <c r="O218" s="1"/>
  <c r="Q218" s="1"/>
  <c r="S218" s="1"/>
  <c r="K229"/>
  <c r="M229" s="1"/>
  <c r="O229" s="1"/>
  <c r="Q229" s="1"/>
  <c r="S229" s="1"/>
  <c r="K237"/>
  <c r="M237" s="1"/>
  <c r="O237" s="1"/>
  <c r="Q237" s="1"/>
  <c r="S237" s="1"/>
  <c r="K245"/>
  <c r="M245" s="1"/>
  <c r="O245" s="1"/>
  <c r="Q245" s="1"/>
  <c r="S245" s="1"/>
  <c r="K253"/>
  <c r="M253" s="1"/>
  <c r="O253" s="1"/>
  <c r="Q253" s="1"/>
  <c r="S253" s="1"/>
  <c r="K261"/>
  <c r="M261" s="1"/>
  <c r="O261" s="1"/>
  <c r="Q261" s="1"/>
  <c r="S261" s="1"/>
  <c r="K269"/>
  <c r="M269" s="1"/>
  <c r="O269" s="1"/>
  <c r="Q269" s="1"/>
  <c r="S269" s="1"/>
  <c r="K277"/>
  <c r="M277" s="1"/>
  <c r="O277" s="1"/>
  <c r="Q277" s="1"/>
  <c r="S277" s="1"/>
  <c r="K285"/>
  <c r="M285" s="1"/>
  <c r="O285" s="1"/>
  <c r="Q285" s="1"/>
  <c r="S285" s="1"/>
  <c r="K392"/>
  <c r="M392" s="1"/>
  <c r="O392" s="1"/>
  <c r="Q392" s="1"/>
  <c r="S392" s="1"/>
  <c r="K400"/>
  <c r="M400" s="1"/>
  <c r="O400" s="1"/>
  <c r="Q400" s="1"/>
  <c r="S400" s="1"/>
  <c r="K408"/>
  <c r="M408" s="1"/>
  <c r="O408" s="1"/>
  <c r="Q408" s="1"/>
  <c r="X108"/>
  <c r="Z108" s="1"/>
  <c r="AB108" s="1"/>
  <c r="X63"/>
  <c r="Z63" s="1"/>
  <c r="AB63" s="1"/>
  <c r="U18"/>
  <c r="V18" s="1"/>
  <c r="K424"/>
  <c r="M424" s="1"/>
  <c r="O424" s="1"/>
  <c r="Q424" s="1"/>
  <c r="S424" s="1"/>
  <c r="K34"/>
  <c r="M34" s="1"/>
  <c r="O34" s="1"/>
  <c r="Q34" s="1"/>
  <c r="S34" s="1"/>
  <c r="K42"/>
  <c r="M42" s="1"/>
  <c r="O42" s="1"/>
  <c r="Q42" s="1"/>
  <c r="S42" s="1"/>
  <c r="K63"/>
  <c r="M63" s="1"/>
  <c r="O63" s="1"/>
  <c r="Q63" s="1"/>
  <c r="S63" s="1"/>
  <c r="K73"/>
  <c r="M73" s="1"/>
  <c r="O73" s="1"/>
  <c r="Q73" s="1"/>
  <c r="S73" s="1"/>
  <c r="K82"/>
  <c r="M82" s="1"/>
  <c r="O82" s="1"/>
  <c r="Q82" s="1"/>
  <c r="S82" s="1"/>
  <c r="K92"/>
  <c r="M92" s="1"/>
  <c r="O92" s="1"/>
  <c r="Q92" s="1"/>
  <c r="S92" s="1"/>
  <c r="K108"/>
  <c r="M108" s="1"/>
  <c r="O108" s="1"/>
  <c r="Q108" s="1"/>
  <c r="K124"/>
  <c r="M124" s="1"/>
  <c r="O124" s="1"/>
  <c r="K140"/>
  <c r="M140" s="1"/>
  <c r="O140" s="1"/>
  <c r="Q140" s="1"/>
  <c r="K438"/>
  <c r="M438" s="1"/>
  <c r="O438" s="1"/>
  <c r="Q438" s="1"/>
  <c r="S438" s="1"/>
  <c r="X149"/>
  <c r="Z149" s="1"/>
  <c r="AB149" s="1"/>
  <c r="H18"/>
  <c r="X229"/>
  <c r="Z229" s="1"/>
  <c r="AB229" s="1"/>
  <c r="X237"/>
  <c r="Z237" s="1"/>
  <c r="AB237" s="1"/>
  <c r="X245"/>
  <c r="Z245" s="1"/>
  <c r="AB245" s="1"/>
  <c r="X253"/>
  <c r="Z253" s="1"/>
  <c r="AB253" s="1"/>
  <c r="X261"/>
  <c r="Z261" s="1"/>
  <c r="AB261" s="1"/>
  <c r="X269"/>
  <c r="Z269" s="1"/>
  <c r="AB269" s="1"/>
  <c r="X277"/>
  <c r="Z277" s="1"/>
  <c r="AB277" s="1"/>
  <c r="X285"/>
  <c r="Z285" s="1"/>
  <c r="AB285" s="1"/>
  <c r="X293"/>
  <c r="Z293" s="1"/>
  <c r="AB293" s="1"/>
  <c r="X304"/>
  <c r="Z304" s="1"/>
  <c r="AB304" s="1"/>
  <c r="X312"/>
  <c r="X352"/>
  <c r="Z352" s="1"/>
  <c r="AB352" s="1"/>
  <c r="U357"/>
  <c r="V357" s="1"/>
  <c r="X357" s="1"/>
  <c r="J205"/>
  <c r="J204" s="1"/>
  <c r="K216"/>
  <c r="M216" s="1"/>
  <c r="O216" s="1"/>
  <c r="Q216" s="1"/>
  <c r="S216" s="1"/>
  <c r="J225"/>
  <c r="K289"/>
  <c r="M289" s="1"/>
  <c r="O289" s="1"/>
  <c r="Q289" s="1"/>
  <c r="S289" s="1"/>
  <c r="K297"/>
  <c r="M297" s="1"/>
  <c r="O297" s="1"/>
  <c r="K327"/>
  <c r="M327" s="1"/>
  <c r="O327" s="1"/>
  <c r="Q327" s="1"/>
  <c r="S327" s="1"/>
  <c r="K350"/>
  <c r="M350" s="1"/>
  <c r="O350" s="1"/>
  <c r="Q350" s="1"/>
  <c r="S350" s="1"/>
  <c r="X30"/>
  <c r="Z30" s="1"/>
  <c r="AB30" s="1"/>
  <c r="X38"/>
  <c r="Z38" s="1"/>
  <c r="AB38" s="1"/>
  <c r="X59"/>
  <c r="Z59" s="1"/>
  <c r="AB59" s="1"/>
  <c r="X86"/>
  <c r="Z86" s="1"/>
  <c r="AB86" s="1"/>
  <c r="X96"/>
  <c r="Z96" s="1"/>
  <c r="AB96" s="1"/>
  <c r="X104"/>
  <c r="Z104" s="1"/>
  <c r="AB104" s="1"/>
  <c r="X112"/>
  <c r="Z112" s="1"/>
  <c r="AB112" s="1"/>
  <c r="X120"/>
  <c r="Z120" s="1"/>
  <c r="AB120" s="1"/>
  <c r="X128"/>
  <c r="Z128" s="1"/>
  <c r="AB128" s="1"/>
  <c r="X136"/>
  <c r="Z136" s="1"/>
  <c r="AB136" s="1"/>
  <c r="X145"/>
  <c r="Z145" s="1"/>
  <c r="AB145" s="1"/>
  <c r="X156"/>
  <c r="Z156" s="1"/>
  <c r="AB156" s="1"/>
  <c r="X169"/>
  <c r="Z169" s="1"/>
  <c r="AB169" s="1"/>
  <c r="X370"/>
  <c r="Z370" s="1"/>
  <c r="AB370" s="1"/>
  <c r="X378"/>
  <c r="Z378" s="1"/>
  <c r="AB378" s="1"/>
  <c r="X386"/>
  <c r="Z386" s="1"/>
  <c r="X394"/>
  <c r="Z394" s="1"/>
  <c r="AB394" s="1"/>
  <c r="X402"/>
  <c r="Z402" s="1"/>
  <c r="AB402" s="1"/>
  <c r="X412"/>
  <c r="Z412" s="1"/>
  <c r="AB412" s="1"/>
  <c r="X420"/>
  <c r="Z420" s="1"/>
  <c r="AB420" s="1"/>
  <c r="X440"/>
  <c r="Z440" s="1"/>
  <c r="AB440" s="1"/>
  <c r="X162"/>
  <c r="Z162" s="1"/>
  <c r="AB162" s="1"/>
  <c r="X164"/>
  <c r="Z164" s="1"/>
  <c r="AB164" s="1"/>
  <c r="X90"/>
  <c r="Z90" s="1"/>
  <c r="AB90" s="1"/>
  <c r="H191"/>
  <c r="I191" s="1"/>
  <c r="H357"/>
  <c r="I357" s="1"/>
  <c r="H445"/>
  <c r="H444" s="1"/>
  <c r="I444" s="1"/>
  <c r="U191"/>
  <c r="U190" s="1"/>
  <c r="V190" s="1"/>
  <c r="J19"/>
  <c r="K57"/>
  <c r="M57" s="1"/>
  <c r="O57" s="1"/>
  <c r="Q57" s="1"/>
  <c r="S57" s="1"/>
  <c r="K65"/>
  <c r="M65" s="1"/>
  <c r="O65" s="1"/>
  <c r="Q65" s="1"/>
  <c r="S65" s="1"/>
  <c r="K75"/>
  <c r="M75" s="1"/>
  <c r="O75" s="1"/>
  <c r="Q75" s="1"/>
  <c r="S75" s="1"/>
  <c r="K84"/>
  <c r="M84" s="1"/>
  <c r="O84" s="1"/>
  <c r="Q84" s="1"/>
  <c r="S84" s="1"/>
  <c r="K94"/>
  <c r="M94" s="1"/>
  <c r="O94" s="1"/>
  <c r="Q94" s="1"/>
  <c r="S94" s="1"/>
  <c r="K102"/>
  <c r="M102" s="1"/>
  <c r="O102" s="1"/>
  <c r="Q102" s="1"/>
  <c r="S102" s="1"/>
  <c r="K110"/>
  <c r="M110" s="1"/>
  <c r="O110" s="1"/>
  <c r="Q110" s="1"/>
  <c r="S110" s="1"/>
  <c r="K118"/>
  <c r="M118" s="1"/>
  <c r="O118" s="1"/>
  <c r="Q118" s="1"/>
  <c r="S118" s="1"/>
  <c r="K126"/>
  <c r="M126" s="1"/>
  <c r="O126" s="1"/>
  <c r="Q126" s="1"/>
  <c r="S126" s="1"/>
  <c r="K134"/>
  <c r="M134" s="1"/>
  <c r="O134" s="1"/>
  <c r="Q134" s="1"/>
  <c r="S134" s="1"/>
  <c r="K166"/>
  <c r="M166" s="1"/>
  <c r="O166" s="1"/>
  <c r="K176"/>
  <c r="M176" s="1"/>
  <c r="O176" s="1"/>
  <c r="Q176" s="1"/>
  <c r="S176" s="1"/>
  <c r="K184"/>
  <c r="M184" s="1"/>
  <c r="O184" s="1"/>
  <c r="Q184" s="1"/>
  <c r="S184" s="1"/>
  <c r="K370"/>
  <c r="M370" s="1"/>
  <c r="O370" s="1"/>
  <c r="Q370" s="1"/>
  <c r="S370" s="1"/>
  <c r="K386"/>
  <c r="M386" s="1"/>
  <c r="O386" s="1"/>
  <c r="Q386" s="1"/>
  <c r="S386" s="1"/>
  <c r="K412"/>
  <c r="M412" s="1"/>
  <c r="O412" s="1"/>
  <c r="Q412" s="1"/>
  <c r="S412" s="1"/>
  <c r="X75"/>
  <c r="Z75" s="1"/>
  <c r="AB75" s="1"/>
  <c r="X84"/>
  <c r="Z84" s="1"/>
  <c r="X94"/>
  <c r="Z94" s="1"/>
  <c r="AB94" s="1"/>
  <c r="X176"/>
  <c r="Z176" s="1"/>
  <c r="AB176" s="1"/>
  <c r="X184"/>
  <c r="Z184" s="1"/>
  <c r="W205"/>
  <c r="W204" s="1"/>
  <c r="X216"/>
  <c r="Z216" s="1"/>
  <c r="AB216" s="1"/>
  <c r="X239"/>
  <c r="Z239" s="1"/>
  <c r="AB239" s="1"/>
  <c r="X247"/>
  <c r="Z247" s="1"/>
  <c r="AB247" s="1"/>
  <c r="X255"/>
  <c r="Z255" s="1"/>
  <c r="AB255" s="1"/>
  <c r="X263"/>
  <c r="Z263" s="1"/>
  <c r="AB263" s="1"/>
  <c r="X271"/>
  <c r="Z271" s="1"/>
  <c r="AB271" s="1"/>
  <c r="X279"/>
  <c r="Z279" s="1"/>
  <c r="AB279" s="1"/>
  <c r="X287"/>
  <c r="Z287" s="1"/>
  <c r="AB287" s="1"/>
  <c r="X295"/>
  <c r="Z295" s="1"/>
  <c r="AB295" s="1"/>
  <c r="X306"/>
  <c r="Z306" s="1"/>
  <c r="AB306" s="1"/>
  <c r="X314"/>
  <c r="Z314" s="1"/>
  <c r="AB314" s="1"/>
  <c r="X323"/>
  <c r="Z323" s="1"/>
  <c r="AB323" s="1"/>
  <c r="X336"/>
  <c r="Z336" s="1"/>
  <c r="AB336" s="1"/>
  <c r="X427"/>
  <c r="Z427" s="1"/>
  <c r="AB427" s="1"/>
  <c r="K162"/>
  <c r="M162" s="1"/>
  <c r="O162" s="1"/>
  <c r="Q162" s="1"/>
  <c r="S162" s="1"/>
  <c r="K164"/>
  <c r="M164" s="1"/>
  <c r="O164" s="1"/>
  <c r="Q164" s="1"/>
  <c r="K90"/>
  <c r="M90" s="1"/>
  <c r="O90" s="1"/>
  <c r="Q90" s="1"/>
  <c r="S90" s="1"/>
  <c r="J357"/>
  <c r="J356" s="1"/>
  <c r="X358"/>
  <c r="Z358" s="1"/>
  <c r="AB358" s="1"/>
  <c r="W191"/>
  <c r="X206"/>
  <c r="Z206" s="1"/>
  <c r="AB206" s="1"/>
  <c r="J445"/>
  <c r="J444" s="1"/>
  <c r="J344"/>
  <c r="K345"/>
  <c r="M345" s="1"/>
  <c r="O345" s="1"/>
  <c r="Q345" s="1"/>
  <c r="S345" s="1"/>
  <c r="K27"/>
  <c r="M27" s="1"/>
  <c r="O27" s="1"/>
  <c r="Q27" s="1"/>
  <c r="S27" s="1"/>
  <c r="K206"/>
  <c r="M206" s="1"/>
  <c r="O206" s="1"/>
  <c r="Q206" s="1"/>
  <c r="S206" s="1"/>
  <c r="I194"/>
  <c r="K194" s="1"/>
  <c r="M194" s="1"/>
  <c r="O194" s="1"/>
  <c r="Q194" s="1"/>
  <c r="S194" s="1"/>
  <c r="I358"/>
  <c r="K358" s="1"/>
  <c r="M358" s="1"/>
  <c r="O358" s="1"/>
  <c r="Q358" s="1"/>
  <c r="S358" s="1"/>
  <c r="H225"/>
  <c r="U19"/>
  <c r="U226"/>
  <c r="V226" s="1"/>
  <c r="I448"/>
  <c r="K448" s="1"/>
  <c r="M448" s="1"/>
  <c r="O448" s="1"/>
  <c r="Q448" s="1"/>
  <c r="S448" s="1"/>
  <c r="U445"/>
  <c r="U444" s="1"/>
  <c r="V444" s="1"/>
  <c r="I295"/>
  <c r="K295" s="1"/>
  <c r="M295" s="1"/>
  <c r="O295" s="1"/>
  <c r="Q295" s="1"/>
  <c r="S295" s="1"/>
  <c r="U205"/>
  <c r="U344"/>
  <c r="V446"/>
  <c r="X446" s="1"/>
  <c r="Z446" s="1"/>
  <c r="AB446" s="1"/>
  <c r="V27"/>
  <c r="X27" s="1"/>
  <c r="Z27" s="1"/>
  <c r="AB27" s="1"/>
  <c r="H344"/>
  <c r="H205"/>
  <c r="H226"/>
  <c r="I226" s="1"/>
  <c r="K226" s="1"/>
  <c r="M226" s="1"/>
  <c r="O226" s="1"/>
  <c r="H19"/>
  <c r="S140" l="1"/>
  <c r="N17"/>
  <c r="Q226"/>
  <c r="S226" s="1"/>
  <c r="P452"/>
  <c r="AA452"/>
  <c r="L224"/>
  <c r="R18"/>
  <c r="R17" s="1"/>
  <c r="R224"/>
  <c r="AA17"/>
  <c r="AA450" s="1"/>
  <c r="AA451"/>
  <c r="P190"/>
  <c r="P17"/>
  <c r="P451"/>
  <c r="P204"/>
  <c r="Q205"/>
  <c r="S205" s="1"/>
  <c r="P343"/>
  <c r="O410"/>
  <c r="Q410" s="1"/>
  <c r="S410" s="1"/>
  <c r="Y451"/>
  <c r="Z452"/>
  <c r="Z357"/>
  <c r="AB357" s="1"/>
  <c r="Y356"/>
  <c r="Y450" s="1"/>
  <c r="N343"/>
  <c r="J224"/>
  <c r="X226"/>
  <c r="Z226" s="1"/>
  <c r="AB226" s="1"/>
  <c r="W224"/>
  <c r="H190"/>
  <c r="I190" s="1"/>
  <c r="K190" s="1"/>
  <c r="M190" s="1"/>
  <c r="O190" s="1"/>
  <c r="U356"/>
  <c r="V356" s="1"/>
  <c r="X356" s="1"/>
  <c r="L17"/>
  <c r="L451"/>
  <c r="L343"/>
  <c r="V191"/>
  <c r="X191" s="1"/>
  <c r="Z191" s="1"/>
  <c r="AB191" s="1"/>
  <c r="K191"/>
  <c r="M191" s="1"/>
  <c r="O191" s="1"/>
  <c r="Q191" s="1"/>
  <c r="S191" s="1"/>
  <c r="W452"/>
  <c r="U17"/>
  <c r="V17" s="1"/>
  <c r="I445"/>
  <c r="K445" s="1"/>
  <c r="M445" s="1"/>
  <c r="O445" s="1"/>
  <c r="Q445" s="1"/>
  <c r="S445" s="1"/>
  <c r="K444"/>
  <c r="M444" s="1"/>
  <c r="O444" s="1"/>
  <c r="Q444" s="1"/>
  <c r="S444" s="1"/>
  <c r="J452"/>
  <c r="X225"/>
  <c r="Z225" s="1"/>
  <c r="AB225" s="1"/>
  <c r="J17"/>
  <c r="H356"/>
  <c r="I356" s="1"/>
  <c r="K356" s="1"/>
  <c r="M356" s="1"/>
  <c r="U452"/>
  <c r="V452" s="1"/>
  <c r="X452" s="1"/>
  <c r="X444"/>
  <c r="Z444" s="1"/>
  <c r="AB444" s="1"/>
  <c r="U224"/>
  <c r="V224" s="1"/>
  <c r="W190"/>
  <c r="X190" s="1"/>
  <c r="Z190" s="1"/>
  <c r="AB190" s="1"/>
  <c r="X18"/>
  <c r="Z18" s="1"/>
  <c r="AB18" s="1"/>
  <c r="W17"/>
  <c r="W451"/>
  <c r="K357"/>
  <c r="M357" s="1"/>
  <c r="J343"/>
  <c r="J451"/>
  <c r="H204"/>
  <c r="I204" s="1"/>
  <c r="K204" s="1"/>
  <c r="M204" s="1"/>
  <c r="O204" s="1"/>
  <c r="I205"/>
  <c r="K205" s="1"/>
  <c r="M205" s="1"/>
  <c r="O205" s="1"/>
  <c r="U451"/>
  <c r="V451" s="1"/>
  <c r="V445"/>
  <c r="X445" s="1"/>
  <c r="Z445" s="1"/>
  <c r="AB445" s="1"/>
  <c r="V19"/>
  <c r="X19" s="1"/>
  <c r="Z19" s="1"/>
  <c r="AB19" s="1"/>
  <c r="U204"/>
  <c r="V205"/>
  <c r="X205" s="1"/>
  <c r="Z205" s="1"/>
  <c r="AB205" s="1"/>
  <c r="U343"/>
  <c r="V343" s="1"/>
  <c r="X343" s="1"/>
  <c r="Z343" s="1"/>
  <c r="AB343" s="1"/>
  <c r="V344"/>
  <c r="X344" s="1"/>
  <c r="Z344" s="1"/>
  <c r="AB344" s="1"/>
  <c r="H343"/>
  <c r="I343" s="1"/>
  <c r="I344"/>
  <c r="K344" s="1"/>
  <c r="M344" s="1"/>
  <c r="O344" s="1"/>
  <c r="Q344" s="1"/>
  <c r="S344" s="1"/>
  <c r="H224"/>
  <c r="I224" s="1"/>
  <c r="I225"/>
  <c r="K225" s="1"/>
  <c r="M225" s="1"/>
  <c r="O225" s="1"/>
  <c r="Q225" s="1"/>
  <c r="S225" s="1"/>
  <c r="H452"/>
  <c r="I452" s="1"/>
  <c r="I19"/>
  <c r="K19" s="1"/>
  <c r="M19" s="1"/>
  <c r="O19" s="1"/>
  <c r="Q19" s="1"/>
  <c r="S19" s="1"/>
  <c r="H17"/>
  <c r="I18"/>
  <c r="K18" s="1"/>
  <c r="M18" s="1"/>
  <c r="O18" s="1"/>
  <c r="Q18" s="1"/>
  <c r="H451"/>
  <c r="I451" s="1"/>
  <c r="S224" l="1"/>
  <c r="AB452"/>
  <c r="R450"/>
  <c r="R451"/>
  <c r="S18"/>
  <c r="Q204"/>
  <c r="S204" s="1"/>
  <c r="Q190"/>
  <c r="S190" s="1"/>
  <c r="P450"/>
  <c r="Z356"/>
  <c r="AB356" s="1"/>
  <c r="X224"/>
  <c r="Z224" s="1"/>
  <c r="AB224" s="1"/>
  <c r="O357"/>
  <c r="Q357" s="1"/>
  <c r="S357" s="1"/>
  <c r="N356"/>
  <c r="N451"/>
  <c r="K224"/>
  <c r="M224" s="1"/>
  <c r="O224" s="1"/>
  <c r="Q224" s="1"/>
  <c r="K452"/>
  <c r="M452" s="1"/>
  <c r="O452" s="1"/>
  <c r="Q452" s="1"/>
  <c r="S452" s="1"/>
  <c r="L450"/>
  <c r="K343"/>
  <c r="M343" s="1"/>
  <c r="O343" s="1"/>
  <c r="Q343" s="1"/>
  <c r="S343" s="1"/>
  <c r="K451"/>
  <c r="M451" s="1"/>
  <c r="X451"/>
  <c r="Z451" s="1"/>
  <c r="AB451" s="1"/>
  <c r="W450"/>
  <c r="X17"/>
  <c r="Z17" s="1"/>
  <c r="AB17" s="1"/>
  <c r="J450"/>
  <c r="V204"/>
  <c r="X204" s="1"/>
  <c r="Z204" s="1"/>
  <c r="AB204" s="1"/>
  <c r="U450"/>
  <c r="V450" s="1"/>
  <c r="H450"/>
  <c r="I450" s="1"/>
  <c r="I17"/>
  <c r="K17" s="1"/>
  <c r="M17" s="1"/>
  <c r="O17" s="1"/>
  <c r="Q17" s="1"/>
  <c r="S17" s="1"/>
  <c r="O451" l="1"/>
  <c r="Q451" s="1"/>
  <c r="S451" s="1"/>
  <c r="O356"/>
  <c r="Q356" s="1"/>
  <c r="S356" s="1"/>
  <c r="N450"/>
  <c r="K450"/>
  <c r="M450" s="1"/>
  <c r="X450"/>
  <c r="Z450" s="1"/>
  <c r="AB450" s="1"/>
  <c r="O450" l="1"/>
  <c r="Q450" s="1"/>
  <c r="S450" s="1"/>
</calcChain>
</file>

<file path=xl/sharedStrings.xml><?xml version="1.0" encoding="utf-8"?>
<sst xmlns="http://schemas.openxmlformats.org/spreadsheetml/2006/main" count="2035" uniqueCount="376">
  <si>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</si>
  <si>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</si>
  <si>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</si>
  <si>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</si>
  <si>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</si>
  <si>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</si>
  <si>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</si>
  <si>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</si>
  <si>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</si>
  <si>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</si>
  <si>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</si>
  <si>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</si>
  <si>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</si>
  <si>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</si>
  <si>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</si>
  <si>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</si>
  <si>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</si>
  <si>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</si>
  <si>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</si>
  <si>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</si>
  <si>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</si>
  <si>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</si>
  <si>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</si>
  <si>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</si>
  <si>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</si>
  <si>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</si>
  <si>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</si>
  <si>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</si>
  <si>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</si>
  <si>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</si>
  <si>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</si>
  <si>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</si>
  <si>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</si>
  <si>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</si>
  <si>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</si>
  <si>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</si>
  <si>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</si>
  <si>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</si>
  <si>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</si>
  <si>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</si>
  <si>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</si>
  <si>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</si>
  <si>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</si>
  <si>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</si>
  <si>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</si>
  <si>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</si>
  <si>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</si>
  <si>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</si>
  <si>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</si>
  <si>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</si>
  <si>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</si>
  <si>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</si>
  <si>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</si>
  <si>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</si>
  <si>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</si>
  <si>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</si>
  <si>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</si>
  <si>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</si>
  <si>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</si>
  <si>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</si>
  <si>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</si>
  <si>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</si>
  <si>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</si>
  <si>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</si>
  <si>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</si>
  <si>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</si>
  <si>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</si>
  <si>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</si>
  <si>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</si>
  <si>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</si>
  <si>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</si>
  <si>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</si>
  <si>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</si>
  <si>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</si>
  <si>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</si>
  <si>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</si>
  <si>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</si>
  <si>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</si>
  <si>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</si>
  <si>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</si>
  <si>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</si>
  <si>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</si>
  <si>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</si>
  <si>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</si>
  <si>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</si>
  <si>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</si>
  <si>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</si>
  <si>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</si>
  <si>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</si>
  <si>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</si>
  <si>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</si>
  <si>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</si>
  <si>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</si>
  <si>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</si>
  <si>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</si>
  <si>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</si>
  <si>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</si>
  <si>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</si>
  <si>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</si>
  <si>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</si>
  <si>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</si>
  <si>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</si>
  <si>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</si>
  <si>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</si>
  <si>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</si>
  <si>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</si>
  <si>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</si>
  <si>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</si>
  <si>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</si>
  <si>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</si>
  <si>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</si>
  <si>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</si>
  <si>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</si>
  <si>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</si>
  <si>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</si>
  <si>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</si>
  <si>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</si>
  <si>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</si>
  <si>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</si>
  <si>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</si>
  <si>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</si>
  <si>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</si>
  <si>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</si>
  <si>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</si>
  <si>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</si>
  <si>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</si>
  <si>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</si>
  <si>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</si>
  <si>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</si>
  <si>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</si>
  <si>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</si>
  <si>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</si>
  <si>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</si>
  <si>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</si>
  <si>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</si>
  <si>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</si>
  <si>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</si>
  <si>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</si>
  <si>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</si>
  <si>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</si>
  <si>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</si>
  <si>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</si>
  <si>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</si>
  <si>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</si>
  <si>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</si>
  <si>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</si>
  <si>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</si>
  <si>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</si>
  <si>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</si>
  <si>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</si>
  <si>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</si>
  <si>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</si>
  <si>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</si>
  <si>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</si>
  <si>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</si>
  <si>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</si>
  <si>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</si>
  <si>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</si>
  <si>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</si>
  <si>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</si>
  <si>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</si>
  <si>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</si>
  <si>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</si>
  <si>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</si>
  <si>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</si>
  <si>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</si>
  <si>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</si>
  <si>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</si>
  <si>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</si>
  <si>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</si>
  <si>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</si>
  <si>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</si>
  <si>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</si>
  <si>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</si>
  <si>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</si>
  <si>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</si>
  <si>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</si>
  <si>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</si>
  <si>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</si>
  <si>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</si>
  <si>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</si>
  <si>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</si>
  <si>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</si>
  <si>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</si>
  <si>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</si>
  <si>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</si>
  <si>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</si>
  <si>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</si>
  <si>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</si>
  <si>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</si>
  <si>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</si>
  <si>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</si>
  <si>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</si>
  <si>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</si>
  <si>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</si>
  <si>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</si>
  <si>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</si>
  <si>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</si>
  <si>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</si>
  <si>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</si>
  <si>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</si>
  <si>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</si>
  <si>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</si>
  <si>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</si>
  <si>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</si>
  <si>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</si>
  <si>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</si>
  <si>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</si>
  <si>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</si>
  <si>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</si>
  <si>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</si>
  <si>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</si>
  <si>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</si>
  <si>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</si>
  <si>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</si>
  <si>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</si>
  <si>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</si>
  <si>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</si>
  <si>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</si>
  <si>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</si>
  <si>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</si>
  <si>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</si>
  <si>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</si>
  <si>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</si>
  <si>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</si>
  <si>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</si>
  <si>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</si>
  <si>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</si>
  <si>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</si>
  <si>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</si>
  <si>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</si>
  <si>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</si>
  <si>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</si>
  <si>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</si>
  <si>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</si>
  <si>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</si>
  <si>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</si>
  <si>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</si>
  <si>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</si>
  <si>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</si>
  <si>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</si>
  <si>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</si>
  <si>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</si>
  <si>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</si>
  <si>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</si>
  <si>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</si>
  <si>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</si>
  <si>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</si>
  <si>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</si>
  <si>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</si>
  <si>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</si>
  <si>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</si>
  <si>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</si>
  <si>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</si>
  <si>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</si>
  <si>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</si>
  <si>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</si>
  <si>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</si>
  <si>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</si>
  <si>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</si>
  <si>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</si>
  <si>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</si>
  <si>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</si>
  <si>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</si>
  <si>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</si>
  <si>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</si>
  <si>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</si>
  <si>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</si>
  <si>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</si>
  <si>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</si>
  <si>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</si>
  <si>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</si>
  <si>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</si>
  <si>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</si>
  <si>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</si>
  <si>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</si>
  <si>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</si>
  <si>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</si>
  <si>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</si>
  <si>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</si>
  <si>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</si>
  <si>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</si>
  <si>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</si>
  <si>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</si>
  <si>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</si>
  <si>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</si>
  <si>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</si>
  <si>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</si>
  <si>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</si>
  <si>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</si>
  <si>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</si>
  <si>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</si>
  <si>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</si>
  <si>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</si>
  <si>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</si>
  <si>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</si>
  <si>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</si>
  <si>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</si>
  <si>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</si>
  <si>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</si>
  <si>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</si>
  <si>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</si>
  <si>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</si>
  <si>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</si>
  <si>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</si>
  <si>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</si>
  <si>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</si>
  <si>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</si>
  <si>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</si>
  <si>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</si>
  <si>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</si>
  <si>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</si>
  <si>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</si>
  <si>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</si>
  <si>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</si>
  <si>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</si>
  <si>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</si>
  <si>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</si>
  <si>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</si>
  <si>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</si>
  <si>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</si>
  <si>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</si>
  <si>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</si>
  <si>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</si>
  <si>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</si>
  <si>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</si>
  <si>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</si>
  <si>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</si>
  <si>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</si>
  <si>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</si>
  <si>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</si>
  <si>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</si>
  <si>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</si>
  <si>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</si>
  <si>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2023-2024 годы</t>
  </si>
  <si>
    <t xml:space="preserve"> Приложение № 6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</si>
  <si>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</si>
  <si>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</si>
  <si>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</si>
  <si>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</si>
  <si>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</si>
  <si>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</si>
  <si>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</si>
  <si>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</si>
  <si>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</si>
  <si>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</si>
  <si>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</si>
  <si>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</si>
  <si>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</si>
  <si>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</si>
  <si>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</si>
  <si>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</si>
  <si>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</si>
  <si>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</si>
  <si>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</si>
  <si>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</si>
  <si>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</si>
  <si>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</si>
  <si>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</si>
  <si>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 xml:space="preserve">от 17.12.2021 № 135  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</si>
  <si>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</si>
  <si>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</si>
  <si>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</si>
  <si>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</si>
  <si>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</si>
  <si>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</si>
  <si>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</si>
  <si>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</si>
  <si>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</si>
  <si>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Изменения на 27.05.2022</t>
  </si>
  <si>
    <t>Изменения на 22.07.2022</t>
  </si>
  <si>
    <t>Обеспечение функционирования модели персонифицированного финансирования дополнительного образования детей</t>
  </si>
  <si>
    <t>01 3 04 00410</t>
  </si>
  <si>
    <t xml:space="preserve"> Иные бюджетные ассигнования</t>
  </si>
  <si>
    <t>Изменения на 25.11.2022</t>
  </si>
  <si>
    <t xml:space="preserve">от 25.11.2022 № 113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</si>
</sst>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3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164" fontId="6" fillId="33" borderId="1" xfId="0" applyNumberFormat="1" applyFont="1" applyFill="1" applyBorder="1" applyAlignment="1">
      <alignment vertical="top"/>
    </xf>
    <xf numFmtId="164" fontId="5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12" xfId="0" applyFont="1" applyFill="1" applyBorder="1" applyAlignment="1">
      <alignment horizontal="center" vertical="top"/>
    </xf>
    <xf numFmtId="0" fontId="6" fillId="33" borderId="13" xfId="0" applyFont="1" applyFill="1" applyBorder="1" applyAlignment="1">
      <alignment horizontal="center" vertical="top"/>
    </xf>
    <xf numFmtId="0" fontId="6" fillId="33" borderId="12" xfId="0" applyFont="1" applyFill="1" applyBorder="1" applyAlignment="1">
      <alignment horizontal="center" vertical="top" wrapText="1"/>
    </xf>
    <xf numFmtId="0" fontId="6" fillId="33" borderId="13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  <xf numFmtId="0" fontId="4" fillId="33" borderId="0" xfId="0" applyFont="1" applyFill="1" applyAlignment="1">
      <alignment horizontal="right" vertical="top" wrapText="1"/>
    </xf>
    <xf numFmtId="0" fontId="6" fillId="33" borderId="1" xfId="0" applyFont="1" applyFill="1" applyBorder="1" applyAlignment="1">
      <alignment horizontal="center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4" fillId="33" borderId="0" xfId="0" applyFont="1" applyFill="1" applyAlignment="1">
      <alignment horizontal="center" vertical="top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B453"/>
  <sheetViews>
    <sheetView tabSelected="1" workbookViewId="0">
      <selection activeCell="A6" sqref="A6:AB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6.7109375" style="4" hidden="1" customWidth="1"/>
    <col min="8" max="18" width="15.140625" style="4" hidden="1" customWidth="1"/>
    <col min="19" max="19" width="15.140625" style="4" customWidth="1"/>
    <col min="20" max="20" width="15.42578125" style="4" hidden="1" customWidth="1"/>
    <col min="21" max="22" width="14.85546875" style="4" hidden="1" customWidth="1"/>
    <col min="23" max="23" width="15.140625" style="4" hidden="1" customWidth="1"/>
    <col min="24" max="24" width="15.28515625" style="4" hidden="1" customWidth="1"/>
    <col min="25" max="25" width="15" style="4" hidden="1" customWidth="1"/>
    <col min="26" max="26" width="16.42578125" style="4" hidden="1" customWidth="1"/>
    <col min="27" max="27" width="13.7109375" style="4" hidden="1" customWidth="1"/>
    <col min="28" max="28" width="13.5703125" style="4" customWidth="1"/>
    <col min="29" max="16384" width="9.140625" style="4"/>
  </cols>
  <sheetData>
    <row r="1" spans="1:28" ht="18" customHeight="1">
      <c r="A1" s="27" t="s">
        <v>335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22.5" customHeight="1">
      <c r="A2" s="28" t="s">
        <v>271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21" customHeight="1">
      <c r="A3" s="28" t="s">
        <v>272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 ht="21" customHeight="1">
      <c r="A4" s="28" t="s">
        <v>294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8" ht="20.25" customHeight="1">
      <c r="A5" s="28" t="s">
        <v>375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20.25" customHeight="1">
      <c r="A6" s="27" t="s">
        <v>335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0.25" customHeight="1">
      <c r="A7" s="28" t="s">
        <v>271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ht="20.25" customHeight="1">
      <c r="A8" s="28" t="s">
        <v>272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1:28" ht="20.25" customHeight="1">
      <c r="A9" s="28" t="s">
        <v>294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spans="1:28" ht="20.25" customHeight="1">
      <c r="A10" s="28" t="s">
        <v>359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</row>
    <row r="11" spans="1:28" ht="20.25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45.75" customHeight="1">
      <c r="A12" s="30" t="s">
        <v>334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ht="16.5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ht="18.75" customHeight="1">
      <c r="A14" s="31" t="s">
        <v>172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spans="1:28" ht="30" customHeight="1">
      <c r="A15" s="29" t="s">
        <v>2</v>
      </c>
      <c r="B15" s="29" t="s">
        <v>186</v>
      </c>
      <c r="C15" s="29" t="s">
        <v>18</v>
      </c>
      <c r="D15" s="29" t="s">
        <v>26</v>
      </c>
      <c r="E15" s="29" t="s">
        <v>0</v>
      </c>
      <c r="F15" s="29" t="s">
        <v>1</v>
      </c>
      <c r="G15" s="19" t="s">
        <v>262</v>
      </c>
      <c r="H15" s="21" t="s">
        <v>358</v>
      </c>
      <c r="I15" s="19" t="s">
        <v>262</v>
      </c>
      <c r="J15" s="21" t="s">
        <v>360</v>
      </c>
      <c r="K15" s="19" t="s">
        <v>262</v>
      </c>
      <c r="L15" s="21" t="s">
        <v>368</v>
      </c>
      <c r="M15" s="23" t="s">
        <v>262</v>
      </c>
      <c r="N15" s="25" t="s">
        <v>369</v>
      </c>
      <c r="O15" s="23" t="s">
        <v>262</v>
      </c>
      <c r="P15" s="25" t="s">
        <v>370</v>
      </c>
      <c r="Q15" s="23" t="s">
        <v>262</v>
      </c>
      <c r="R15" s="25" t="s">
        <v>374</v>
      </c>
      <c r="S15" s="23" t="s">
        <v>262</v>
      </c>
      <c r="T15" s="23" t="s">
        <v>313</v>
      </c>
      <c r="U15" s="25" t="s">
        <v>358</v>
      </c>
      <c r="V15" s="23" t="s">
        <v>313</v>
      </c>
      <c r="W15" s="25" t="s">
        <v>368</v>
      </c>
      <c r="X15" s="23" t="s">
        <v>313</v>
      </c>
      <c r="Y15" s="25" t="s">
        <v>369</v>
      </c>
      <c r="Z15" s="23" t="s">
        <v>313</v>
      </c>
      <c r="AA15" s="25" t="s">
        <v>370</v>
      </c>
      <c r="AB15" s="23" t="s">
        <v>313</v>
      </c>
    </row>
    <row r="16" spans="1:28" ht="57" customHeight="1">
      <c r="A16" s="29"/>
      <c r="B16" s="29"/>
      <c r="C16" s="29"/>
      <c r="D16" s="29"/>
      <c r="E16" s="29"/>
      <c r="F16" s="29"/>
      <c r="G16" s="20"/>
      <c r="H16" s="22"/>
      <c r="I16" s="20"/>
      <c r="J16" s="22"/>
      <c r="K16" s="20"/>
      <c r="L16" s="22"/>
      <c r="M16" s="24"/>
      <c r="N16" s="26"/>
      <c r="O16" s="24"/>
      <c r="P16" s="26"/>
      <c r="Q16" s="24"/>
      <c r="R16" s="26"/>
      <c r="S16" s="24"/>
      <c r="T16" s="24"/>
      <c r="U16" s="26"/>
      <c r="V16" s="24"/>
      <c r="W16" s="26"/>
      <c r="X16" s="24"/>
      <c r="Y16" s="26"/>
      <c r="Z16" s="24"/>
      <c r="AA16" s="26"/>
      <c r="AB16" s="24"/>
    </row>
    <row r="17" spans="1:28" ht="38.25">
      <c r="A17" s="5" t="s">
        <v>17</v>
      </c>
      <c r="B17" s="6" t="s">
        <v>5</v>
      </c>
      <c r="C17" s="6"/>
      <c r="D17" s="6"/>
      <c r="E17" s="2"/>
      <c r="F17" s="2"/>
      <c r="G17" s="7">
        <v>77890.186203000005</v>
      </c>
      <c r="H17" s="8">
        <f>H18+H19</f>
        <v>0</v>
      </c>
      <c r="I17" s="7">
        <f>G17+H17</f>
        <v>77890.186203000005</v>
      </c>
      <c r="J17" s="8">
        <f>J18+J19</f>
        <v>0</v>
      </c>
      <c r="K17" s="7">
        <f>I17+J17</f>
        <v>77890.186203000005</v>
      </c>
      <c r="L17" s="8">
        <f>L18+L19</f>
        <v>0</v>
      </c>
      <c r="M17" s="9">
        <f>K17+L17</f>
        <v>77890.186203000005</v>
      </c>
      <c r="N17" s="10">
        <f>N18+N19</f>
        <v>0</v>
      </c>
      <c r="O17" s="9">
        <f>M17+N17</f>
        <v>77890.186203000005</v>
      </c>
      <c r="P17" s="10">
        <f>P18+P19</f>
        <v>0</v>
      </c>
      <c r="Q17" s="9">
        <f>O17+P17</f>
        <v>77890.186203000005</v>
      </c>
      <c r="R17" s="10">
        <f>R18+R19</f>
        <v>16638.04549</v>
      </c>
      <c r="S17" s="9">
        <f>Q17+R17</f>
        <v>94528.231693000009</v>
      </c>
      <c r="T17" s="9">
        <v>62289.560403000003</v>
      </c>
      <c r="U17" s="10">
        <f>U18+U19</f>
        <v>0</v>
      </c>
      <c r="V17" s="9">
        <f>T17+U17</f>
        <v>62289.560403000003</v>
      </c>
      <c r="W17" s="10">
        <f>W18+W19</f>
        <v>0</v>
      </c>
      <c r="X17" s="9">
        <f>V17+W17</f>
        <v>62289.560403000003</v>
      </c>
      <c r="Y17" s="10">
        <f>Y18+Y19</f>
        <v>0</v>
      </c>
      <c r="Z17" s="9">
        <f>X17+Y17</f>
        <v>62289.560403000003</v>
      </c>
      <c r="AA17" s="10">
        <f>AA18+AA19</f>
        <v>0</v>
      </c>
      <c r="AB17" s="9">
        <f>Z17+AA17</f>
        <v>62289.560403000003</v>
      </c>
    </row>
    <row r="18" spans="1:28" ht="38.25">
      <c r="A18" s="3" t="s">
        <v>12</v>
      </c>
      <c r="B18" s="2" t="s">
        <v>5</v>
      </c>
      <c r="C18" s="2"/>
      <c r="D18" s="2"/>
      <c r="E18" s="2"/>
      <c r="F18" s="2"/>
      <c r="G18" s="7">
        <v>74178.738542999985</v>
      </c>
      <c r="H18" s="8">
        <f>H20+H22+H34+H36+H38+H40+H44+H47+H49+H59+H61+H63+H65+H69+H75+H77+H80+H82+H84+H86+H94+H96+H98+H100+H104+H106+H108+H126+H128+H130+H132+H134+H136+H138+H140+H151+H158+H160+H166+H169+H171+H174+H176+H178+H180+H182+H184+H188+H110+H102+H143+H88+H114+H112+H57+H116+H145+H92+H71+H118+H120+H42+H147+H149+H122+H124+H32+H156</f>
        <v>0</v>
      </c>
      <c r="I18" s="7">
        <f t="shared" ref="I18:I83" si="0">G18+H18</f>
        <v>74178.738542999985</v>
      </c>
      <c r="J18" s="8">
        <f>J20+J22+J34+J36+J38+J40+J44+J47+J49+J59+J61+J63+J65+J69+J75+J77+J80+J82+J84+J86+J94+J96+J98+J100+J104+J106+J108+J126+J128+J130+J132+J134+J136+J138+J140+J151+J158+J160+J166+J169+J171+J174+J176+J178+J180+J182+J184+J188+J110+J102+J143+J88+J114+J112+J57+J116+J145+J92+J71+J118+J120+J42+J147+J149+J122+J124+J32+J156+J162+J164+J90</f>
        <v>0</v>
      </c>
      <c r="K18" s="7">
        <f t="shared" ref="K18:K83" si="1">I18+J18</f>
        <v>74178.738542999985</v>
      </c>
      <c r="L18" s="8">
        <f>L20+L22+L34+L36+L38+L40+L44+L47+L49+L59+L61+L63+L65+L69+L75+L77+L80+L82+L84+L86+L94+L96+L98+L100+L104+L106+L108+L126+L128+L130+L132+L134+L136+L138+L140+L151+L158+L160+L166+L169+L171+L174+L176+L178+L180+L182+L184+L188+L110+L102+L143+L88+L114+L112+L57+L116+L145+L92+L71+L118+L120+L42+L147+L149+L122+L124+L32+L156+L162+L164+L90</f>
        <v>0</v>
      </c>
      <c r="M18" s="9">
        <f t="shared" ref="M18:M83" si="2">K18+L18</f>
        <v>74178.738542999985</v>
      </c>
      <c r="N18" s="10">
        <f>N20+N22+N34+N36+N38+N40+N44+N47+N49+N59+N61+N63+N65+N69+N75+N77+N80+N82+N84+N86+N94+N96+N98+N100+N104+N106+N108+N126+N128+N130+N132+N134+N136+N138+N140+N151+N158+N160+N166+N169+N171+N174+N176+N178+N180+N182+N184+N188+N110+N102+N143+N88+N114+N112+N57+N116+N145+N92+N71+N118+N120+N42+N147+N149+N122+N124+N32+N156+N162+N164+N90+N55</f>
        <v>0</v>
      </c>
      <c r="O18" s="9">
        <f t="shared" ref="O18:O83" si="3">M18+N18</f>
        <v>74178.738542999985</v>
      </c>
      <c r="P18" s="10">
        <f>P20+P22+P34+P36+P38+P40+P44+P47+P49+P59+P61+P63+P65+P69+P75+P77+P80+P82+P84+P86+P94+P96+P98+P100+P104+P106+P108+P126+P128+P130+P132+P134+P136+P138+P140+P151+P158+P160+P166+P169+P171+P174+P176+P178+P180+P182+P184+P188+P110+P102+P143+P88+P114+P112+P57+P116+P145+P92+P71+P118+P120+P42+P147+P149+P122+P124+P32+P156+P162+P164+P90+P55</f>
        <v>0</v>
      </c>
      <c r="Q18" s="9">
        <f t="shared" ref="Q18:Q81" si="4">O18+P18</f>
        <v>74178.738542999985</v>
      </c>
      <c r="R18" s="10">
        <f>R20+R22+R34+R36+R38+R40+R44+R47+R49+R59+R61+R63+R65+R69+R75+R77+R80+R82+R84+R86+R94+R96+R98+R100+R104+R106+R108+R126+R128+R130+R132+R134+R136+R138+R140+R151+R158+R160+R166+R169+R171+R174+R176+R178+R180+R182+R184+R188+R110+R102+R143+R88+R114+R112+R57+R116+R145+R92+R71+R118+R120+R42+R147+R149+R122+R124+R32+R156+R162+R164+R90+R55</f>
        <v>16638.04549</v>
      </c>
      <c r="S18" s="9">
        <f t="shared" ref="S18:S81" si="5">Q18+R18</f>
        <v>90816.784032999989</v>
      </c>
      <c r="T18" s="9">
        <v>58578.280862999985</v>
      </c>
      <c r="U18" s="10">
        <f>U20+U22+U34+U36+U38+U40+U44+U47+U49+U59+U61+U63+U65+U69+U75+U77+U80+U82+U84+U86+U94+U96+U98+U100+U104+U106+U108+U126+U128+U130+U132+U134+U136+U138+U140+U151+U158+U160+U166+U169+U171+U174+U176+U178+U180+U182+U184+U188+U110+U102+U143+U88+U114+U112+U57+U116+U145+U92+U71+U118+U120+U42+U147+U149+U122+U124+U32+U156</f>
        <v>0</v>
      </c>
      <c r="V18" s="9">
        <f t="shared" ref="V18:V83" si="6">T18+U18</f>
        <v>58578.280862999985</v>
      </c>
      <c r="W18" s="10">
        <f>W20+W22+W34+W36+W38+W40+W44+W47+W49+W59+W61+W63+W65+W69+W75+W77+W80+W82+W84+W86+W94+W96+W98+W100+W104+W106+W108+W126+W128+W130+W132+W134+W136+W138+W140+W151+W158+W160+W166+W169+W171+W174+W176+W178+W180+W182+W184+W188+W110+W102+W143+W88+W114+W112+W57+W116+W145+W92+W71+W118+W120+W42+W147+W149+W122+W124+W32+W156+W162+W164+W90</f>
        <v>0</v>
      </c>
      <c r="X18" s="9">
        <f t="shared" ref="X18:X83" si="7">V18+W18</f>
        <v>58578.280862999985</v>
      </c>
      <c r="Y18" s="10">
        <f>Y20+Y22+Y34+Y36+Y38+Y40+Y44+Y47+Y49+Y59+Y61+Y63+Y65+Y69+Y75+Y77+Y80+Y82+Y84+Y86+Y94+Y96+Y98+Y100+Y104+Y106+Y108+Y126+Y128+Y130+Y132+Y134+Y136+Y138+Y140+Y151+Y158+Y160+Y166+Y169+Y171+Y174+Y176+Y178+Y180+Y182+Y184+Y188+Y110+Y102+Y143+Y88+Y114+Y112+Y57+Y116+Y145+Y92+Y71+Y118+Y120+Y42+Y147+Y149+Y122+Y124+Y32+Y156+Y162+Y164+Y90+Y55</f>
        <v>0</v>
      </c>
      <c r="Z18" s="9">
        <f t="shared" ref="Z18:Z83" si="8">X18+Y18</f>
        <v>58578.280862999985</v>
      </c>
      <c r="AA18" s="10">
        <f>AA20+AA22+AA34+AA36+AA38+AA40+AA44+AA47+AA49+AA59+AA61+AA63+AA65+AA69+AA75+AA77+AA80+AA82+AA84+AA86+AA94+AA96+AA98+AA100+AA104+AA106+AA108+AA126+AA128+AA130+AA132+AA134+AA136+AA138+AA140+AA151+AA158+AA160+AA166+AA169+AA171+AA174+AA176+AA178+AA180+AA182+AA184+AA188+AA110+AA102+AA143+AA88+AA114+AA112+AA57+AA116+AA145+AA92+AA71+AA118+AA120+AA42+AA147+AA149+AA122+AA124+AA32+AA156+AA162+AA164+AA90+AA55</f>
        <v>0</v>
      </c>
      <c r="AB18" s="9">
        <f t="shared" ref="AB18:AB81" si="9">Z18+AA18</f>
        <v>58578.280862999985</v>
      </c>
    </row>
    <row r="19" spans="1:28" ht="38.25">
      <c r="A19" s="3" t="s">
        <v>13</v>
      </c>
      <c r="B19" s="2" t="s">
        <v>5</v>
      </c>
      <c r="C19" s="2"/>
      <c r="D19" s="2"/>
      <c r="E19" s="2"/>
      <c r="F19" s="2"/>
      <c r="G19" s="7">
        <v>3711.4476599999998</v>
      </c>
      <c r="H19" s="8">
        <f>H27+H30+H53+H73+H186</f>
        <v>0</v>
      </c>
      <c r="I19" s="7">
        <f t="shared" si="0"/>
        <v>3711.4476599999998</v>
      </c>
      <c r="J19" s="8">
        <f>J27+J30+J53+J73+J186</f>
        <v>0</v>
      </c>
      <c r="K19" s="7">
        <f t="shared" si="1"/>
        <v>3711.4476599999998</v>
      </c>
      <c r="L19" s="8">
        <f>L27+L30+L53+L73+L186</f>
        <v>0</v>
      </c>
      <c r="M19" s="9">
        <f t="shared" si="2"/>
        <v>3711.4476599999998</v>
      </c>
      <c r="N19" s="10">
        <f>N27+N30+N53+N73+N186</f>
        <v>0</v>
      </c>
      <c r="O19" s="9">
        <f t="shared" si="3"/>
        <v>3711.4476599999998</v>
      </c>
      <c r="P19" s="10">
        <f>P27+P30+P53+P73+P186</f>
        <v>0</v>
      </c>
      <c r="Q19" s="9">
        <f t="shared" si="4"/>
        <v>3711.4476599999998</v>
      </c>
      <c r="R19" s="10">
        <f>R27+R30+R53+R73+R186</f>
        <v>0</v>
      </c>
      <c r="S19" s="9">
        <f t="shared" si="5"/>
        <v>3711.4476599999998</v>
      </c>
      <c r="T19" s="9">
        <v>3711.2795399999995</v>
      </c>
      <c r="U19" s="10">
        <f>U27+U30+U53+U73+U186</f>
        <v>0</v>
      </c>
      <c r="V19" s="9">
        <f t="shared" si="6"/>
        <v>3711.2795399999995</v>
      </c>
      <c r="W19" s="10">
        <f>W27+W30+W53+W73+W186</f>
        <v>0</v>
      </c>
      <c r="X19" s="9">
        <f t="shared" si="7"/>
        <v>3711.2795399999995</v>
      </c>
      <c r="Y19" s="10">
        <f>Y27+Y30+Y53+Y73+Y186</f>
        <v>0</v>
      </c>
      <c r="Z19" s="9">
        <f t="shared" si="8"/>
        <v>3711.2795399999995</v>
      </c>
      <c r="AA19" s="10">
        <f>AA27+AA30+AA53+AA73+AA186</f>
        <v>0</v>
      </c>
      <c r="AB19" s="9">
        <f t="shared" si="9"/>
        <v>3711.2795399999995</v>
      </c>
    </row>
    <row r="20" spans="1:28" ht="25.5">
      <c r="A20" s="3" t="s">
        <v>29</v>
      </c>
      <c r="B20" s="2" t="s">
        <v>5</v>
      </c>
      <c r="C20" s="2" t="s">
        <v>19</v>
      </c>
      <c r="D20" s="2" t="s">
        <v>25</v>
      </c>
      <c r="E20" s="1" t="s">
        <v>30</v>
      </c>
      <c r="F20" s="2"/>
      <c r="G20" s="7">
        <v>1550.8719999999998</v>
      </c>
      <c r="H20" s="8">
        <f>H21</f>
        <v>0</v>
      </c>
      <c r="I20" s="7">
        <f t="shared" si="0"/>
        <v>1550.8719999999998</v>
      </c>
      <c r="J20" s="8">
        <f>J21</f>
        <v>0</v>
      </c>
      <c r="K20" s="7">
        <f t="shared" si="1"/>
        <v>1550.8719999999998</v>
      </c>
      <c r="L20" s="8">
        <f>L21</f>
        <v>0</v>
      </c>
      <c r="M20" s="9">
        <f t="shared" si="2"/>
        <v>1550.8719999999998</v>
      </c>
      <c r="N20" s="10">
        <f>N21</f>
        <v>0</v>
      </c>
      <c r="O20" s="9">
        <f t="shared" si="3"/>
        <v>1550.8719999999998</v>
      </c>
      <c r="P20" s="10">
        <f>P21</f>
        <v>0</v>
      </c>
      <c r="Q20" s="9">
        <f t="shared" si="4"/>
        <v>1550.8719999999998</v>
      </c>
      <c r="R20" s="10">
        <f>R21</f>
        <v>0</v>
      </c>
      <c r="S20" s="9">
        <f t="shared" si="5"/>
        <v>1550.8719999999998</v>
      </c>
      <c r="T20" s="9">
        <v>1550.8719999999998</v>
      </c>
      <c r="U20" s="10">
        <f>U21</f>
        <v>0</v>
      </c>
      <c r="V20" s="9">
        <f t="shared" si="6"/>
        <v>1550.8719999999998</v>
      </c>
      <c r="W20" s="10">
        <f>W21</f>
        <v>0</v>
      </c>
      <c r="X20" s="9">
        <f t="shared" si="7"/>
        <v>1550.8719999999998</v>
      </c>
      <c r="Y20" s="10">
        <f>Y21</f>
        <v>0</v>
      </c>
      <c r="Z20" s="9">
        <f t="shared" si="8"/>
        <v>1550.8719999999998</v>
      </c>
      <c r="AA20" s="10">
        <f>AA21</f>
        <v>0</v>
      </c>
      <c r="AB20" s="9">
        <f t="shared" si="9"/>
        <v>1550.8719999999998</v>
      </c>
    </row>
    <row r="21" spans="1:28" ht="76.5">
      <c r="A21" s="3" t="s">
        <v>94</v>
      </c>
      <c r="B21" s="2" t="s">
        <v>5</v>
      </c>
      <c r="C21" s="2" t="s">
        <v>19</v>
      </c>
      <c r="D21" s="2" t="s">
        <v>25</v>
      </c>
      <c r="E21" s="1" t="s">
        <v>30</v>
      </c>
      <c r="F21" s="2">
        <v>100</v>
      </c>
      <c r="G21" s="7">
        <v>1550.8719999999998</v>
      </c>
      <c r="H21" s="8"/>
      <c r="I21" s="7">
        <f t="shared" si="0"/>
        <v>1550.8719999999998</v>
      </c>
      <c r="J21" s="8"/>
      <c r="K21" s="7">
        <f t="shared" si="1"/>
        <v>1550.8719999999998</v>
      </c>
      <c r="L21" s="8"/>
      <c r="M21" s="9">
        <f t="shared" si="2"/>
        <v>1550.8719999999998</v>
      </c>
      <c r="N21" s="10"/>
      <c r="O21" s="9">
        <f t="shared" si="3"/>
        <v>1550.8719999999998</v>
      </c>
      <c r="P21" s="10"/>
      <c r="Q21" s="9">
        <f t="shared" si="4"/>
        <v>1550.8719999999998</v>
      </c>
      <c r="R21" s="10"/>
      <c r="S21" s="9">
        <f t="shared" si="5"/>
        <v>1550.8719999999998</v>
      </c>
      <c r="T21" s="9">
        <v>1550.8719999999998</v>
      </c>
      <c r="U21" s="10"/>
      <c r="V21" s="9">
        <f t="shared" si="6"/>
        <v>1550.8719999999998</v>
      </c>
      <c r="W21" s="10"/>
      <c r="X21" s="9">
        <f t="shared" si="7"/>
        <v>1550.8719999999998</v>
      </c>
      <c r="Y21" s="10"/>
      <c r="Z21" s="9">
        <f t="shared" si="8"/>
        <v>1550.8719999999998</v>
      </c>
      <c r="AA21" s="10"/>
      <c r="AB21" s="9">
        <f t="shared" si="9"/>
        <v>1550.8719999999998</v>
      </c>
    </row>
    <row r="22" spans="1:28" ht="38.25">
      <c r="A22" s="3" t="s">
        <v>31</v>
      </c>
      <c r="B22" s="2" t="s">
        <v>5</v>
      </c>
      <c r="C22" s="2" t="s">
        <v>19</v>
      </c>
      <c r="D22" s="2" t="s">
        <v>21</v>
      </c>
      <c r="E22" s="1" t="s">
        <v>33</v>
      </c>
      <c r="F22" s="2"/>
      <c r="G22" s="7">
        <v>16676.754939999999</v>
      </c>
      <c r="H22" s="8">
        <f>H23+H24+H25+H26</f>
        <v>0</v>
      </c>
      <c r="I22" s="7">
        <f t="shared" si="0"/>
        <v>16676.754939999999</v>
      </c>
      <c r="J22" s="8">
        <f>J23+J24+J25+J26</f>
        <v>0</v>
      </c>
      <c r="K22" s="7">
        <f t="shared" si="1"/>
        <v>16676.754939999999</v>
      </c>
      <c r="L22" s="8">
        <f>L23+L24+L25+L26</f>
        <v>0</v>
      </c>
      <c r="M22" s="9">
        <f t="shared" si="2"/>
        <v>16676.754939999999</v>
      </c>
      <c r="N22" s="10">
        <f>N23+N24+N25+N26</f>
        <v>0</v>
      </c>
      <c r="O22" s="9">
        <f t="shared" si="3"/>
        <v>16676.754939999999</v>
      </c>
      <c r="P22" s="10">
        <f>P23+P24+P25+P26</f>
        <v>0</v>
      </c>
      <c r="Q22" s="9">
        <f t="shared" si="4"/>
        <v>16676.754939999999</v>
      </c>
      <c r="R22" s="10">
        <f>R23+R24+R25+R26</f>
        <v>0</v>
      </c>
      <c r="S22" s="9">
        <f t="shared" si="5"/>
        <v>16676.754939999999</v>
      </c>
      <c r="T22" s="9">
        <v>16676.754939999999</v>
      </c>
      <c r="U22" s="10">
        <f>U23+U24+U25+U26</f>
        <v>0</v>
      </c>
      <c r="V22" s="9">
        <f t="shared" si="6"/>
        <v>16676.754939999999</v>
      </c>
      <c r="W22" s="10">
        <f>W23+W24+W25+W26</f>
        <v>0</v>
      </c>
      <c r="X22" s="9">
        <f t="shared" si="7"/>
        <v>16676.754939999999</v>
      </c>
      <c r="Y22" s="10">
        <f>Y23+Y24+Y25+Y26</f>
        <v>0</v>
      </c>
      <c r="Z22" s="9">
        <f t="shared" si="8"/>
        <v>16676.754939999999</v>
      </c>
      <c r="AA22" s="10">
        <f>AA23+AA24+AA25+AA26</f>
        <v>0</v>
      </c>
      <c r="AB22" s="9">
        <f t="shared" si="9"/>
        <v>16676.754939999999</v>
      </c>
    </row>
    <row r="23" spans="1:28" ht="76.5">
      <c r="A23" s="3" t="s">
        <v>94</v>
      </c>
      <c r="B23" s="2" t="s">
        <v>5</v>
      </c>
      <c r="C23" s="2" t="s">
        <v>19</v>
      </c>
      <c r="D23" s="2" t="s">
        <v>21</v>
      </c>
      <c r="E23" s="1" t="s">
        <v>33</v>
      </c>
      <c r="F23" s="2">
        <v>100</v>
      </c>
      <c r="G23" s="7">
        <v>16471.428939999998</v>
      </c>
      <c r="H23" s="8"/>
      <c r="I23" s="7">
        <f t="shared" si="0"/>
        <v>16471.428939999998</v>
      </c>
      <c r="J23" s="8"/>
      <c r="K23" s="7">
        <f t="shared" si="1"/>
        <v>16471.428939999998</v>
      </c>
      <c r="L23" s="8"/>
      <c r="M23" s="9">
        <f t="shared" si="2"/>
        <v>16471.428939999998</v>
      </c>
      <c r="N23" s="10"/>
      <c r="O23" s="9">
        <f t="shared" si="3"/>
        <v>16471.428939999998</v>
      </c>
      <c r="P23" s="10"/>
      <c r="Q23" s="9">
        <f t="shared" si="4"/>
        <v>16471.428939999998</v>
      </c>
      <c r="R23" s="10"/>
      <c r="S23" s="9">
        <f t="shared" si="5"/>
        <v>16471.428939999998</v>
      </c>
      <c r="T23" s="9">
        <v>16471.428939999998</v>
      </c>
      <c r="U23" s="10"/>
      <c r="V23" s="9">
        <f t="shared" si="6"/>
        <v>16471.428939999998</v>
      </c>
      <c r="W23" s="10"/>
      <c r="X23" s="9">
        <f t="shared" si="7"/>
        <v>16471.428939999998</v>
      </c>
      <c r="Y23" s="10"/>
      <c r="Z23" s="9">
        <f t="shared" si="8"/>
        <v>16471.428939999998</v>
      </c>
      <c r="AA23" s="10"/>
      <c r="AB23" s="9">
        <f t="shared" si="9"/>
        <v>16471.428939999998</v>
      </c>
    </row>
    <row r="24" spans="1:28" ht="38.25">
      <c r="A24" s="3" t="s">
        <v>32</v>
      </c>
      <c r="B24" s="2" t="s">
        <v>5</v>
      </c>
      <c r="C24" s="2" t="s">
        <v>19</v>
      </c>
      <c r="D24" s="2" t="s">
        <v>21</v>
      </c>
      <c r="E24" s="1" t="s">
        <v>33</v>
      </c>
      <c r="F24" s="2">
        <v>200</v>
      </c>
      <c r="G24" s="7">
        <v>204.32600000000002</v>
      </c>
      <c r="H24" s="8"/>
      <c r="I24" s="7">
        <f t="shared" si="0"/>
        <v>204.32600000000002</v>
      </c>
      <c r="J24" s="8"/>
      <c r="K24" s="7">
        <f t="shared" si="1"/>
        <v>204.32600000000002</v>
      </c>
      <c r="L24" s="8"/>
      <c r="M24" s="9">
        <f t="shared" si="2"/>
        <v>204.32600000000002</v>
      </c>
      <c r="N24" s="10"/>
      <c r="O24" s="9">
        <f t="shared" si="3"/>
        <v>204.32600000000002</v>
      </c>
      <c r="P24" s="10"/>
      <c r="Q24" s="9">
        <f t="shared" si="4"/>
        <v>204.32600000000002</v>
      </c>
      <c r="R24" s="10"/>
      <c r="S24" s="9">
        <f t="shared" si="5"/>
        <v>204.32600000000002</v>
      </c>
      <c r="T24" s="9">
        <v>204.32600000000002</v>
      </c>
      <c r="U24" s="10"/>
      <c r="V24" s="9">
        <f t="shared" si="6"/>
        <v>204.32600000000002</v>
      </c>
      <c r="W24" s="10"/>
      <c r="X24" s="9">
        <f t="shared" si="7"/>
        <v>204.32600000000002</v>
      </c>
      <c r="Y24" s="10"/>
      <c r="Z24" s="9">
        <f t="shared" si="8"/>
        <v>204.32600000000002</v>
      </c>
      <c r="AA24" s="10"/>
      <c r="AB24" s="9">
        <f t="shared" si="9"/>
        <v>204.32600000000002</v>
      </c>
    </row>
    <row r="25" spans="1:28" ht="25.5" hidden="1">
      <c r="A25" s="3" t="s">
        <v>150</v>
      </c>
      <c r="B25" s="2" t="s">
        <v>5</v>
      </c>
      <c r="C25" s="2" t="s">
        <v>19</v>
      </c>
      <c r="D25" s="2" t="s">
        <v>21</v>
      </c>
      <c r="E25" s="1" t="s">
        <v>33</v>
      </c>
      <c r="F25" s="2">
        <v>300</v>
      </c>
      <c r="G25" s="7">
        <v>0</v>
      </c>
      <c r="H25" s="8"/>
      <c r="I25" s="7">
        <f t="shared" si="0"/>
        <v>0</v>
      </c>
      <c r="J25" s="8"/>
      <c r="K25" s="7">
        <f t="shared" si="1"/>
        <v>0</v>
      </c>
      <c r="L25" s="8"/>
      <c r="M25" s="9">
        <f t="shared" si="2"/>
        <v>0</v>
      </c>
      <c r="N25" s="10"/>
      <c r="O25" s="9">
        <f t="shared" si="3"/>
        <v>0</v>
      </c>
      <c r="P25" s="10"/>
      <c r="Q25" s="9">
        <f t="shared" si="4"/>
        <v>0</v>
      </c>
      <c r="R25" s="10"/>
      <c r="S25" s="9">
        <f t="shared" si="5"/>
        <v>0</v>
      </c>
      <c r="T25" s="9">
        <v>0</v>
      </c>
      <c r="U25" s="10"/>
      <c r="V25" s="9">
        <f t="shared" si="6"/>
        <v>0</v>
      </c>
      <c r="W25" s="10"/>
      <c r="X25" s="9">
        <f t="shared" si="7"/>
        <v>0</v>
      </c>
      <c r="Y25" s="10"/>
      <c r="Z25" s="9">
        <f t="shared" si="8"/>
        <v>0</v>
      </c>
      <c r="AA25" s="10"/>
      <c r="AB25" s="9">
        <f t="shared" si="9"/>
        <v>0</v>
      </c>
    </row>
    <row r="26" spans="1:28" ht="15.75">
      <c r="A26" s="3" t="s">
        <v>54</v>
      </c>
      <c r="B26" s="2" t="s">
        <v>5</v>
      </c>
      <c r="C26" s="2" t="s">
        <v>19</v>
      </c>
      <c r="D26" s="2" t="s">
        <v>21</v>
      </c>
      <c r="E26" s="1" t="s">
        <v>33</v>
      </c>
      <c r="F26" s="2">
        <v>800</v>
      </c>
      <c r="G26" s="7">
        <v>1</v>
      </c>
      <c r="H26" s="8"/>
      <c r="I26" s="7">
        <f t="shared" si="0"/>
        <v>1</v>
      </c>
      <c r="J26" s="8"/>
      <c r="K26" s="7">
        <f t="shared" si="1"/>
        <v>1</v>
      </c>
      <c r="L26" s="8"/>
      <c r="M26" s="9">
        <f t="shared" si="2"/>
        <v>1</v>
      </c>
      <c r="N26" s="10"/>
      <c r="O26" s="9">
        <f t="shared" si="3"/>
        <v>1</v>
      </c>
      <c r="P26" s="10"/>
      <c r="Q26" s="9">
        <f t="shared" si="4"/>
        <v>1</v>
      </c>
      <c r="R26" s="10"/>
      <c r="S26" s="9">
        <f t="shared" si="5"/>
        <v>1</v>
      </c>
      <c r="T26" s="9">
        <v>1</v>
      </c>
      <c r="U26" s="10"/>
      <c r="V26" s="9">
        <f t="shared" si="6"/>
        <v>1</v>
      </c>
      <c r="W26" s="10"/>
      <c r="X26" s="9">
        <f t="shared" si="7"/>
        <v>1</v>
      </c>
      <c r="Y26" s="10"/>
      <c r="Z26" s="9">
        <f t="shared" si="8"/>
        <v>1</v>
      </c>
      <c r="AA26" s="10"/>
      <c r="AB26" s="9">
        <f t="shared" si="9"/>
        <v>1</v>
      </c>
    </row>
    <row r="27" spans="1:28" ht="38.25">
      <c r="A27" s="3" t="s">
        <v>34</v>
      </c>
      <c r="B27" s="2" t="s">
        <v>5</v>
      </c>
      <c r="C27" s="2" t="s">
        <v>19</v>
      </c>
      <c r="D27" s="2" t="s">
        <v>21</v>
      </c>
      <c r="E27" s="1" t="s">
        <v>35</v>
      </c>
      <c r="F27" s="2"/>
      <c r="G27" s="7">
        <v>827.28899999999999</v>
      </c>
      <c r="H27" s="8">
        <f>H28+H29</f>
        <v>0</v>
      </c>
      <c r="I27" s="7">
        <f t="shared" si="0"/>
        <v>827.28899999999999</v>
      </c>
      <c r="J27" s="8">
        <f>J28+J29</f>
        <v>0</v>
      </c>
      <c r="K27" s="7">
        <f t="shared" si="1"/>
        <v>827.28899999999999</v>
      </c>
      <c r="L27" s="8">
        <f>L28+L29</f>
        <v>0</v>
      </c>
      <c r="M27" s="9">
        <f t="shared" si="2"/>
        <v>827.28899999999999</v>
      </c>
      <c r="N27" s="10">
        <f>N28+N29</f>
        <v>0</v>
      </c>
      <c r="O27" s="9">
        <f t="shared" si="3"/>
        <v>827.28899999999999</v>
      </c>
      <c r="P27" s="10">
        <f>P28+P29</f>
        <v>0</v>
      </c>
      <c r="Q27" s="9">
        <f t="shared" si="4"/>
        <v>827.28899999999999</v>
      </c>
      <c r="R27" s="10">
        <f>R28+R29</f>
        <v>0</v>
      </c>
      <c r="S27" s="9">
        <f t="shared" si="5"/>
        <v>827.28899999999999</v>
      </c>
      <c r="T27" s="9">
        <v>827.28899999999999</v>
      </c>
      <c r="U27" s="10">
        <f>U28+U29</f>
        <v>0</v>
      </c>
      <c r="V27" s="9">
        <f t="shared" si="6"/>
        <v>827.28899999999999</v>
      </c>
      <c r="W27" s="10">
        <f>W28+W29</f>
        <v>0</v>
      </c>
      <c r="X27" s="9">
        <f t="shared" si="7"/>
        <v>827.28899999999999</v>
      </c>
      <c r="Y27" s="10">
        <f>Y28+Y29</f>
        <v>0</v>
      </c>
      <c r="Z27" s="9">
        <f t="shared" si="8"/>
        <v>827.28899999999999</v>
      </c>
      <c r="AA27" s="10">
        <f>AA28+AA29</f>
        <v>0</v>
      </c>
      <c r="AB27" s="9">
        <f t="shared" si="9"/>
        <v>827.28899999999999</v>
      </c>
    </row>
    <row r="28" spans="1:28" ht="76.5">
      <c r="A28" s="3" t="s">
        <v>94</v>
      </c>
      <c r="B28" s="2" t="s">
        <v>5</v>
      </c>
      <c r="C28" s="2" t="s">
        <v>19</v>
      </c>
      <c r="D28" s="2" t="s">
        <v>21</v>
      </c>
      <c r="E28" s="1" t="s">
        <v>35</v>
      </c>
      <c r="F28" s="2">
        <v>100</v>
      </c>
      <c r="G28" s="7">
        <v>783.90499999999997</v>
      </c>
      <c r="H28" s="8"/>
      <c r="I28" s="7">
        <f t="shared" si="0"/>
        <v>783.90499999999997</v>
      </c>
      <c r="J28" s="8"/>
      <c r="K28" s="7">
        <f t="shared" si="1"/>
        <v>783.90499999999997</v>
      </c>
      <c r="L28" s="8"/>
      <c r="M28" s="9">
        <f t="shared" si="2"/>
        <v>783.90499999999997</v>
      </c>
      <c r="N28" s="10"/>
      <c r="O28" s="9">
        <f t="shared" si="3"/>
        <v>783.90499999999997</v>
      </c>
      <c r="P28" s="10"/>
      <c r="Q28" s="9">
        <f t="shared" si="4"/>
        <v>783.90499999999997</v>
      </c>
      <c r="R28" s="10"/>
      <c r="S28" s="9">
        <f t="shared" si="5"/>
        <v>783.90499999999997</v>
      </c>
      <c r="T28" s="9">
        <v>783.90499999999997</v>
      </c>
      <c r="U28" s="10"/>
      <c r="V28" s="9">
        <f t="shared" si="6"/>
        <v>783.90499999999997</v>
      </c>
      <c r="W28" s="10"/>
      <c r="X28" s="9">
        <f t="shared" si="7"/>
        <v>783.90499999999997</v>
      </c>
      <c r="Y28" s="10"/>
      <c r="Z28" s="9">
        <f t="shared" si="8"/>
        <v>783.90499999999997</v>
      </c>
      <c r="AA28" s="10"/>
      <c r="AB28" s="9">
        <f t="shared" si="9"/>
        <v>783.90499999999997</v>
      </c>
    </row>
    <row r="29" spans="1:28" ht="38.25">
      <c r="A29" s="3" t="s">
        <v>32</v>
      </c>
      <c r="B29" s="2" t="s">
        <v>5</v>
      </c>
      <c r="C29" s="2" t="s">
        <v>19</v>
      </c>
      <c r="D29" s="2" t="s">
        <v>21</v>
      </c>
      <c r="E29" s="1" t="s">
        <v>35</v>
      </c>
      <c r="F29" s="2">
        <v>200</v>
      </c>
      <c r="G29" s="7">
        <v>43.384000000000007</v>
      </c>
      <c r="H29" s="8"/>
      <c r="I29" s="7">
        <f t="shared" si="0"/>
        <v>43.384000000000007</v>
      </c>
      <c r="J29" s="8"/>
      <c r="K29" s="7">
        <f t="shared" si="1"/>
        <v>43.384000000000007</v>
      </c>
      <c r="L29" s="8"/>
      <c r="M29" s="9">
        <f t="shared" si="2"/>
        <v>43.384000000000007</v>
      </c>
      <c r="N29" s="10"/>
      <c r="O29" s="9">
        <f t="shared" si="3"/>
        <v>43.384000000000007</v>
      </c>
      <c r="P29" s="10"/>
      <c r="Q29" s="9">
        <f t="shared" si="4"/>
        <v>43.384000000000007</v>
      </c>
      <c r="R29" s="10"/>
      <c r="S29" s="9">
        <f t="shared" si="5"/>
        <v>43.384000000000007</v>
      </c>
      <c r="T29" s="9">
        <v>43.384000000000007</v>
      </c>
      <c r="U29" s="10"/>
      <c r="V29" s="9">
        <f t="shared" si="6"/>
        <v>43.384000000000007</v>
      </c>
      <c r="W29" s="10"/>
      <c r="X29" s="9">
        <f t="shared" si="7"/>
        <v>43.384000000000007</v>
      </c>
      <c r="Y29" s="10"/>
      <c r="Z29" s="9">
        <f t="shared" si="8"/>
        <v>43.384000000000007</v>
      </c>
      <c r="AA29" s="10"/>
      <c r="AB29" s="9">
        <f t="shared" si="9"/>
        <v>43.384000000000007</v>
      </c>
    </row>
    <row r="30" spans="1:28" ht="51">
      <c r="A30" s="3" t="s">
        <v>351</v>
      </c>
      <c r="B30" s="11" t="s">
        <v>5</v>
      </c>
      <c r="C30" s="2" t="s">
        <v>19</v>
      </c>
      <c r="D30" s="2" t="s">
        <v>22</v>
      </c>
      <c r="E30" s="1" t="s">
        <v>45</v>
      </c>
      <c r="F30" s="11"/>
      <c r="G30" s="7">
        <v>1.6476100000000002</v>
      </c>
      <c r="H30" s="8">
        <f>H31</f>
        <v>0</v>
      </c>
      <c r="I30" s="7">
        <f t="shared" si="0"/>
        <v>1.6476100000000002</v>
      </c>
      <c r="J30" s="8">
        <f>J31</f>
        <v>0</v>
      </c>
      <c r="K30" s="7">
        <f t="shared" si="1"/>
        <v>1.6476100000000002</v>
      </c>
      <c r="L30" s="8">
        <f>L31</f>
        <v>0</v>
      </c>
      <c r="M30" s="9">
        <f t="shared" si="2"/>
        <v>1.6476100000000002</v>
      </c>
      <c r="N30" s="10">
        <f>N31</f>
        <v>0</v>
      </c>
      <c r="O30" s="9">
        <f t="shared" si="3"/>
        <v>1.6476100000000002</v>
      </c>
      <c r="P30" s="10">
        <f>P31</f>
        <v>0</v>
      </c>
      <c r="Q30" s="9">
        <f t="shared" si="4"/>
        <v>1.6476100000000002</v>
      </c>
      <c r="R30" s="10">
        <f>R31</f>
        <v>0</v>
      </c>
      <c r="S30" s="9">
        <f t="shared" si="5"/>
        <v>1.6476100000000002</v>
      </c>
      <c r="T30" s="9">
        <v>1.47949</v>
      </c>
      <c r="U30" s="10">
        <f>U31</f>
        <v>0</v>
      </c>
      <c r="V30" s="9">
        <f t="shared" si="6"/>
        <v>1.47949</v>
      </c>
      <c r="W30" s="10">
        <f>W31</f>
        <v>0</v>
      </c>
      <c r="X30" s="9">
        <f t="shared" si="7"/>
        <v>1.47949</v>
      </c>
      <c r="Y30" s="10">
        <f>Y31</f>
        <v>0</v>
      </c>
      <c r="Z30" s="9">
        <f t="shared" si="8"/>
        <v>1.47949</v>
      </c>
      <c r="AA30" s="10">
        <f>AA31</f>
        <v>0</v>
      </c>
      <c r="AB30" s="9">
        <f t="shared" si="9"/>
        <v>1.47949</v>
      </c>
    </row>
    <row r="31" spans="1:28" ht="38.25">
      <c r="A31" s="3" t="s">
        <v>32</v>
      </c>
      <c r="B31" s="11" t="s">
        <v>5</v>
      </c>
      <c r="C31" s="11" t="s">
        <v>19</v>
      </c>
      <c r="D31" s="2" t="s">
        <v>22</v>
      </c>
      <c r="E31" s="1" t="s">
        <v>45</v>
      </c>
      <c r="F31" s="2">
        <v>200</v>
      </c>
      <c r="G31" s="7">
        <v>1.6476100000000002</v>
      </c>
      <c r="H31" s="8"/>
      <c r="I31" s="7">
        <f t="shared" si="0"/>
        <v>1.6476100000000002</v>
      </c>
      <c r="J31" s="8"/>
      <c r="K31" s="7">
        <f t="shared" si="1"/>
        <v>1.6476100000000002</v>
      </c>
      <c r="L31" s="8"/>
      <c r="M31" s="9">
        <f t="shared" si="2"/>
        <v>1.6476100000000002</v>
      </c>
      <c r="N31" s="10"/>
      <c r="O31" s="9">
        <f t="shared" si="3"/>
        <v>1.6476100000000002</v>
      </c>
      <c r="P31" s="10"/>
      <c r="Q31" s="9">
        <f t="shared" si="4"/>
        <v>1.6476100000000002</v>
      </c>
      <c r="R31" s="10"/>
      <c r="S31" s="9">
        <f t="shared" si="5"/>
        <v>1.6476100000000002</v>
      </c>
      <c r="T31" s="9">
        <v>1.47949</v>
      </c>
      <c r="U31" s="10"/>
      <c r="V31" s="9">
        <f t="shared" si="6"/>
        <v>1.47949</v>
      </c>
      <c r="W31" s="10"/>
      <c r="X31" s="9">
        <f t="shared" si="7"/>
        <v>1.47949</v>
      </c>
      <c r="Y31" s="10"/>
      <c r="Z31" s="9">
        <f t="shared" si="8"/>
        <v>1.47949</v>
      </c>
      <c r="AA31" s="10"/>
      <c r="AB31" s="9">
        <f t="shared" si="9"/>
        <v>1.47949</v>
      </c>
    </row>
    <row r="32" spans="1:28" ht="38.25" hidden="1">
      <c r="A32" s="12" t="s">
        <v>330</v>
      </c>
      <c r="B32" s="2" t="s">
        <v>5</v>
      </c>
      <c r="C32" s="2" t="s">
        <v>19</v>
      </c>
      <c r="D32" s="2" t="s">
        <v>23</v>
      </c>
      <c r="E32" s="1" t="s">
        <v>331</v>
      </c>
      <c r="F32" s="2"/>
      <c r="G32" s="7">
        <v>0</v>
      </c>
      <c r="H32" s="8">
        <f>H33</f>
        <v>0</v>
      </c>
      <c r="I32" s="7">
        <f t="shared" si="0"/>
        <v>0</v>
      </c>
      <c r="J32" s="8">
        <f>J33</f>
        <v>0</v>
      </c>
      <c r="K32" s="7">
        <f t="shared" si="1"/>
        <v>0</v>
      </c>
      <c r="L32" s="8">
        <f>L33</f>
        <v>0</v>
      </c>
      <c r="M32" s="9">
        <f t="shared" si="2"/>
        <v>0</v>
      </c>
      <c r="N32" s="10">
        <f>N33</f>
        <v>0</v>
      </c>
      <c r="O32" s="9">
        <f t="shared" si="3"/>
        <v>0</v>
      </c>
      <c r="P32" s="10">
        <f>P33</f>
        <v>0</v>
      </c>
      <c r="Q32" s="9">
        <f t="shared" si="4"/>
        <v>0</v>
      </c>
      <c r="R32" s="10">
        <f>R33</f>
        <v>0</v>
      </c>
      <c r="S32" s="9">
        <f t="shared" si="5"/>
        <v>0</v>
      </c>
      <c r="T32" s="9">
        <v>0</v>
      </c>
      <c r="U32" s="10">
        <f>U33</f>
        <v>0</v>
      </c>
      <c r="V32" s="9">
        <f t="shared" si="6"/>
        <v>0</v>
      </c>
      <c r="W32" s="10">
        <f>W33</f>
        <v>0</v>
      </c>
      <c r="X32" s="9">
        <f t="shared" si="7"/>
        <v>0</v>
      </c>
      <c r="Y32" s="10">
        <f>Y33</f>
        <v>0</v>
      </c>
      <c r="Z32" s="9">
        <f t="shared" si="8"/>
        <v>0</v>
      </c>
      <c r="AA32" s="10">
        <f>AA33</f>
        <v>0</v>
      </c>
      <c r="AB32" s="9">
        <f t="shared" si="9"/>
        <v>0</v>
      </c>
    </row>
    <row r="33" spans="1:28" ht="38.25" hidden="1">
      <c r="A33" s="13" t="s">
        <v>32</v>
      </c>
      <c r="B33" s="2" t="s">
        <v>5</v>
      </c>
      <c r="C33" s="2" t="s">
        <v>19</v>
      </c>
      <c r="D33" s="2" t="s">
        <v>23</v>
      </c>
      <c r="E33" s="1" t="s">
        <v>331</v>
      </c>
      <c r="F33" s="2">
        <v>200</v>
      </c>
      <c r="G33" s="7">
        <v>0</v>
      </c>
      <c r="H33" s="8"/>
      <c r="I33" s="7">
        <f t="shared" si="0"/>
        <v>0</v>
      </c>
      <c r="J33" s="8"/>
      <c r="K33" s="7">
        <f t="shared" si="1"/>
        <v>0</v>
      </c>
      <c r="L33" s="8"/>
      <c r="M33" s="9">
        <f t="shared" si="2"/>
        <v>0</v>
      </c>
      <c r="N33" s="10"/>
      <c r="O33" s="9">
        <f t="shared" si="3"/>
        <v>0</v>
      </c>
      <c r="P33" s="10"/>
      <c r="Q33" s="9">
        <f t="shared" si="4"/>
        <v>0</v>
      </c>
      <c r="R33" s="10"/>
      <c r="S33" s="9">
        <f t="shared" si="5"/>
        <v>0</v>
      </c>
      <c r="T33" s="9">
        <v>0</v>
      </c>
      <c r="U33" s="10"/>
      <c r="V33" s="9">
        <f t="shared" si="6"/>
        <v>0</v>
      </c>
      <c r="W33" s="10"/>
      <c r="X33" s="9">
        <f t="shared" si="7"/>
        <v>0</v>
      </c>
      <c r="Y33" s="10"/>
      <c r="Z33" s="9">
        <f t="shared" si="8"/>
        <v>0</v>
      </c>
      <c r="AA33" s="10"/>
      <c r="AB33" s="9">
        <f t="shared" si="9"/>
        <v>0</v>
      </c>
    </row>
    <row r="34" spans="1:28" ht="38.25">
      <c r="A34" s="3" t="s">
        <v>36</v>
      </c>
      <c r="B34" s="2" t="s">
        <v>5</v>
      </c>
      <c r="C34" s="2" t="s">
        <v>19</v>
      </c>
      <c r="D34" s="2">
        <v>13</v>
      </c>
      <c r="E34" s="1" t="s">
        <v>37</v>
      </c>
      <c r="F34" s="2"/>
      <c r="G34" s="7">
        <v>80.081999999999994</v>
      </c>
      <c r="H34" s="8">
        <f>H35</f>
        <v>0</v>
      </c>
      <c r="I34" s="7">
        <f t="shared" si="0"/>
        <v>80.081999999999994</v>
      </c>
      <c r="J34" s="8">
        <f>J35</f>
        <v>0</v>
      </c>
      <c r="K34" s="7">
        <f t="shared" si="1"/>
        <v>80.081999999999994</v>
      </c>
      <c r="L34" s="8">
        <f>L35</f>
        <v>0</v>
      </c>
      <c r="M34" s="9">
        <f t="shared" si="2"/>
        <v>80.081999999999994</v>
      </c>
      <c r="N34" s="10">
        <f>N35</f>
        <v>0</v>
      </c>
      <c r="O34" s="9">
        <f t="shared" si="3"/>
        <v>80.081999999999994</v>
      </c>
      <c r="P34" s="10">
        <f>P35</f>
        <v>0</v>
      </c>
      <c r="Q34" s="9">
        <f t="shared" si="4"/>
        <v>80.081999999999994</v>
      </c>
      <c r="R34" s="10">
        <f>R35</f>
        <v>0</v>
      </c>
      <c r="S34" s="9">
        <f t="shared" si="5"/>
        <v>80.081999999999994</v>
      </c>
      <c r="T34" s="9">
        <v>80.081999999999994</v>
      </c>
      <c r="U34" s="10">
        <f>U35</f>
        <v>0</v>
      </c>
      <c r="V34" s="9">
        <f t="shared" si="6"/>
        <v>80.081999999999994</v>
      </c>
      <c r="W34" s="10">
        <f>W35</f>
        <v>0</v>
      </c>
      <c r="X34" s="9">
        <f t="shared" si="7"/>
        <v>80.081999999999994</v>
      </c>
      <c r="Y34" s="10">
        <f>Y35</f>
        <v>0</v>
      </c>
      <c r="Z34" s="9">
        <f t="shared" si="8"/>
        <v>80.081999999999994</v>
      </c>
      <c r="AA34" s="10">
        <f>AA35</f>
        <v>0</v>
      </c>
      <c r="AB34" s="9">
        <f t="shared" si="9"/>
        <v>80.081999999999994</v>
      </c>
    </row>
    <row r="35" spans="1:28" ht="15.75">
      <c r="A35" s="3" t="s">
        <v>54</v>
      </c>
      <c r="B35" s="2" t="s">
        <v>5</v>
      </c>
      <c r="C35" s="2" t="s">
        <v>19</v>
      </c>
      <c r="D35" s="2">
        <v>13</v>
      </c>
      <c r="E35" s="1" t="s">
        <v>37</v>
      </c>
      <c r="F35" s="2">
        <v>800</v>
      </c>
      <c r="G35" s="7">
        <v>80.081999999999994</v>
      </c>
      <c r="H35" s="8"/>
      <c r="I35" s="7">
        <f t="shared" si="0"/>
        <v>80.081999999999994</v>
      </c>
      <c r="J35" s="8"/>
      <c r="K35" s="7">
        <f t="shared" si="1"/>
        <v>80.081999999999994</v>
      </c>
      <c r="L35" s="8"/>
      <c r="M35" s="9">
        <f t="shared" si="2"/>
        <v>80.081999999999994</v>
      </c>
      <c r="N35" s="10"/>
      <c r="O35" s="9">
        <f t="shared" si="3"/>
        <v>80.081999999999994</v>
      </c>
      <c r="P35" s="10"/>
      <c r="Q35" s="9">
        <f t="shared" si="4"/>
        <v>80.081999999999994</v>
      </c>
      <c r="R35" s="10"/>
      <c r="S35" s="9">
        <f t="shared" si="5"/>
        <v>80.081999999999994</v>
      </c>
      <c r="T35" s="9">
        <v>80.081999999999994</v>
      </c>
      <c r="U35" s="10"/>
      <c r="V35" s="9">
        <f t="shared" si="6"/>
        <v>80.081999999999994</v>
      </c>
      <c r="W35" s="10"/>
      <c r="X35" s="9">
        <f t="shared" si="7"/>
        <v>80.081999999999994</v>
      </c>
      <c r="Y35" s="10"/>
      <c r="Z35" s="9">
        <f t="shared" si="8"/>
        <v>80.081999999999994</v>
      </c>
      <c r="AA35" s="10"/>
      <c r="AB35" s="9">
        <f t="shared" si="9"/>
        <v>80.081999999999994</v>
      </c>
    </row>
    <row r="36" spans="1:28" ht="89.25">
      <c r="A36" s="3" t="s">
        <v>175</v>
      </c>
      <c r="B36" s="2" t="s">
        <v>5</v>
      </c>
      <c r="C36" s="2" t="s">
        <v>19</v>
      </c>
      <c r="D36" s="2">
        <v>13</v>
      </c>
      <c r="E36" s="1" t="s">
        <v>163</v>
      </c>
      <c r="F36" s="2"/>
      <c r="G36" s="7">
        <v>3303.45075</v>
      </c>
      <c r="H36" s="8">
        <f>H37</f>
        <v>0</v>
      </c>
      <c r="I36" s="7">
        <f t="shared" si="0"/>
        <v>3303.45075</v>
      </c>
      <c r="J36" s="8">
        <f>J37</f>
        <v>0</v>
      </c>
      <c r="K36" s="7">
        <f t="shared" si="1"/>
        <v>3303.45075</v>
      </c>
      <c r="L36" s="8">
        <f>L37</f>
        <v>0</v>
      </c>
      <c r="M36" s="9">
        <f t="shared" si="2"/>
        <v>3303.45075</v>
      </c>
      <c r="N36" s="10">
        <f>N37</f>
        <v>0</v>
      </c>
      <c r="O36" s="9">
        <f t="shared" si="3"/>
        <v>3303.45075</v>
      </c>
      <c r="P36" s="10">
        <f>P37</f>
        <v>0</v>
      </c>
      <c r="Q36" s="9">
        <f t="shared" si="4"/>
        <v>3303.45075</v>
      </c>
      <c r="R36" s="10">
        <f>R37</f>
        <v>0</v>
      </c>
      <c r="S36" s="9">
        <f t="shared" si="5"/>
        <v>3303.45075</v>
      </c>
      <c r="T36" s="9">
        <v>3303.45075</v>
      </c>
      <c r="U36" s="10">
        <f>U37</f>
        <v>0</v>
      </c>
      <c r="V36" s="9">
        <f t="shared" si="6"/>
        <v>3303.45075</v>
      </c>
      <c r="W36" s="10">
        <f>W37</f>
        <v>0</v>
      </c>
      <c r="X36" s="9">
        <f t="shared" si="7"/>
        <v>3303.45075</v>
      </c>
      <c r="Y36" s="10">
        <f>Y37</f>
        <v>0</v>
      </c>
      <c r="Z36" s="9">
        <f t="shared" si="8"/>
        <v>3303.45075</v>
      </c>
      <c r="AA36" s="10">
        <f>AA37</f>
        <v>0</v>
      </c>
      <c r="AB36" s="9">
        <f t="shared" si="9"/>
        <v>3303.45075</v>
      </c>
    </row>
    <row r="37" spans="1:28" ht="38.25">
      <c r="A37" s="3" t="s">
        <v>65</v>
      </c>
      <c r="B37" s="2" t="s">
        <v>5</v>
      </c>
      <c r="C37" s="2" t="s">
        <v>19</v>
      </c>
      <c r="D37" s="2">
        <v>13</v>
      </c>
      <c r="E37" s="1" t="s">
        <v>163</v>
      </c>
      <c r="F37" s="2">
        <v>600</v>
      </c>
      <c r="G37" s="7">
        <v>3303.45075</v>
      </c>
      <c r="H37" s="8"/>
      <c r="I37" s="7">
        <f t="shared" si="0"/>
        <v>3303.45075</v>
      </c>
      <c r="J37" s="8"/>
      <c r="K37" s="7">
        <f t="shared" si="1"/>
        <v>3303.45075</v>
      </c>
      <c r="L37" s="8"/>
      <c r="M37" s="9">
        <f t="shared" si="2"/>
        <v>3303.45075</v>
      </c>
      <c r="N37" s="10"/>
      <c r="O37" s="9">
        <f t="shared" si="3"/>
        <v>3303.45075</v>
      </c>
      <c r="P37" s="10"/>
      <c r="Q37" s="9">
        <f t="shared" si="4"/>
        <v>3303.45075</v>
      </c>
      <c r="R37" s="10"/>
      <c r="S37" s="9">
        <f t="shared" si="5"/>
        <v>3303.45075</v>
      </c>
      <c r="T37" s="9">
        <v>3303.45075</v>
      </c>
      <c r="U37" s="10"/>
      <c r="V37" s="9">
        <f t="shared" si="6"/>
        <v>3303.45075</v>
      </c>
      <c r="W37" s="10"/>
      <c r="X37" s="9">
        <f t="shared" si="7"/>
        <v>3303.45075</v>
      </c>
      <c r="Y37" s="10"/>
      <c r="Z37" s="9">
        <f t="shared" si="8"/>
        <v>3303.45075</v>
      </c>
      <c r="AA37" s="10"/>
      <c r="AB37" s="9">
        <f t="shared" si="9"/>
        <v>3303.45075</v>
      </c>
    </row>
    <row r="38" spans="1:28" ht="63.75" hidden="1">
      <c r="A38" s="3" t="s">
        <v>188</v>
      </c>
      <c r="B38" s="2" t="s">
        <v>5</v>
      </c>
      <c r="C38" s="2" t="s">
        <v>19</v>
      </c>
      <c r="D38" s="2">
        <v>13</v>
      </c>
      <c r="E38" s="1" t="s">
        <v>189</v>
      </c>
      <c r="F38" s="2"/>
      <c r="G38" s="7">
        <v>0</v>
      </c>
      <c r="H38" s="8">
        <f>H39</f>
        <v>0</v>
      </c>
      <c r="I38" s="7">
        <f t="shared" si="0"/>
        <v>0</v>
      </c>
      <c r="J38" s="8">
        <f>J39</f>
        <v>0</v>
      </c>
      <c r="K38" s="7">
        <f t="shared" si="1"/>
        <v>0</v>
      </c>
      <c r="L38" s="8">
        <f>L39</f>
        <v>0</v>
      </c>
      <c r="M38" s="9">
        <f t="shared" si="2"/>
        <v>0</v>
      </c>
      <c r="N38" s="10">
        <f>N39</f>
        <v>0</v>
      </c>
      <c r="O38" s="9">
        <f t="shared" si="3"/>
        <v>0</v>
      </c>
      <c r="P38" s="10">
        <f>P39</f>
        <v>0</v>
      </c>
      <c r="Q38" s="9">
        <f t="shared" si="4"/>
        <v>0</v>
      </c>
      <c r="R38" s="10">
        <f>R39</f>
        <v>0</v>
      </c>
      <c r="S38" s="9">
        <f t="shared" si="5"/>
        <v>0</v>
      </c>
      <c r="T38" s="9">
        <v>0</v>
      </c>
      <c r="U38" s="10">
        <f>U39</f>
        <v>0</v>
      </c>
      <c r="V38" s="9">
        <f t="shared" si="6"/>
        <v>0</v>
      </c>
      <c r="W38" s="10">
        <f>W39</f>
        <v>0</v>
      </c>
      <c r="X38" s="9">
        <f t="shared" si="7"/>
        <v>0</v>
      </c>
      <c r="Y38" s="10">
        <f>Y39</f>
        <v>0</v>
      </c>
      <c r="Z38" s="9">
        <f t="shared" si="8"/>
        <v>0</v>
      </c>
      <c r="AA38" s="10">
        <f>AA39</f>
        <v>0</v>
      </c>
      <c r="AB38" s="9">
        <f t="shared" si="9"/>
        <v>0</v>
      </c>
    </row>
    <row r="39" spans="1:28" ht="38.25" hidden="1">
      <c r="A39" s="3" t="s">
        <v>65</v>
      </c>
      <c r="B39" s="2" t="s">
        <v>5</v>
      </c>
      <c r="C39" s="2" t="s">
        <v>19</v>
      </c>
      <c r="D39" s="2">
        <v>13</v>
      </c>
      <c r="E39" s="1" t="s">
        <v>189</v>
      </c>
      <c r="F39" s="2">
        <v>600</v>
      </c>
      <c r="G39" s="7">
        <v>0</v>
      </c>
      <c r="H39" s="8"/>
      <c r="I39" s="7">
        <f t="shared" si="0"/>
        <v>0</v>
      </c>
      <c r="J39" s="8"/>
      <c r="K39" s="7">
        <f t="shared" si="1"/>
        <v>0</v>
      </c>
      <c r="L39" s="8"/>
      <c r="M39" s="9">
        <f t="shared" si="2"/>
        <v>0</v>
      </c>
      <c r="N39" s="10"/>
      <c r="O39" s="9">
        <f t="shared" si="3"/>
        <v>0</v>
      </c>
      <c r="P39" s="10"/>
      <c r="Q39" s="9">
        <f t="shared" si="4"/>
        <v>0</v>
      </c>
      <c r="R39" s="10"/>
      <c r="S39" s="9">
        <f t="shared" si="5"/>
        <v>0</v>
      </c>
      <c r="T39" s="9">
        <v>0</v>
      </c>
      <c r="U39" s="10"/>
      <c r="V39" s="9">
        <f t="shared" si="6"/>
        <v>0</v>
      </c>
      <c r="W39" s="10"/>
      <c r="X39" s="9">
        <f t="shared" si="7"/>
        <v>0</v>
      </c>
      <c r="Y39" s="10"/>
      <c r="Z39" s="9">
        <f t="shared" si="8"/>
        <v>0</v>
      </c>
      <c r="AA39" s="10"/>
      <c r="AB39" s="9">
        <f t="shared" si="9"/>
        <v>0</v>
      </c>
    </row>
    <row r="40" spans="1:28" ht="63.75" hidden="1">
      <c r="A40" s="3" t="s">
        <v>164</v>
      </c>
      <c r="B40" s="2" t="s">
        <v>5</v>
      </c>
      <c r="C40" s="2" t="s">
        <v>19</v>
      </c>
      <c r="D40" s="2">
        <v>13</v>
      </c>
      <c r="E40" s="1" t="s">
        <v>165</v>
      </c>
      <c r="F40" s="2"/>
      <c r="G40" s="7">
        <v>0</v>
      </c>
      <c r="H40" s="8">
        <f>H41</f>
        <v>0</v>
      </c>
      <c r="I40" s="7">
        <f t="shared" si="0"/>
        <v>0</v>
      </c>
      <c r="J40" s="8">
        <f>J41</f>
        <v>0</v>
      </c>
      <c r="K40" s="7">
        <f t="shared" si="1"/>
        <v>0</v>
      </c>
      <c r="L40" s="8">
        <f>L41</f>
        <v>0</v>
      </c>
      <c r="M40" s="9">
        <f t="shared" si="2"/>
        <v>0</v>
      </c>
      <c r="N40" s="10">
        <f>N41</f>
        <v>0</v>
      </c>
      <c r="O40" s="9">
        <f t="shared" si="3"/>
        <v>0</v>
      </c>
      <c r="P40" s="10">
        <f>P41</f>
        <v>0</v>
      </c>
      <c r="Q40" s="9">
        <f t="shared" si="4"/>
        <v>0</v>
      </c>
      <c r="R40" s="10">
        <f>R41</f>
        <v>0</v>
      </c>
      <c r="S40" s="9">
        <f t="shared" si="5"/>
        <v>0</v>
      </c>
      <c r="T40" s="9">
        <v>0</v>
      </c>
      <c r="U40" s="10">
        <f>U41</f>
        <v>0</v>
      </c>
      <c r="V40" s="9">
        <f t="shared" si="6"/>
        <v>0</v>
      </c>
      <c r="W40" s="10">
        <f>W41</f>
        <v>0</v>
      </c>
      <c r="X40" s="9">
        <f t="shared" si="7"/>
        <v>0</v>
      </c>
      <c r="Y40" s="10">
        <f>Y41</f>
        <v>0</v>
      </c>
      <c r="Z40" s="9">
        <f t="shared" si="8"/>
        <v>0</v>
      </c>
      <c r="AA40" s="10">
        <f>AA41</f>
        <v>0</v>
      </c>
      <c r="AB40" s="9">
        <f t="shared" si="9"/>
        <v>0</v>
      </c>
    </row>
    <row r="41" spans="1:28" ht="38.25" hidden="1">
      <c r="A41" s="3" t="s">
        <v>65</v>
      </c>
      <c r="B41" s="2" t="s">
        <v>5</v>
      </c>
      <c r="C41" s="2" t="s">
        <v>19</v>
      </c>
      <c r="D41" s="2">
        <v>13</v>
      </c>
      <c r="E41" s="1" t="s">
        <v>165</v>
      </c>
      <c r="F41" s="2">
        <v>600</v>
      </c>
      <c r="G41" s="7">
        <v>0</v>
      </c>
      <c r="H41" s="8"/>
      <c r="I41" s="7">
        <f t="shared" si="0"/>
        <v>0</v>
      </c>
      <c r="J41" s="8"/>
      <c r="K41" s="7">
        <f t="shared" si="1"/>
        <v>0</v>
      </c>
      <c r="L41" s="8"/>
      <c r="M41" s="9">
        <f t="shared" si="2"/>
        <v>0</v>
      </c>
      <c r="N41" s="10"/>
      <c r="O41" s="9">
        <f t="shared" si="3"/>
        <v>0</v>
      </c>
      <c r="P41" s="10"/>
      <c r="Q41" s="9">
        <f t="shared" si="4"/>
        <v>0</v>
      </c>
      <c r="R41" s="10"/>
      <c r="S41" s="9">
        <f t="shared" si="5"/>
        <v>0</v>
      </c>
      <c r="T41" s="9">
        <v>0</v>
      </c>
      <c r="U41" s="10"/>
      <c r="V41" s="9">
        <f t="shared" si="6"/>
        <v>0</v>
      </c>
      <c r="W41" s="10"/>
      <c r="X41" s="9">
        <f t="shared" si="7"/>
        <v>0</v>
      </c>
      <c r="Y41" s="10"/>
      <c r="Z41" s="9">
        <f t="shared" si="8"/>
        <v>0</v>
      </c>
      <c r="AA41" s="10"/>
      <c r="AB41" s="9">
        <f t="shared" si="9"/>
        <v>0</v>
      </c>
    </row>
    <row r="42" spans="1:28" ht="63.75" hidden="1">
      <c r="A42" s="3" t="s">
        <v>300</v>
      </c>
      <c r="B42" s="2" t="s">
        <v>5</v>
      </c>
      <c r="C42" s="2" t="s">
        <v>19</v>
      </c>
      <c r="D42" s="2">
        <v>13</v>
      </c>
      <c r="E42" s="1" t="s">
        <v>301</v>
      </c>
      <c r="F42" s="2"/>
      <c r="G42" s="7">
        <v>0</v>
      </c>
      <c r="H42" s="8">
        <f>H43</f>
        <v>0</v>
      </c>
      <c r="I42" s="7">
        <f t="shared" si="0"/>
        <v>0</v>
      </c>
      <c r="J42" s="8">
        <f>J43</f>
        <v>0</v>
      </c>
      <c r="K42" s="7">
        <f t="shared" si="1"/>
        <v>0</v>
      </c>
      <c r="L42" s="8">
        <f>L43</f>
        <v>0</v>
      </c>
      <c r="M42" s="9">
        <f t="shared" si="2"/>
        <v>0</v>
      </c>
      <c r="N42" s="10">
        <f>N43</f>
        <v>0</v>
      </c>
      <c r="O42" s="9">
        <f t="shared" si="3"/>
        <v>0</v>
      </c>
      <c r="P42" s="10">
        <f>P43</f>
        <v>0</v>
      </c>
      <c r="Q42" s="9">
        <f t="shared" si="4"/>
        <v>0</v>
      </c>
      <c r="R42" s="10">
        <f>R43</f>
        <v>0</v>
      </c>
      <c r="S42" s="9">
        <f t="shared" si="5"/>
        <v>0</v>
      </c>
      <c r="T42" s="9">
        <v>0</v>
      </c>
      <c r="U42" s="10">
        <f>U43</f>
        <v>0</v>
      </c>
      <c r="V42" s="9">
        <f t="shared" si="6"/>
        <v>0</v>
      </c>
      <c r="W42" s="10">
        <f>W43</f>
        <v>0</v>
      </c>
      <c r="X42" s="9">
        <f t="shared" si="7"/>
        <v>0</v>
      </c>
      <c r="Y42" s="10">
        <f>Y43</f>
        <v>0</v>
      </c>
      <c r="Z42" s="9">
        <f t="shared" si="8"/>
        <v>0</v>
      </c>
      <c r="AA42" s="10">
        <f>AA43</f>
        <v>0</v>
      </c>
      <c r="AB42" s="9">
        <f t="shared" si="9"/>
        <v>0</v>
      </c>
    </row>
    <row r="43" spans="1:28" ht="38.25" hidden="1">
      <c r="A43" s="3" t="s">
        <v>32</v>
      </c>
      <c r="B43" s="2" t="s">
        <v>5</v>
      </c>
      <c r="C43" s="2" t="s">
        <v>19</v>
      </c>
      <c r="D43" s="2">
        <v>13</v>
      </c>
      <c r="E43" s="1" t="s">
        <v>301</v>
      </c>
      <c r="F43" s="2">
        <v>600</v>
      </c>
      <c r="G43" s="7">
        <v>0</v>
      </c>
      <c r="H43" s="8"/>
      <c r="I43" s="7">
        <f t="shared" si="0"/>
        <v>0</v>
      </c>
      <c r="J43" s="8"/>
      <c r="K43" s="7">
        <f t="shared" si="1"/>
        <v>0</v>
      </c>
      <c r="L43" s="8"/>
      <c r="M43" s="9">
        <f t="shared" si="2"/>
        <v>0</v>
      </c>
      <c r="N43" s="10"/>
      <c r="O43" s="9">
        <f t="shared" si="3"/>
        <v>0</v>
      </c>
      <c r="P43" s="10"/>
      <c r="Q43" s="9">
        <f t="shared" si="4"/>
        <v>0</v>
      </c>
      <c r="R43" s="10"/>
      <c r="S43" s="9">
        <f t="shared" si="5"/>
        <v>0</v>
      </c>
      <c r="T43" s="9">
        <v>0</v>
      </c>
      <c r="U43" s="10"/>
      <c r="V43" s="9">
        <f t="shared" si="6"/>
        <v>0</v>
      </c>
      <c r="W43" s="10"/>
      <c r="X43" s="9">
        <f t="shared" si="7"/>
        <v>0</v>
      </c>
      <c r="Y43" s="10"/>
      <c r="Z43" s="9">
        <f t="shared" si="8"/>
        <v>0</v>
      </c>
      <c r="AA43" s="10"/>
      <c r="AB43" s="9">
        <f t="shared" si="9"/>
        <v>0</v>
      </c>
    </row>
    <row r="44" spans="1:28" ht="25.5">
      <c r="A44" s="3" t="s">
        <v>216</v>
      </c>
      <c r="B44" s="2" t="s">
        <v>5</v>
      </c>
      <c r="C44" s="2" t="s">
        <v>19</v>
      </c>
      <c r="D44" s="2">
        <v>13</v>
      </c>
      <c r="E44" s="14" t="s">
        <v>217</v>
      </c>
      <c r="F44" s="2"/>
      <c r="G44" s="7">
        <v>25</v>
      </c>
      <c r="H44" s="8">
        <f>H45+H46</f>
        <v>0</v>
      </c>
      <c r="I44" s="7">
        <f t="shared" si="0"/>
        <v>25</v>
      </c>
      <c r="J44" s="8">
        <f>J45+J46</f>
        <v>0</v>
      </c>
      <c r="K44" s="7">
        <f t="shared" si="1"/>
        <v>25</v>
      </c>
      <c r="L44" s="8">
        <f>L45+L46</f>
        <v>0</v>
      </c>
      <c r="M44" s="9">
        <f t="shared" si="2"/>
        <v>25</v>
      </c>
      <c r="N44" s="10">
        <f>N45+N46</f>
        <v>0</v>
      </c>
      <c r="O44" s="9">
        <f t="shared" si="3"/>
        <v>25</v>
      </c>
      <c r="P44" s="10">
        <f>P45+P46</f>
        <v>0</v>
      </c>
      <c r="Q44" s="9">
        <f t="shared" si="4"/>
        <v>25</v>
      </c>
      <c r="R44" s="10">
        <f>R45+R46</f>
        <v>0</v>
      </c>
      <c r="S44" s="9">
        <f t="shared" si="5"/>
        <v>25</v>
      </c>
      <c r="T44" s="9">
        <v>25</v>
      </c>
      <c r="U44" s="10">
        <f>U45+U46</f>
        <v>0</v>
      </c>
      <c r="V44" s="9">
        <f t="shared" si="6"/>
        <v>25</v>
      </c>
      <c r="W44" s="10">
        <f>W45+W46</f>
        <v>0</v>
      </c>
      <c r="X44" s="9">
        <f t="shared" si="7"/>
        <v>25</v>
      </c>
      <c r="Y44" s="10">
        <f>Y45+Y46</f>
        <v>0</v>
      </c>
      <c r="Z44" s="9">
        <f t="shared" si="8"/>
        <v>25</v>
      </c>
      <c r="AA44" s="10">
        <f>AA45+AA46</f>
        <v>0</v>
      </c>
      <c r="AB44" s="9">
        <f t="shared" si="9"/>
        <v>25</v>
      </c>
    </row>
    <row r="45" spans="1:28" ht="76.5">
      <c r="A45" s="3" t="s">
        <v>94</v>
      </c>
      <c r="B45" s="2" t="s">
        <v>5</v>
      </c>
      <c r="C45" s="2" t="s">
        <v>19</v>
      </c>
      <c r="D45" s="2">
        <v>13</v>
      </c>
      <c r="E45" s="14" t="s">
        <v>217</v>
      </c>
      <c r="F45" s="2">
        <v>100</v>
      </c>
      <c r="G45" s="7">
        <v>23.5</v>
      </c>
      <c r="H45" s="8"/>
      <c r="I45" s="7">
        <f t="shared" si="0"/>
        <v>23.5</v>
      </c>
      <c r="J45" s="8"/>
      <c r="K45" s="7">
        <f t="shared" si="1"/>
        <v>23.5</v>
      </c>
      <c r="L45" s="8"/>
      <c r="M45" s="9">
        <f t="shared" si="2"/>
        <v>23.5</v>
      </c>
      <c r="N45" s="10"/>
      <c r="O45" s="9">
        <f t="shared" si="3"/>
        <v>23.5</v>
      </c>
      <c r="P45" s="10"/>
      <c r="Q45" s="9">
        <f t="shared" si="4"/>
        <v>23.5</v>
      </c>
      <c r="R45" s="10"/>
      <c r="S45" s="9">
        <f t="shared" si="5"/>
        <v>23.5</v>
      </c>
      <c r="T45" s="9">
        <v>23.5</v>
      </c>
      <c r="U45" s="10"/>
      <c r="V45" s="9">
        <f t="shared" si="6"/>
        <v>23.5</v>
      </c>
      <c r="W45" s="10"/>
      <c r="X45" s="9">
        <f t="shared" si="7"/>
        <v>23.5</v>
      </c>
      <c r="Y45" s="10"/>
      <c r="Z45" s="9">
        <f t="shared" si="8"/>
        <v>23.5</v>
      </c>
      <c r="AA45" s="10"/>
      <c r="AB45" s="9">
        <f t="shared" si="9"/>
        <v>23.5</v>
      </c>
    </row>
    <row r="46" spans="1:28" ht="38.25">
      <c r="A46" s="3" t="s">
        <v>32</v>
      </c>
      <c r="B46" s="2" t="s">
        <v>5</v>
      </c>
      <c r="C46" s="2" t="s">
        <v>19</v>
      </c>
      <c r="D46" s="2">
        <v>13</v>
      </c>
      <c r="E46" s="14" t="s">
        <v>217</v>
      </c>
      <c r="F46" s="2">
        <v>200</v>
      </c>
      <c r="G46" s="7">
        <v>1.5</v>
      </c>
      <c r="H46" s="8"/>
      <c r="I46" s="7">
        <f t="shared" si="0"/>
        <v>1.5</v>
      </c>
      <c r="J46" s="8"/>
      <c r="K46" s="7">
        <f t="shared" si="1"/>
        <v>1.5</v>
      </c>
      <c r="L46" s="8"/>
      <c r="M46" s="9">
        <f t="shared" si="2"/>
        <v>1.5</v>
      </c>
      <c r="N46" s="10"/>
      <c r="O46" s="9">
        <f t="shared" si="3"/>
        <v>1.5</v>
      </c>
      <c r="P46" s="10"/>
      <c r="Q46" s="9">
        <f t="shared" si="4"/>
        <v>1.5</v>
      </c>
      <c r="R46" s="10"/>
      <c r="S46" s="9">
        <f t="shared" si="5"/>
        <v>1.5</v>
      </c>
      <c r="T46" s="9">
        <v>1.5</v>
      </c>
      <c r="U46" s="10"/>
      <c r="V46" s="9">
        <f t="shared" si="6"/>
        <v>1.5</v>
      </c>
      <c r="W46" s="10"/>
      <c r="X46" s="9">
        <f t="shared" si="7"/>
        <v>1.5</v>
      </c>
      <c r="Y46" s="10"/>
      <c r="Z46" s="9">
        <f t="shared" si="8"/>
        <v>1.5</v>
      </c>
      <c r="AA46" s="10"/>
      <c r="AB46" s="9">
        <f t="shared" si="9"/>
        <v>1.5</v>
      </c>
    </row>
    <row r="47" spans="1:28" ht="38.25" hidden="1">
      <c r="A47" s="3" t="s">
        <v>218</v>
      </c>
      <c r="B47" s="2" t="s">
        <v>5</v>
      </c>
      <c r="C47" s="2" t="s">
        <v>19</v>
      </c>
      <c r="D47" s="2">
        <v>13</v>
      </c>
      <c r="E47" s="1" t="s">
        <v>219</v>
      </c>
      <c r="F47" s="2"/>
      <c r="G47" s="7">
        <v>0</v>
      </c>
      <c r="H47" s="8">
        <f>H48</f>
        <v>0</v>
      </c>
      <c r="I47" s="7">
        <f t="shared" si="0"/>
        <v>0</v>
      </c>
      <c r="J47" s="8">
        <f>J48</f>
        <v>0</v>
      </c>
      <c r="K47" s="7">
        <f t="shared" si="1"/>
        <v>0</v>
      </c>
      <c r="L47" s="8">
        <f>L48</f>
        <v>0</v>
      </c>
      <c r="M47" s="9">
        <f t="shared" si="2"/>
        <v>0</v>
      </c>
      <c r="N47" s="10">
        <f>N48</f>
        <v>0</v>
      </c>
      <c r="O47" s="9">
        <f t="shared" si="3"/>
        <v>0</v>
      </c>
      <c r="P47" s="10">
        <f>P48</f>
        <v>0</v>
      </c>
      <c r="Q47" s="9">
        <f t="shared" si="4"/>
        <v>0</v>
      </c>
      <c r="R47" s="10">
        <f>R48</f>
        <v>0</v>
      </c>
      <c r="S47" s="9">
        <f t="shared" si="5"/>
        <v>0</v>
      </c>
      <c r="T47" s="9">
        <v>0</v>
      </c>
      <c r="U47" s="10">
        <f>U48</f>
        <v>0</v>
      </c>
      <c r="V47" s="9">
        <f t="shared" si="6"/>
        <v>0</v>
      </c>
      <c r="W47" s="10">
        <f>W48</f>
        <v>0</v>
      </c>
      <c r="X47" s="9">
        <f t="shared" si="7"/>
        <v>0</v>
      </c>
      <c r="Y47" s="10">
        <f>Y48</f>
        <v>0</v>
      </c>
      <c r="Z47" s="9">
        <f t="shared" si="8"/>
        <v>0</v>
      </c>
      <c r="AA47" s="10">
        <f>AA48</f>
        <v>0</v>
      </c>
      <c r="AB47" s="9">
        <f t="shared" si="9"/>
        <v>0</v>
      </c>
    </row>
    <row r="48" spans="1:28" ht="38.25" hidden="1">
      <c r="A48" s="3" t="s">
        <v>32</v>
      </c>
      <c r="B48" s="2" t="s">
        <v>5</v>
      </c>
      <c r="C48" s="2" t="s">
        <v>19</v>
      </c>
      <c r="D48" s="2">
        <v>13</v>
      </c>
      <c r="E48" s="1" t="s">
        <v>219</v>
      </c>
      <c r="F48" s="2">
        <v>200</v>
      </c>
      <c r="G48" s="7">
        <v>0</v>
      </c>
      <c r="H48" s="8"/>
      <c r="I48" s="7">
        <f t="shared" si="0"/>
        <v>0</v>
      </c>
      <c r="J48" s="8"/>
      <c r="K48" s="7">
        <f t="shared" si="1"/>
        <v>0</v>
      </c>
      <c r="L48" s="8"/>
      <c r="M48" s="9">
        <f t="shared" si="2"/>
        <v>0</v>
      </c>
      <c r="N48" s="10"/>
      <c r="O48" s="9">
        <f t="shared" si="3"/>
        <v>0</v>
      </c>
      <c r="P48" s="10"/>
      <c r="Q48" s="9">
        <f t="shared" si="4"/>
        <v>0</v>
      </c>
      <c r="R48" s="10"/>
      <c r="S48" s="9">
        <f t="shared" si="5"/>
        <v>0</v>
      </c>
      <c r="T48" s="9">
        <v>0</v>
      </c>
      <c r="U48" s="10"/>
      <c r="V48" s="9">
        <f t="shared" si="6"/>
        <v>0</v>
      </c>
      <c r="W48" s="10"/>
      <c r="X48" s="9">
        <f t="shared" si="7"/>
        <v>0</v>
      </c>
      <c r="Y48" s="10"/>
      <c r="Z48" s="9">
        <f t="shared" si="8"/>
        <v>0</v>
      </c>
      <c r="AA48" s="10"/>
      <c r="AB48" s="9">
        <f t="shared" si="9"/>
        <v>0</v>
      </c>
    </row>
    <row r="49" spans="1:28" ht="38.25">
      <c r="A49" s="3" t="s">
        <v>174</v>
      </c>
      <c r="B49" s="2" t="s">
        <v>5</v>
      </c>
      <c r="C49" s="2" t="s">
        <v>19</v>
      </c>
      <c r="D49" s="2">
        <v>13</v>
      </c>
      <c r="E49" s="1" t="s">
        <v>38</v>
      </c>
      <c r="F49" s="2"/>
      <c r="G49" s="7">
        <v>12369.27104</v>
      </c>
      <c r="H49" s="8">
        <f>H50+H51+H52</f>
        <v>0</v>
      </c>
      <c r="I49" s="7">
        <f t="shared" si="0"/>
        <v>12369.27104</v>
      </c>
      <c r="J49" s="8">
        <f>J50+J51+J52</f>
        <v>0</v>
      </c>
      <c r="K49" s="7">
        <f t="shared" si="1"/>
        <v>12369.27104</v>
      </c>
      <c r="L49" s="8">
        <f>L50+L51+L52</f>
        <v>0</v>
      </c>
      <c r="M49" s="9">
        <f t="shared" si="2"/>
        <v>12369.27104</v>
      </c>
      <c r="N49" s="10">
        <f>N50+N51+N52</f>
        <v>0</v>
      </c>
      <c r="O49" s="9">
        <f t="shared" si="3"/>
        <v>12369.27104</v>
      </c>
      <c r="P49" s="10">
        <f>P50+P51+P52</f>
        <v>0</v>
      </c>
      <c r="Q49" s="9">
        <f t="shared" si="4"/>
        <v>12369.27104</v>
      </c>
      <c r="R49" s="10">
        <f>R50+R51+R52</f>
        <v>0</v>
      </c>
      <c r="S49" s="9">
        <f t="shared" si="5"/>
        <v>12369.27104</v>
      </c>
      <c r="T49" s="9">
        <v>12369.27104</v>
      </c>
      <c r="U49" s="10">
        <f>U50+U51+U52</f>
        <v>0</v>
      </c>
      <c r="V49" s="9">
        <f t="shared" si="6"/>
        <v>12369.27104</v>
      </c>
      <c r="W49" s="10">
        <f>W50+W51+W52</f>
        <v>0</v>
      </c>
      <c r="X49" s="9">
        <f t="shared" si="7"/>
        <v>12369.27104</v>
      </c>
      <c r="Y49" s="10">
        <f>Y50+Y51+Y52</f>
        <v>0</v>
      </c>
      <c r="Z49" s="9">
        <f t="shared" si="8"/>
        <v>12369.27104</v>
      </c>
      <c r="AA49" s="10">
        <f>AA50+AA51+AA52</f>
        <v>0</v>
      </c>
      <c r="AB49" s="9">
        <f t="shared" si="9"/>
        <v>12369.27104</v>
      </c>
    </row>
    <row r="50" spans="1:28" ht="76.5">
      <c r="A50" s="3" t="s">
        <v>94</v>
      </c>
      <c r="B50" s="2" t="s">
        <v>5</v>
      </c>
      <c r="C50" s="2" t="s">
        <v>19</v>
      </c>
      <c r="D50" s="2">
        <v>13</v>
      </c>
      <c r="E50" s="1" t="s">
        <v>38</v>
      </c>
      <c r="F50" s="2">
        <v>100</v>
      </c>
      <c r="G50" s="7">
        <v>7288.3578499999985</v>
      </c>
      <c r="H50" s="8"/>
      <c r="I50" s="7">
        <f t="shared" si="0"/>
        <v>7288.3578499999985</v>
      </c>
      <c r="J50" s="8"/>
      <c r="K50" s="7">
        <f t="shared" si="1"/>
        <v>7288.3578499999985</v>
      </c>
      <c r="L50" s="8"/>
      <c r="M50" s="9">
        <f t="shared" si="2"/>
        <v>7288.3578499999985</v>
      </c>
      <c r="N50" s="10"/>
      <c r="O50" s="9">
        <f t="shared" si="3"/>
        <v>7288.3578499999985</v>
      </c>
      <c r="P50" s="10"/>
      <c r="Q50" s="9">
        <f t="shared" si="4"/>
        <v>7288.3578499999985</v>
      </c>
      <c r="R50" s="10"/>
      <c r="S50" s="9">
        <f t="shared" si="5"/>
        <v>7288.3578499999985</v>
      </c>
      <c r="T50" s="9">
        <v>7288.3578499999985</v>
      </c>
      <c r="U50" s="10"/>
      <c r="V50" s="9">
        <f t="shared" si="6"/>
        <v>7288.3578499999985</v>
      </c>
      <c r="W50" s="10"/>
      <c r="X50" s="9">
        <f t="shared" si="7"/>
        <v>7288.3578499999985</v>
      </c>
      <c r="Y50" s="10"/>
      <c r="Z50" s="9">
        <f t="shared" si="8"/>
        <v>7288.3578499999985</v>
      </c>
      <c r="AA50" s="10"/>
      <c r="AB50" s="9">
        <f t="shared" si="9"/>
        <v>7288.3578499999985</v>
      </c>
    </row>
    <row r="51" spans="1:28" ht="38.25">
      <c r="A51" s="3" t="s">
        <v>32</v>
      </c>
      <c r="B51" s="2" t="s">
        <v>5</v>
      </c>
      <c r="C51" s="2" t="s">
        <v>19</v>
      </c>
      <c r="D51" s="2">
        <v>13</v>
      </c>
      <c r="E51" s="1" t="s">
        <v>38</v>
      </c>
      <c r="F51" s="2">
        <v>200</v>
      </c>
      <c r="G51" s="7">
        <v>5002.1161899999997</v>
      </c>
      <c r="H51" s="8"/>
      <c r="I51" s="7">
        <f t="shared" si="0"/>
        <v>5002.1161899999997</v>
      </c>
      <c r="J51" s="8"/>
      <c r="K51" s="7">
        <f t="shared" si="1"/>
        <v>5002.1161899999997</v>
      </c>
      <c r="L51" s="8"/>
      <c r="M51" s="9">
        <f t="shared" si="2"/>
        <v>5002.1161899999997</v>
      </c>
      <c r="N51" s="10"/>
      <c r="O51" s="9">
        <f t="shared" si="3"/>
        <v>5002.1161899999997</v>
      </c>
      <c r="P51" s="10"/>
      <c r="Q51" s="9">
        <f t="shared" si="4"/>
        <v>5002.1161899999997</v>
      </c>
      <c r="R51" s="10"/>
      <c r="S51" s="9">
        <f t="shared" si="5"/>
        <v>5002.1161899999997</v>
      </c>
      <c r="T51" s="9">
        <v>5002.1161899999997</v>
      </c>
      <c r="U51" s="10"/>
      <c r="V51" s="9">
        <f t="shared" si="6"/>
        <v>5002.1161899999997</v>
      </c>
      <c r="W51" s="10"/>
      <c r="X51" s="9">
        <f t="shared" si="7"/>
        <v>5002.1161899999997</v>
      </c>
      <c r="Y51" s="10"/>
      <c r="Z51" s="9">
        <f t="shared" si="8"/>
        <v>5002.1161899999997</v>
      </c>
      <c r="AA51" s="10"/>
      <c r="AB51" s="9">
        <f t="shared" si="9"/>
        <v>5002.1161899999997</v>
      </c>
    </row>
    <row r="52" spans="1:28" ht="15.75">
      <c r="A52" s="3" t="s">
        <v>54</v>
      </c>
      <c r="B52" s="2" t="s">
        <v>5</v>
      </c>
      <c r="C52" s="2" t="s">
        <v>19</v>
      </c>
      <c r="D52" s="2">
        <v>13</v>
      </c>
      <c r="E52" s="1" t="s">
        <v>38</v>
      </c>
      <c r="F52" s="2">
        <v>800</v>
      </c>
      <c r="G52" s="7">
        <v>78.796999999999983</v>
      </c>
      <c r="H52" s="8"/>
      <c r="I52" s="7">
        <f t="shared" si="0"/>
        <v>78.796999999999983</v>
      </c>
      <c r="J52" s="8"/>
      <c r="K52" s="7">
        <f t="shared" si="1"/>
        <v>78.796999999999983</v>
      </c>
      <c r="L52" s="8"/>
      <c r="M52" s="9">
        <f t="shared" si="2"/>
        <v>78.796999999999983</v>
      </c>
      <c r="N52" s="10"/>
      <c r="O52" s="9">
        <f t="shared" si="3"/>
        <v>78.796999999999983</v>
      </c>
      <c r="P52" s="10"/>
      <c r="Q52" s="9">
        <f t="shared" si="4"/>
        <v>78.796999999999983</v>
      </c>
      <c r="R52" s="10"/>
      <c r="S52" s="9">
        <f t="shared" si="5"/>
        <v>78.796999999999983</v>
      </c>
      <c r="T52" s="9">
        <v>78.796999999999983</v>
      </c>
      <c r="U52" s="10"/>
      <c r="V52" s="9">
        <f t="shared" si="6"/>
        <v>78.796999999999983</v>
      </c>
      <c r="W52" s="10"/>
      <c r="X52" s="9">
        <f t="shared" si="7"/>
        <v>78.796999999999983</v>
      </c>
      <c r="Y52" s="10"/>
      <c r="Z52" s="9">
        <f t="shared" si="8"/>
        <v>78.796999999999983</v>
      </c>
      <c r="AA52" s="10"/>
      <c r="AB52" s="9">
        <f t="shared" si="9"/>
        <v>78.796999999999983</v>
      </c>
    </row>
    <row r="53" spans="1:28" ht="38.25">
      <c r="A53" s="3" t="s">
        <v>39</v>
      </c>
      <c r="B53" s="2" t="s">
        <v>5</v>
      </c>
      <c r="C53" s="2" t="s">
        <v>19</v>
      </c>
      <c r="D53" s="2">
        <v>13</v>
      </c>
      <c r="E53" s="1" t="s">
        <v>40</v>
      </c>
      <c r="F53" s="2"/>
      <c r="G53" s="7">
        <v>15.900499999999997</v>
      </c>
      <c r="H53" s="8">
        <f>H54</f>
        <v>0</v>
      </c>
      <c r="I53" s="7">
        <f t="shared" si="0"/>
        <v>15.900499999999997</v>
      </c>
      <c r="J53" s="8">
        <f>J54</f>
        <v>0</v>
      </c>
      <c r="K53" s="7">
        <f t="shared" si="1"/>
        <v>15.900499999999997</v>
      </c>
      <c r="L53" s="8">
        <f>L54</f>
        <v>0</v>
      </c>
      <c r="M53" s="9">
        <f t="shared" si="2"/>
        <v>15.900499999999997</v>
      </c>
      <c r="N53" s="10">
        <f>N54</f>
        <v>0</v>
      </c>
      <c r="O53" s="9">
        <f t="shared" si="3"/>
        <v>15.900499999999997</v>
      </c>
      <c r="P53" s="10">
        <f>P54</f>
        <v>0</v>
      </c>
      <c r="Q53" s="9">
        <f t="shared" si="4"/>
        <v>15.900499999999997</v>
      </c>
      <c r="R53" s="10">
        <f>R54</f>
        <v>0</v>
      </c>
      <c r="S53" s="9">
        <f t="shared" si="5"/>
        <v>15.900499999999997</v>
      </c>
      <c r="T53" s="9">
        <v>15.900499999999997</v>
      </c>
      <c r="U53" s="10">
        <f>U54</f>
        <v>0</v>
      </c>
      <c r="V53" s="9">
        <f t="shared" si="6"/>
        <v>15.900499999999997</v>
      </c>
      <c r="W53" s="10">
        <f>W54</f>
        <v>0</v>
      </c>
      <c r="X53" s="9">
        <f t="shared" si="7"/>
        <v>15.900499999999997</v>
      </c>
      <c r="Y53" s="10">
        <f>Y54</f>
        <v>0</v>
      </c>
      <c r="Z53" s="9">
        <f t="shared" si="8"/>
        <v>15.900499999999997</v>
      </c>
      <c r="AA53" s="10">
        <f>AA54</f>
        <v>0</v>
      </c>
      <c r="AB53" s="9">
        <f t="shared" si="9"/>
        <v>15.900499999999997</v>
      </c>
    </row>
    <row r="54" spans="1:28" ht="38.25">
      <c r="A54" s="3" t="s">
        <v>32</v>
      </c>
      <c r="B54" s="2" t="s">
        <v>5</v>
      </c>
      <c r="C54" s="2" t="s">
        <v>19</v>
      </c>
      <c r="D54" s="2">
        <v>13</v>
      </c>
      <c r="E54" s="1" t="s">
        <v>40</v>
      </c>
      <c r="F54" s="2">
        <v>200</v>
      </c>
      <c r="G54" s="7">
        <v>15.900499999999997</v>
      </c>
      <c r="H54" s="8"/>
      <c r="I54" s="7">
        <f t="shared" si="0"/>
        <v>15.900499999999997</v>
      </c>
      <c r="J54" s="8"/>
      <c r="K54" s="7">
        <f t="shared" si="1"/>
        <v>15.900499999999997</v>
      </c>
      <c r="L54" s="8"/>
      <c r="M54" s="9">
        <f t="shared" si="2"/>
        <v>15.900499999999997</v>
      </c>
      <c r="N54" s="10"/>
      <c r="O54" s="9">
        <f t="shared" si="3"/>
        <v>15.900499999999997</v>
      </c>
      <c r="P54" s="10"/>
      <c r="Q54" s="9">
        <f t="shared" si="4"/>
        <v>15.900499999999997</v>
      </c>
      <c r="R54" s="10"/>
      <c r="S54" s="9">
        <f t="shared" si="5"/>
        <v>15.900499999999997</v>
      </c>
      <c r="T54" s="9">
        <v>15.900499999999997</v>
      </c>
      <c r="U54" s="10"/>
      <c r="V54" s="9">
        <f t="shared" si="6"/>
        <v>15.900499999999997</v>
      </c>
      <c r="W54" s="10"/>
      <c r="X54" s="9">
        <f t="shared" si="7"/>
        <v>15.900499999999997</v>
      </c>
      <c r="Y54" s="10"/>
      <c r="Z54" s="9">
        <f t="shared" si="8"/>
        <v>15.900499999999997</v>
      </c>
      <c r="AA54" s="10"/>
      <c r="AB54" s="9">
        <f t="shared" si="9"/>
        <v>15.900499999999997</v>
      </c>
    </row>
    <row r="55" spans="1:28" ht="15.75">
      <c r="A55" s="3" t="s">
        <v>50</v>
      </c>
      <c r="B55" s="11" t="s">
        <v>5</v>
      </c>
      <c r="C55" s="11" t="s">
        <v>19</v>
      </c>
      <c r="D55" s="2">
        <v>13</v>
      </c>
      <c r="E55" s="1" t="s">
        <v>51</v>
      </c>
      <c r="F55" s="2"/>
      <c r="G55" s="7"/>
      <c r="H55" s="8"/>
      <c r="I55" s="7"/>
      <c r="J55" s="8"/>
      <c r="K55" s="7"/>
      <c r="L55" s="8"/>
      <c r="M55" s="9">
        <f t="shared" si="2"/>
        <v>0</v>
      </c>
      <c r="N55" s="10">
        <f>N56</f>
        <v>450.14100000000002</v>
      </c>
      <c r="O55" s="9">
        <f t="shared" si="3"/>
        <v>450.14100000000002</v>
      </c>
      <c r="P55" s="10">
        <f>P56</f>
        <v>0</v>
      </c>
      <c r="Q55" s="9">
        <f t="shared" si="4"/>
        <v>450.14100000000002</v>
      </c>
      <c r="R55" s="10">
        <f>R56</f>
        <v>0</v>
      </c>
      <c r="S55" s="9">
        <f t="shared" si="5"/>
        <v>450.14100000000002</v>
      </c>
      <c r="T55" s="9"/>
      <c r="U55" s="10"/>
      <c r="V55" s="9"/>
      <c r="W55" s="10"/>
      <c r="X55" s="9">
        <f t="shared" si="7"/>
        <v>0</v>
      </c>
      <c r="Y55" s="10">
        <f>Y56</f>
        <v>450.14100000000002</v>
      </c>
      <c r="Z55" s="9">
        <f t="shared" si="8"/>
        <v>450.14100000000002</v>
      </c>
      <c r="AA55" s="10">
        <f>AA56</f>
        <v>0</v>
      </c>
      <c r="AB55" s="9">
        <f t="shared" si="9"/>
        <v>450.14100000000002</v>
      </c>
    </row>
    <row r="56" spans="1:28" ht="38.25">
      <c r="A56" s="3" t="s">
        <v>32</v>
      </c>
      <c r="B56" s="11" t="s">
        <v>5</v>
      </c>
      <c r="C56" s="11" t="s">
        <v>19</v>
      </c>
      <c r="D56" s="2">
        <v>13</v>
      </c>
      <c r="E56" s="1" t="s">
        <v>51</v>
      </c>
      <c r="F56" s="2">
        <v>200</v>
      </c>
      <c r="G56" s="7"/>
      <c r="H56" s="8"/>
      <c r="I56" s="7"/>
      <c r="J56" s="8"/>
      <c r="K56" s="7"/>
      <c r="L56" s="8"/>
      <c r="M56" s="9">
        <f t="shared" si="2"/>
        <v>0</v>
      </c>
      <c r="N56" s="10">
        <v>450.14100000000002</v>
      </c>
      <c r="O56" s="9">
        <f t="shared" si="3"/>
        <v>450.14100000000002</v>
      </c>
      <c r="P56" s="10"/>
      <c r="Q56" s="9">
        <f t="shared" si="4"/>
        <v>450.14100000000002</v>
      </c>
      <c r="R56" s="10"/>
      <c r="S56" s="9">
        <f t="shared" si="5"/>
        <v>450.14100000000002</v>
      </c>
      <c r="T56" s="9"/>
      <c r="U56" s="10"/>
      <c r="V56" s="9"/>
      <c r="W56" s="10"/>
      <c r="X56" s="9">
        <f t="shared" si="7"/>
        <v>0</v>
      </c>
      <c r="Y56" s="10">
        <v>450.14100000000002</v>
      </c>
      <c r="Z56" s="9">
        <f t="shared" si="8"/>
        <v>450.14100000000002</v>
      </c>
      <c r="AA56" s="10"/>
      <c r="AB56" s="9">
        <f t="shared" si="9"/>
        <v>450.14100000000002</v>
      </c>
    </row>
    <row r="57" spans="1:28" ht="38.25" hidden="1">
      <c r="A57" s="3" t="s">
        <v>267</v>
      </c>
      <c r="B57" s="11" t="s">
        <v>5</v>
      </c>
      <c r="C57" s="11" t="s">
        <v>19</v>
      </c>
      <c r="D57" s="2">
        <v>13</v>
      </c>
      <c r="E57" s="1" t="s">
        <v>268</v>
      </c>
      <c r="F57" s="2"/>
      <c r="G57" s="7">
        <v>0</v>
      </c>
      <c r="H57" s="8">
        <f>H58</f>
        <v>0</v>
      </c>
      <c r="I57" s="7">
        <f t="shared" si="0"/>
        <v>0</v>
      </c>
      <c r="J57" s="8">
        <f>J58</f>
        <v>0</v>
      </c>
      <c r="K57" s="7">
        <f t="shared" si="1"/>
        <v>0</v>
      </c>
      <c r="L57" s="8">
        <f>L58</f>
        <v>0</v>
      </c>
      <c r="M57" s="9">
        <f t="shared" si="2"/>
        <v>0</v>
      </c>
      <c r="N57" s="10">
        <f>N58</f>
        <v>0</v>
      </c>
      <c r="O57" s="9">
        <f t="shared" si="3"/>
        <v>0</v>
      </c>
      <c r="P57" s="10">
        <f>P58</f>
        <v>0</v>
      </c>
      <c r="Q57" s="9">
        <f t="shared" si="4"/>
        <v>0</v>
      </c>
      <c r="R57" s="10">
        <f>R58</f>
        <v>0</v>
      </c>
      <c r="S57" s="9">
        <f t="shared" si="5"/>
        <v>0</v>
      </c>
      <c r="T57" s="9">
        <v>0</v>
      </c>
      <c r="U57" s="10">
        <f>U58</f>
        <v>0</v>
      </c>
      <c r="V57" s="9">
        <f t="shared" si="6"/>
        <v>0</v>
      </c>
      <c r="W57" s="10">
        <f>W58</f>
        <v>0</v>
      </c>
      <c r="X57" s="9">
        <f t="shared" si="7"/>
        <v>0</v>
      </c>
      <c r="Y57" s="10">
        <f>Y58</f>
        <v>0</v>
      </c>
      <c r="Z57" s="9">
        <f t="shared" si="8"/>
        <v>0</v>
      </c>
      <c r="AA57" s="10">
        <f>AA58</f>
        <v>0</v>
      </c>
      <c r="AB57" s="9">
        <f t="shared" si="9"/>
        <v>0</v>
      </c>
    </row>
    <row r="58" spans="1:28" ht="38.25" hidden="1">
      <c r="A58" s="3" t="s">
        <v>32</v>
      </c>
      <c r="B58" s="11" t="s">
        <v>5</v>
      </c>
      <c r="C58" s="11" t="s">
        <v>19</v>
      </c>
      <c r="D58" s="2">
        <v>13</v>
      </c>
      <c r="E58" s="1" t="s">
        <v>268</v>
      </c>
      <c r="F58" s="2">
        <v>200</v>
      </c>
      <c r="G58" s="7">
        <v>0</v>
      </c>
      <c r="H58" s="8"/>
      <c r="I58" s="7">
        <f t="shared" si="0"/>
        <v>0</v>
      </c>
      <c r="J58" s="8"/>
      <c r="K58" s="7">
        <f t="shared" si="1"/>
        <v>0</v>
      </c>
      <c r="L58" s="8"/>
      <c r="M58" s="9">
        <f t="shared" si="2"/>
        <v>0</v>
      </c>
      <c r="N58" s="10"/>
      <c r="O58" s="9">
        <f t="shared" si="3"/>
        <v>0</v>
      </c>
      <c r="P58" s="10"/>
      <c r="Q58" s="9">
        <f t="shared" si="4"/>
        <v>0</v>
      </c>
      <c r="R58" s="10"/>
      <c r="S58" s="9">
        <f t="shared" si="5"/>
        <v>0</v>
      </c>
      <c r="T58" s="9">
        <v>0</v>
      </c>
      <c r="U58" s="10"/>
      <c r="V58" s="9">
        <f t="shared" si="6"/>
        <v>0</v>
      </c>
      <c r="W58" s="10"/>
      <c r="X58" s="9">
        <f t="shared" si="7"/>
        <v>0</v>
      </c>
      <c r="Y58" s="10"/>
      <c r="Z58" s="9">
        <f t="shared" si="8"/>
        <v>0</v>
      </c>
      <c r="AA58" s="10"/>
      <c r="AB58" s="9">
        <f t="shared" si="9"/>
        <v>0</v>
      </c>
    </row>
    <row r="59" spans="1:28" ht="51" hidden="1">
      <c r="A59" s="3" t="s">
        <v>41</v>
      </c>
      <c r="B59" s="11" t="s">
        <v>5</v>
      </c>
      <c r="C59" s="11" t="s">
        <v>19</v>
      </c>
      <c r="D59" s="2">
        <v>13</v>
      </c>
      <c r="E59" s="14" t="s">
        <v>42</v>
      </c>
      <c r="F59" s="2"/>
      <c r="G59" s="7">
        <v>0</v>
      </c>
      <c r="H59" s="8">
        <f>H60</f>
        <v>0</v>
      </c>
      <c r="I59" s="7">
        <f t="shared" si="0"/>
        <v>0</v>
      </c>
      <c r="J59" s="8">
        <f>J60</f>
        <v>0</v>
      </c>
      <c r="K59" s="7">
        <f t="shared" si="1"/>
        <v>0</v>
      </c>
      <c r="L59" s="8">
        <f>L60</f>
        <v>0</v>
      </c>
      <c r="M59" s="9">
        <f t="shared" si="2"/>
        <v>0</v>
      </c>
      <c r="N59" s="10">
        <f>N60</f>
        <v>0</v>
      </c>
      <c r="O59" s="9">
        <f t="shared" si="3"/>
        <v>0</v>
      </c>
      <c r="P59" s="10">
        <f>P60</f>
        <v>0</v>
      </c>
      <c r="Q59" s="9">
        <f t="shared" si="4"/>
        <v>0</v>
      </c>
      <c r="R59" s="10">
        <f>R60</f>
        <v>0</v>
      </c>
      <c r="S59" s="9">
        <f t="shared" si="5"/>
        <v>0</v>
      </c>
      <c r="T59" s="9">
        <v>0</v>
      </c>
      <c r="U59" s="10">
        <f>U60</f>
        <v>0</v>
      </c>
      <c r="V59" s="9">
        <f t="shared" si="6"/>
        <v>0</v>
      </c>
      <c r="W59" s="10">
        <f>W60</f>
        <v>0</v>
      </c>
      <c r="X59" s="9">
        <f t="shared" si="7"/>
        <v>0</v>
      </c>
      <c r="Y59" s="10">
        <f>Y60</f>
        <v>0</v>
      </c>
      <c r="Z59" s="9">
        <f t="shared" si="8"/>
        <v>0</v>
      </c>
      <c r="AA59" s="10">
        <f>AA60</f>
        <v>0</v>
      </c>
      <c r="AB59" s="9">
        <f t="shared" si="9"/>
        <v>0</v>
      </c>
    </row>
    <row r="60" spans="1:28" ht="38.25" hidden="1">
      <c r="A60" s="3" t="s">
        <v>32</v>
      </c>
      <c r="B60" s="11" t="s">
        <v>5</v>
      </c>
      <c r="C60" s="11" t="s">
        <v>19</v>
      </c>
      <c r="D60" s="2">
        <v>13</v>
      </c>
      <c r="E60" s="14" t="s">
        <v>42</v>
      </c>
      <c r="F60" s="2">
        <v>200</v>
      </c>
      <c r="G60" s="7">
        <v>0</v>
      </c>
      <c r="H60" s="8"/>
      <c r="I60" s="7">
        <f t="shared" si="0"/>
        <v>0</v>
      </c>
      <c r="J60" s="8"/>
      <c r="K60" s="7">
        <f t="shared" si="1"/>
        <v>0</v>
      </c>
      <c r="L60" s="8"/>
      <c r="M60" s="9">
        <f t="shared" si="2"/>
        <v>0</v>
      </c>
      <c r="N60" s="10"/>
      <c r="O60" s="9">
        <f t="shared" si="3"/>
        <v>0</v>
      </c>
      <c r="P60" s="10"/>
      <c r="Q60" s="9">
        <f t="shared" si="4"/>
        <v>0</v>
      </c>
      <c r="R60" s="10"/>
      <c r="S60" s="9">
        <f t="shared" si="5"/>
        <v>0</v>
      </c>
      <c r="T60" s="9">
        <v>0</v>
      </c>
      <c r="U60" s="10"/>
      <c r="V60" s="9">
        <f t="shared" si="6"/>
        <v>0</v>
      </c>
      <c r="W60" s="10"/>
      <c r="X60" s="9">
        <f t="shared" si="7"/>
        <v>0</v>
      </c>
      <c r="Y60" s="10"/>
      <c r="Z60" s="9">
        <f t="shared" si="8"/>
        <v>0</v>
      </c>
      <c r="AA60" s="10"/>
      <c r="AB60" s="9">
        <f t="shared" si="9"/>
        <v>0</v>
      </c>
    </row>
    <row r="61" spans="1:28" ht="38.25" hidden="1">
      <c r="A61" s="3" t="s">
        <v>43</v>
      </c>
      <c r="B61" s="11" t="s">
        <v>5</v>
      </c>
      <c r="C61" s="2" t="s">
        <v>19</v>
      </c>
      <c r="D61" s="2">
        <v>13</v>
      </c>
      <c r="E61" s="14" t="s">
        <v>44</v>
      </c>
      <c r="F61" s="2"/>
      <c r="G61" s="7">
        <v>0</v>
      </c>
      <c r="H61" s="8">
        <f>H62</f>
        <v>0</v>
      </c>
      <c r="I61" s="7">
        <f t="shared" si="0"/>
        <v>0</v>
      </c>
      <c r="J61" s="8">
        <f>J62</f>
        <v>0</v>
      </c>
      <c r="K61" s="7">
        <f t="shared" si="1"/>
        <v>0</v>
      </c>
      <c r="L61" s="8">
        <f>L62</f>
        <v>0</v>
      </c>
      <c r="M61" s="9">
        <f t="shared" si="2"/>
        <v>0</v>
      </c>
      <c r="N61" s="10">
        <f>N62</f>
        <v>0</v>
      </c>
      <c r="O61" s="9">
        <f t="shared" si="3"/>
        <v>0</v>
      </c>
      <c r="P61" s="10">
        <f>P62</f>
        <v>0</v>
      </c>
      <c r="Q61" s="9">
        <f t="shared" si="4"/>
        <v>0</v>
      </c>
      <c r="R61" s="10">
        <f>R62</f>
        <v>0</v>
      </c>
      <c r="S61" s="9">
        <f t="shared" si="5"/>
        <v>0</v>
      </c>
      <c r="T61" s="9">
        <v>0</v>
      </c>
      <c r="U61" s="10">
        <f>U62</f>
        <v>0</v>
      </c>
      <c r="V61" s="9">
        <f t="shared" si="6"/>
        <v>0</v>
      </c>
      <c r="W61" s="10">
        <f>W62</f>
        <v>0</v>
      </c>
      <c r="X61" s="9">
        <f t="shared" si="7"/>
        <v>0</v>
      </c>
      <c r="Y61" s="10">
        <f>Y62</f>
        <v>0</v>
      </c>
      <c r="Z61" s="9">
        <f t="shared" si="8"/>
        <v>0</v>
      </c>
      <c r="AA61" s="10">
        <f>AA62</f>
        <v>0</v>
      </c>
      <c r="AB61" s="9">
        <f t="shared" si="9"/>
        <v>0</v>
      </c>
    </row>
    <row r="62" spans="1:28" ht="38.25" hidden="1">
      <c r="A62" s="3" t="s">
        <v>32</v>
      </c>
      <c r="B62" s="11" t="s">
        <v>5</v>
      </c>
      <c r="C62" s="2" t="s">
        <v>19</v>
      </c>
      <c r="D62" s="2">
        <v>13</v>
      </c>
      <c r="E62" s="14" t="s">
        <v>44</v>
      </c>
      <c r="F62" s="2">
        <v>200</v>
      </c>
      <c r="G62" s="7">
        <v>0</v>
      </c>
      <c r="H62" s="8"/>
      <c r="I62" s="7">
        <f t="shared" si="0"/>
        <v>0</v>
      </c>
      <c r="J62" s="8"/>
      <c r="K62" s="7">
        <f t="shared" si="1"/>
        <v>0</v>
      </c>
      <c r="L62" s="8"/>
      <c r="M62" s="9">
        <f t="shared" si="2"/>
        <v>0</v>
      </c>
      <c r="N62" s="10"/>
      <c r="O62" s="9">
        <f t="shared" si="3"/>
        <v>0</v>
      </c>
      <c r="P62" s="10"/>
      <c r="Q62" s="9">
        <f t="shared" si="4"/>
        <v>0</v>
      </c>
      <c r="R62" s="10"/>
      <c r="S62" s="9">
        <f t="shared" si="5"/>
        <v>0</v>
      </c>
      <c r="T62" s="9">
        <v>0</v>
      </c>
      <c r="U62" s="10"/>
      <c r="V62" s="9">
        <f t="shared" si="6"/>
        <v>0</v>
      </c>
      <c r="W62" s="10"/>
      <c r="X62" s="9">
        <f t="shared" si="7"/>
        <v>0</v>
      </c>
      <c r="Y62" s="10"/>
      <c r="Z62" s="9">
        <f t="shared" si="8"/>
        <v>0</v>
      </c>
      <c r="AA62" s="10"/>
      <c r="AB62" s="9">
        <f t="shared" si="9"/>
        <v>0</v>
      </c>
    </row>
    <row r="63" spans="1:28" ht="63.75" hidden="1">
      <c r="A63" s="3" t="s">
        <v>222</v>
      </c>
      <c r="B63" s="11" t="s">
        <v>5</v>
      </c>
      <c r="C63" s="2" t="s">
        <v>19</v>
      </c>
      <c r="D63" s="2">
        <v>13</v>
      </c>
      <c r="E63" s="14" t="s">
        <v>223</v>
      </c>
      <c r="F63" s="2"/>
      <c r="G63" s="7">
        <v>0</v>
      </c>
      <c r="H63" s="8">
        <f>H64</f>
        <v>0</v>
      </c>
      <c r="I63" s="7">
        <f t="shared" si="0"/>
        <v>0</v>
      </c>
      <c r="J63" s="8">
        <f>J64</f>
        <v>0</v>
      </c>
      <c r="K63" s="7">
        <f t="shared" si="1"/>
        <v>0</v>
      </c>
      <c r="L63" s="8">
        <f>L64</f>
        <v>0</v>
      </c>
      <c r="M63" s="9">
        <f t="shared" si="2"/>
        <v>0</v>
      </c>
      <c r="N63" s="10">
        <f>N64</f>
        <v>0</v>
      </c>
      <c r="O63" s="9">
        <f t="shared" si="3"/>
        <v>0</v>
      </c>
      <c r="P63" s="10">
        <f>P64</f>
        <v>0</v>
      </c>
      <c r="Q63" s="9">
        <f t="shared" si="4"/>
        <v>0</v>
      </c>
      <c r="R63" s="10">
        <f>R64</f>
        <v>0</v>
      </c>
      <c r="S63" s="9">
        <f t="shared" si="5"/>
        <v>0</v>
      </c>
      <c r="T63" s="9">
        <v>0</v>
      </c>
      <c r="U63" s="10">
        <f>U64</f>
        <v>0</v>
      </c>
      <c r="V63" s="9">
        <f t="shared" si="6"/>
        <v>0</v>
      </c>
      <c r="W63" s="10">
        <f>W64</f>
        <v>0</v>
      </c>
      <c r="X63" s="9">
        <f t="shared" si="7"/>
        <v>0</v>
      </c>
      <c r="Y63" s="10">
        <f>Y64</f>
        <v>0</v>
      </c>
      <c r="Z63" s="9">
        <f t="shared" si="8"/>
        <v>0</v>
      </c>
      <c r="AA63" s="10">
        <f>AA64</f>
        <v>0</v>
      </c>
      <c r="AB63" s="9">
        <f t="shared" si="9"/>
        <v>0</v>
      </c>
    </row>
    <row r="64" spans="1:28" ht="15.75" hidden="1">
      <c r="A64" s="3" t="s">
        <v>54</v>
      </c>
      <c r="B64" s="11" t="s">
        <v>5</v>
      </c>
      <c r="C64" s="2" t="s">
        <v>19</v>
      </c>
      <c r="D64" s="2">
        <v>13</v>
      </c>
      <c r="E64" s="14" t="s">
        <v>223</v>
      </c>
      <c r="F64" s="2">
        <v>800</v>
      </c>
      <c r="G64" s="7">
        <v>0</v>
      </c>
      <c r="H64" s="8"/>
      <c r="I64" s="7">
        <f t="shared" si="0"/>
        <v>0</v>
      </c>
      <c r="J64" s="8"/>
      <c r="K64" s="7">
        <f t="shared" si="1"/>
        <v>0</v>
      </c>
      <c r="L64" s="8"/>
      <c r="M64" s="9">
        <f t="shared" si="2"/>
        <v>0</v>
      </c>
      <c r="N64" s="10"/>
      <c r="O64" s="9">
        <f t="shared" si="3"/>
        <v>0</v>
      </c>
      <c r="P64" s="10"/>
      <c r="Q64" s="9">
        <f t="shared" si="4"/>
        <v>0</v>
      </c>
      <c r="R64" s="10"/>
      <c r="S64" s="9">
        <f t="shared" si="5"/>
        <v>0</v>
      </c>
      <c r="T64" s="9">
        <v>0</v>
      </c>
      <c r="U64" s="10"/>
      <c r="V64" s="9">
        <f t="shared" si="6"/>
        <v>0</v>
      </c>
      <c r="W64" s="10"/>
      <c r="X64" s="9">
        <f t="shared" si="7"/>
        <v>0</v>
      </c>
      <c r="Y64" s="10"/>
      <c r="Z64" s="9">
        <f t="shared" si="8"/>
        <v>0</v>
      </c>
      <c r="AA64" s="10"/>
      <c r="AB64" s="9">
        <f t="shared" si="9"/>
        <v>0</v>
      </c>
    </row>
    <row r="65" spans="1:28" ht="38.25">
      <c r="A65" s="3" t="s">
        <v>173</v>
      </c>
      <c r="B65" s="2" t="s">
        <v>5</v>
      </c>
      <c r="C65" s="2" t="s">
        <v>20</v>
      </c>
      <c r="D65" s="2" t="s">
        <v>27</v>
      </c>
      <c r="E65" s="1" t="s">
        <v>46</v>
      </c>
      <c r="F65" s="2"/>
      <c r="G65" s="7">
        <v>1786.2876000000001</v>
      </c>
      <c r="H65" s="8">
        <f>H66+H67+H68</f>
        <v>0</v>
      </c>
      <c r="I65" s="7">
        <f t="shared" si="0"/>
        <v>1786.2876000000001</v>
      </c>
      <c r="J65" s="8">
        <f>J66+J67+J68</f>
        <v>0</v>
      </c>
      <c r="K65" s="7">
        <f t="shared" si="1"/>
        <v>1786.2876000000001</v>
      </c>
      <c r="L65" s="8">
        <f>L66+L67+L68</f>
        <v>0</v>
      </c>
      <c r="M65" s="9">
        <f t="shared" si="2"/>
        <v>1786.2876000000001</v>
      </c>
      <c r="N65" s="10">
        <f>N66+N67+N68</f>
        <v>0</v>
      </c>
      <c r="O65" s="9">
        <f t="shared" si="3"/>
        <v>1786.2876000000001</v>
      </c>
      <c r="P65" s="10">
        <f>P66+P67+P68</f>
        <v>0</v>
      </c>
      <c r="Q65" s="9">
        <f t="shared" si="4"/>
        <v>1786.2876000000001</v>
      </c>
      <c r="R65" s="10">
        <f>R66+R67+R68</f>
        <v>0</v>
      </c>
      <c r="S65" s="9">
        <f t="shared" si="5"/>
        <v>1786.2876000000001</v>
      </c>
      <c r="T65" s="9">
        <v>1786.2876000000001</v>
      </c>
      <c r="U65" s="10">
        <f>U66+U67+U68</f>
        <v>0</v>
      </c>
      <c r="V65" s="9">
        <f t="shared" si="6"/>
        <v>1786.2876000000001</v>
      </c>
      <c r="W65" s="10">
        <f>W66+W67+W68</f>
        <v>0</v>
      </c>
      <c r="X65" s="9">
        <f t="shared" si="7"/>
        <v>1786.2876000000001</v>
      </c>
      <c r="Y65" s="10">
        <f>Y66+Y67+Y68</f>
        <v>0</v>
      </c>
      <c r="Z65" s="9">
        <f t="shared" si="8"/>
        <v>1786.2876000000001</v>
      </c>
      <c r="AA65" s="10">
        <f>AA66+AA67+AA68</f>
        <v>0</v>
      </c>
      <c r="AB65" s="9">
        <f t="shared" si="9"/>
        <v>1786.2876000000001</v>
      </c>
    </row>
    <row r="66" spans="1:28" ht="76.5">
      <c r="A66" s="3" t="s">
        <v>94</v>
      </c>
      <c r="B66" s="2" t="s">
        <v>5</v>
      </c>
      <c r="C66" s="2" t="s">
        <v>20</v>
      </c>
      <c r="D66" s="2" t="s">
        <v>27</v>
      </c>
      <c r="E66" s="1" t="s">
        <v>46</v>
      </c>
      <c r="F66" s="2">
        <v>100</v>
      </c>
      <c r="G66" s="7">
        <v>1298.4326000000001</v>
      </c>
      <c r="H66" s="8"/>
      <c r="I66" s="7">
        <f t="shared" si="0"/>
        <v>1298.4326000000001</v>
      </c>
      <c r="J66" s="8"/>
      <c r="K66" s="7">
        <f t="shared" si="1"/>
        <v>1298.4326000000001</v>
      </c>
      <c r="L66" s="8"/>
      <c r="M66" s="9">
        <f t="shared" si="2"/>
        <v>1298.4326000000001</v>
      </c>
      <c r="N66" s="10"/>
      <c r="O66" s="9">
        <f t="shared" si="3"/>
        <v>1298.4326000000001</v>
      </c>
      <c r="P66" s="10"/>
      <c r="Q66" s="9">
        <f t="shared" si="4"/>
        <v>1298.4326000000001</v>
      </c>
      <c r="R66" s="10"/>
      <c r="S66" s="9">
        <f t="shared" si="5"/>
        <v>1298.4326000000001</v>
      </c>
      <c r="T66" s="9">
        <v>1298.4326000000001</v>
      </c>
      <c r="U66" s="10"/>
      <c r="V66" s="9">
        <f t="shared" si="6"/>
        <v>1298.4326000000001</v>
      </c>
      <c r="W66" s="10"/>
      <c r="X66" s="9">
        <f t="shared" si="7"/>
        <v>1298.4326000000001</v>
      </c>
      <c r="Y66" s="10"/>
      <c r="Z66" s="9">
        <f t="shared" si="8"/>
        <v>1298.4326000000001</v>
      </c>
      <c r="AA66" s="10"/>
      <c r="AB66" s="9">
        <f t="shared" si="9"/>
        <v>1298.4326000000001</v>
      </c>
    </row>
    <row r="67" spans="1:28" ht="38.25">
      <c r="A67" s="3" t="s">
        <v>32</v>
      </c>
      <c r="B67" s="2" t="s">
        <v>5</v>
      </c>
      <c r="C67" s="2" t="s">
        <v>20</v>
      </c>
      <c r="D67" s="2" t="s">
        <v>27</v>
      </c>
      <c r="E67" s="1" t="s">
        <v>46</v>
      </c>
      <c r="F67" s="2">
        <v>200</v>
      </c>
      <c r="G67" s="7">
        <v>487.75500000000005</v>
      </c>
      <c r="H67" s="8"/>
      <c r="I67" s="7">
        <f t="shared" si="0"/>
        <v>487.75500000000005</v>
      </c>
      <c r="J67" s="8"/>
      <c r="K67" s="7">
        <f t="shared" si="1"/>
        <v>487.75500000000005</v>
      </c>
      <c r="L67" s="8"/>
      <c r="M67" s="9">
        <f t="shared" si="2"/>
        <v>487.75500000000005</v>
      </c>
      <c r="N67" s="10"/>
      <c r="O67" s="9">
        <f t="shared" si="3"/>
        <v>487.75500000000005</v>
      </c>
      <c r="P67" s="10"/>
      <c r="Q67" s="9">
        <f t="shared" si="4"/>
        <v>487.75500000000005</v>
      </c>
      <c r="R67" s="10"/>
      <c r="S67" s="9">
        <f t="shared" si="5"/>
        <v>487.75500000000005</v>
      </c>
      <c r="T67" s="9">
        <v>487.75500000000005</v>
      </c>
      <c r="U67" s="10"/>
      <c r="V67" s="9">
        <f t="shared" si="6"/>
        <v>487.75500000000005</v>
      </c>
      <c r="W67" s="10"/>
      <c r="X67" s="9">
        <f t="shared" si="7"/>
        <v>487.75500000000005</v>
      </c>
      <c r="Y67" s="10"/>
      <c r="Z67" s="9">
        <f t="shared" si="8"/>
        <v>487.75500000000005</v>
      </c>
      <c r="AA67" s="10"/>
      <c r="AB67" s="9">
        <f t="shared" si="9"/>
        <v>487.75500000000005</v>
      </c>
    </row>
    <row r="68" spans="1:28" ht="15.75">
      <c r="A68" s="3" t="s">
        <v>54</v>
      </c>
      <c r="B68" s="2" t="s">
        <v>5</v>
      </c>
      <c r="C68" s="2" t="s">
        <v>20</v>
      </c>
      <c r="D68" s="2" t="s">
        <v>27</v>
      </c>
      <c r="E68" s="1" t="s">
        <v>46</v>
      </c>
      <c r="F68" s="2">
        <v>800</v>
      </c>
      <c r="G68" s="7">
        <v>0.10000000000000009</v>
      </c>
      <c r="H68" s="8"/>
      <c r="I68" s="7">
        <f t="shared" si="0"/>
        <v>0.10000000000000009</v>
      </c>
      <c r="J68" s="8"/>
      <c r="K68" s="7">
        <f t="shared" si="1"/>
        <v>0.10000000000000009</v>
      </c>
      <c r="L68" s="8"/>
      <c r="M68" s="9">
        <f t="shared" si="2"/>
        <v>0.10000000000000009</v>
      </c>
      <c r="N68" s="10"/>
      <c r="O68" s="9">
        <f t="shared" si="3"/>
        <v>0.10000000000000009</v>
      </c>
      <c r="P68" s="10"/>
      <c r="Q68" s="9">
        <f t="shared" si="4"/>
        <v>0.10000000000000009</v>
      </c>
      <c r="R68" s="10"/>
      <c r="S68" s="9">
        <f t="shared" si="5"/>
        <v>0.10000000000000009</v>
      </c>
      <c r="T68" s="9">
        <v>0.10000000000000009</v>
      </c>
      <c r="U68" s="10"/>
      <c r="V68" s="9">
        <f t="shared" si="6"/>
        <v>0.10000000000000009</v>
      </c>
      <c r="W68" s="10"/>
      <c r="X68" s="9">
        <f t="shared" si="7"/>
        <v>0.10000000000000009</v>
      </c>
      <c r="Y68" s="10"/>
      <c r="Z68" s="9">
        <f t="shared" si="8"/>
        <v>0.10000000000000009</v>
      </c>
      <c r="AA68" s="10"/>
      <c r="AB68" s="9">
        <f t="shared" si="9"/>
        <v>0.10000000000000009</v>
      </c>
    </row>
    <row r="69" spans="1:28" ht="38.25" hidden="1">
      <c r="A69" s="3" t="s">
        <v>184</v>
      </c>
      <c r="B69" s="2" t="s">
        <v>5</v>
      </c>
      <c r="C69" s="2" t="s">
        <v>20</v>
      </c>
      <c r="D69" s="2" t="s">
        <v>27</v>
      </c>
      <c r="E69" s="1" t="s">
        <v>185</v>
      </c>
      <c r="F69" s="2"/>
      <c r="G69" s="7">
        <v>0</v>
      </c>
      <c r="H69" s="8">
        <f>H70</f>
        <v>0</v>
      </c>
      <c r="I69" s="7">
        <f t="shared" si="0"/>
        <v>0</v>
      </c>
      <c r="J69" s="8">
        <f>J70</f>
        <v>0</v>
      </c>
      <c r="K69" s="7">
        <f t="shared" si="1"/>
        <v>0</v>
      </c>
      <c r="L69" s="8">
        <f>L70</f>
        <v>0</v>
      </c>
      <c r="M69" s="9">
        <f t="shared" si="2"/>
        <v>0</v>
      </c>
      <c r="N69" s="10">
        <f>N70</f>
        <v>0</v>
      </c>
      <c r="O69" s="9">
        <f t="shared" si="3"/>
        <v>0</v>
      </c>
      <c r="P69" s="10">
        <f>P70</f>
        <v>0</v>
      </c>
      <c r="Q69" s="9">
        <f t="shared" si="4"/>
        <v>0</v>
      </c>
      <c r="R69" s="10">
        <f>R70</f>
        <v>0</v>
      </c>
      <c r="S69" s="9">
        <f t="shared" si="5"/>
        <v>0</v>
      </c>
      <c r="T69" s="9">
        <v>0</v>
      </c>
      <c r="U69" s="10">
        <f>U70</f>
        <v>0</v>
      </c>
      <c r="V69" s="9">
        <f t="shared" si="6"/>
        <v>0</v>
      </c>
      <c r="W69" s="10">
        <f>W70</f>
        <v>0</v>
      </c>
      <c r="X69" s="9">
        <f t="shared" si="7"/>
        <v>0</v>
      </c>
      <c r="Y69" s="10">
        <f>Y70</f>
        <v>0</v>
      </c>
      <c r="Z69" s="9">
        <f t="shared" si="8"/>
        <v>0</v>
      </c>
      <c r="AA69" s="10">
        <f>AA70</f>
        <v>0</v>
      </c>
      <c r="AB69" s="9">
        <f t="shared" si="9"/>
        <v>0</v>
      </c>
    </row>
    <row r="70" spans="1:28" ht="38.25" hidden="1">
      <c r="A70" s="3" t="s">
        <v>32</v>
      </c>
      <c r="B70" s="2" t="s">
        <v>5</v>
      </c>
      <c r="C70" s="2" t="s">
        <v>20</v>
      </c>
      <c r="D70" s="2" t="s">
        <v>27</v>
      </c>
      <c r="E70" s="1" t="s">
        <v>185</v>
      </c>
      <c r="F70" s="2">
        <v>200</v>
      </c>
      <c r="G70" s="7">
        <v>0</v>
      </c>
      <c r="H70" s="8"/>
      <c r="I70" s="7">
        <f t="shared" si="0"/>
        <v>0</v>
      </c>
      <c r="J70" s="8"/>
      <c r="K70" s="7">
        <f t="shared" si="1"/>
        <v>0</v>
      </c>
      <c r="L70" s="8"/>
      <c r="M70" s="9">
        <f t="shared" si="2"/>
        <v>0</v>
      </c>
      <c r="N70" s="10"/>
      <c r="O70" s="9">
        <f t="shared" si="3"/>
        <v>0</v>
      </c>
      <c r="P70" s="10"/>
      <c r="Q70" s="9">
        <f t="shared" si="4"/>
        <v>0</v>
      </c>
      <c r="R70" s="10"/>
      <c r="S70" s="9">
        <f t="shared" si="5"/>
        <v>0</v>
      </c>
      <c r="T70" s="9">
        <v>0</v>
      </c>
      <c r="U70" s="10"/>
      <c r="V70" s="9">
        <f t="shared" si="6"/>
        <v>0</v>
      </c>
      <c r="W70" s="10"/>
      <c r="X70" s="9">
        <f t="shared" si="7"/>
        <v>0</v>
      </c>
      <c r="Y70" s="10"/>
      <c r="Z70" s="9">
        <f t="shared" si="8"/>
        <v>0</v>
      </c>
      <c r="AA70" s="10"/>
      <c r="AB70" s="9">
        <f t="shared" si="9"/>
        <v>0</v>
      </c>
    </row>
    <row r="71" spans="1:28" ht="38.25" hidden="1">
      <c r="A71" s="3" t="s">
        <v>184</v>
      </c>
      <c r="B71" s="2" t="s">
        <v>5</v>
      </c>
      <c r="C71" s="2" t="s">
        <v>20</v>
      </c>
      <c r="D71" s="2" t="s">
        <v>27</v>
      </c>
      <c r="E71" s="1" t="s">
        <v>291</v>
      </c>
      <c r="F71" s="2"/>
      <c r="G71" s="7">
        <v>0</v>
      </c>
      <c r="H71" s="8">
        <f>H72</f>
        <v>0</v>
      </c>
      <c r="I71" s="7">
        <f t="shared" si="0"/>
        <v>0</v>
      </c>
      <c r="J71" s="8">
        <f>J72</f>
        <v>0</v>
      </c>
      <c r="K71" s="7">
        <f t="shared" si="1"/>
        <v>0</v>
      </c>
      <c r="L71" s="8">
        <f>L72</f>
        <v>0</v>
      </c>
      <c r="M71" s="9">
        <f t="shared" si="2"/>
        <v>0</v>
      </c>
      <c r="N71" s="10">
        <f>N72</f>
        <v>0</v>
      </c>
      <c r="O71" s="9">
        <f t="shared" si="3"/>
        <v>0</v>
      </c>
      <c r="P71" s="10">
        <f>P72</f>
        <v>0</v>
      </c>
      <c r="Q71" s="9">
        <f t="shared" si="4"/>
        <v>0</v>
      </c>
      <c r="R71" s="10">
        <f>R72</f>
        <v>0</v>
      </c>
      <c r="S71" s="9">
        <f t="shared" si="5"/>
        <v>0</v>
      </c>
      <c r="T71" s="9">
        <v>0</v>
      </c>
      <c r="U71" s="10">
        <f>U72</f>
        <v>0</v>
      </c>
      <c r="V71" s="9">
        <f t="shared" si="6"/>
        <v>0</v>
      </c>
      <c r="W71" s="10">
        <f>W72</f>
        <v>0</v>
      </c>
      <c r="X71" s="9">
        <f t="shared" si="7"/>
        <v>0</v>
      </c>
      <c r="Y71" s="10">
        <f>Y72</f>
        <v>0</v>
      </c>
      <c r="Z71" s="9">
        <f t="shared" si="8"/>
        <v>0</v>
      </c>
      <c r="AA71" s="10">
        <f>AA72</f>
        <v>0</v>
      </c>
      <c r="AB71" s="9">
        <f t="shared" si="9"/>
        <v>0</v>
      </c>
    </row>
    <row r="72" spans="1:28" ht="38.25" hidden="1">
      <c r="A72" s="3" t="s">
        <v>32</v>
      </c>
      <c r="B72" s="2" t="s">
        <v>5</v>
      </c>
      <c r="C72" s="2" t="s">
        <v>20</v>
      </c>
      <c r="D72" s="2" t="s">
        <v>27</v>
      </c>
      <c r="E72" s="1" t="s">
        <v>291</v>
      </c>
      <c r="F72" s="2">
        <v>200</v>
      </c>
      <c r="G72" s="7">
        <v>0</v>
      </c>
      <c r="H72" s="8"/>
      <c r="I72" s="7">
        <f t="shared" si="0"/>
        <v>0</v>
      </c>
      <c r="J72" s="8"/>
      <c r="K72" s="7">
        <f t="shared" si="1"/>
        <v>0</v>
      </c>
      <c r="L72" s="8"/>
      <c r="M72" s="9">
        <f t="shared" si="2"/>
        <v>0</v>
      </c>
      <c r="N72" s="10"/>
      <c r="O72" s="9">
        <f t="shared" si="3"/>
        <v>0</v>
      </c>
      <c r="P72" s="10"/>
      <c r="Q72" s="9">
        <f t="shared" si="4"/>
        <v>0</v>
      </c>
      <c r="R72" s="10"/>
      <c r="S72" s="9">
        <f t="shared" si="5"/>
        <v>0</v>
      </c>
      <c r="T72" s="9">
        <v>0</v>
      </c>
      <c r="U72" s="10"/>
      <c r="V72" s="9">
        <f t="shared" si="6"/>
        <v>0</v>
      </c>
      <c r="W72" s="10"/>
      <c r="X72" s="9">
        <f t="shared" si="7"/>
        <v>0</v>
      </c>
      <c r="Y72" s="10"/>
      <c r="Z72" s="9">
        <f t="shared" si="8"/>
        <v>0</v>
      </c>
      <c r="AA72" s="10"/>
      <c r="AB72" s="9">
        <f t="shared" si="9"/>
        <v>0</v>
      </c>
    </row>
    <row r="73" spans="1:28" ht="63.75">
      <c r="A73" s="3" t="s">
        <v>352</v>
      </c>
      <c r="B73" s="2" t="s">
        <v>5</v>
      </c>
      <c r="C73" s="2" t="s">
        <v>21</v>
      </c>
      <c r="D73" s="2" t="s">
        <v>22</v>
      </c>
      <c r="E73" s="14" t="s">
        <v>47</v>
      </c>
      <c r="F73" s="2"/>
      <c r="G73" s="7">
        <v>33.943350000000009</v>
      </c>
      <c r="H73" s="8">
        <f>H74</f>
        <v>0</v>
      </c>
      <c r="I73" s="7">
        <f t="shared" si="0"/>
        <v>33.943350000000009</v>
      </c>
      <c r="J73" s="8">
        <f>J74</f>
        <v>0</v>
      </c>
      <c r="K73" s="7">
        <f t="shared" si="1"/>
        <v>33.943350000000009</v>
      </c>
      <c r="L73" s="8">
        <f>L74</f>
        <v>0</v>
      </c>
      <c r="M73" s="9">
        <f t="shared" si="2"/>
        <v>33.943350000000009</v>
      </c>
      <c r="N73" s="10">
        <f>N74</f>
        <v>0</v>
      </c>
      <c r="O73" s="9">
        <f t="shared" si="3"/>
        <v>33.943350000000009</v>
      </c>
      <c r="P73" s="10">
        <f>P74</f>
        <v>0</v>
      </c>
      <c r="Q73" s="9">
        <f t="shared" si="4"/>
        <v>33.943350000000009</v>
      </c>
      <c r="R73" s="10">
        <f>R74</f>
        <v>0</v>
      </c>
      <c r="S73" s="9">
        <f t="shared" si="5"/>
        <v>33.943350000000009</v>
      </c>
      <c r="T73" s="9">
        <v>33.943350000000009</v>
      </c>
      <c r="U73" s="10">
        <f>U74</f>
        <v>0</v>
      </c>
      <c r="V73" s="9">
        <f t="shared" si="6"/>
        <v>33.943350000000009</v>
      </c>
      <c r="W73" s="10">
        <f>W74</f>
        <v>0</v>
      </c>
      <c r="X73" s="9">
        <f t="shared" si="7"/>
        <v>33.943350000000009</v>
      </c>
      <c r="Y73" s="10">
        <f>Y74</f>
        <v>0</v>
      </c>
      <c r="Z73" s="9">
        <f t="shared" si="8"/>
        <v>33.943350000000009</v>
      </c>
      <c r="AA73" s="10">
        <f>AA74</f>
        <v>0</v>
      </c>
      <c r="AB73" s="9">
        <f t="shared" si="9"/>
        <v>33.943350000000009</v>
      </c>
    </row>
    <row r="74" spans="1:28" ht="38.25">
      <c r="A74" s="3" t="s">
        <v>32</v>
      </c>
      <c r="B74" s="2" t="s">
        <v>5</v>
      </c>
      <c r="C74" s="2" t="s">
        <v>21</v>
      </c>
      <c r="D74" s="2" t="s">
        <v>22</v>
      </c>
      <c r="E74" s="14" t="s">
        <v>47</v>
      </c>
      <c r="F74" s="2">
        <v>200</v>
      </c>
      <c r="G74" s="7">
        <v>33.943350000000009</v>
      </c>
      <c r="H74" s="8"/>
      <c r="I74" s="7">
        <f t="shared" si="0"/>
        <v>33.943350000000009</v>
      </c>
      <c r="J74" s="8"/>
      <c r="K74" s="7">
        <f t="shared" si="1"/>
        <v>33.943350000000009</v>
      </c>
      <c r="L74" s="8"/>
      <c r="M74" s="9">
        <f t="shared" si="2"/>
        <v>33.943350000000009</v>
      </c>
      <c r="N74" s="10"/>
      <c r="O74" s="9">
        <f t="shared" si="3"/>
        <v>33.943350000000009</v>
      </c>
      <c r="P74" s="10"/>
      <c r="Q74" s="9">
        <f t="shared" si="4"/>
        <v>33.943350000000009</v>
      </c>
      <c r="R74" s="10"/>
      <c r="S74" s="9">
        <f t="shared" si="5"/>
        <v>33.943350000000009</v>
      </c>
      <c r="T74" s="9">
        <v>33.943350000000009</v>
      </c>
      <c r="U74" s="10"/>
      <c r="V74" s="9">
        <f t="shared" si="6"/>
        <v>33.943350000000009</v>
      </c>
      <c r="W74" s="10"/>
      <c r="X74" s="9">
        <f t="shared" si="7"/>
        <v>33.943350000000009</v>
      </c>
      <c r="Y74" s="10"/>
      <c r="Z74" s="9">
        <f t="shared" si="8"/>
        <v>33.943350000000009</v>
      </c>
      <c r="AA74" s="10"/>
      <c r="AB74" s="9">
        <f t="shared" si="9"/>
        <v>33.943350000000009</v>
      </c>
    </row>
    <row r="75" spans="1:28" ht="76.5" hidden="1">
      <c r="A75" s="3" t="s">
        <v>192</v>
      </c>
      <c r="B75" s="2" t="s">
        <v>5</v>
      </c>
      <c r="C75" s="2" t="s">
        <v>21</v>
      </c>
      <c r="D75" s="2" t="s">
        <v>22</v>
      </c>
      <c r="E75" s="14" t="s">
        <v>193</v>
      </c>
      <c r="F75" s="2"/>
      <c r="G75" s="7">
        <v>0</v>
      </c>
      <c r="H75" s="8">
        <f>H76</f>
        <v>0</v>
      </c>
      <c r="I75" s="7">
        <f t="shared" si="0"/>
        <v>0</v>
      </c>
      <c r="J75" s="8">
        <f>J76</f>
        <v>0</v>
      </c>
      <c r="K75" s="7">
        <f t="shared" si="1"/>
        <v>0</v>
      </c>
      <c r="L75" s="8">
        <f>L76</f>
        <v>0</v>
      </c>
      <c r="M75" s="9">
        <f t="shared" si="2"/>
        <v>0</v>
      </c>
      <c r="N75" s="10">
        <f>N76</f>
        <v>0</v>
      </c>
      <c r="O75" s="9">
        <f t="shared" si="3"/>
        <v>0</v>
      </c>
      <c r="P75" s="10">
        <f>P76</f>
        <v>0</v>
      </c>
      <c r="Q75" s="9">
        <f t="shared" si="4"/>
        <v>0</v>
      </c>
      <c r="R75" s="10">
        <f>R76</f>
        <v>0</v>
      </c>
      <c r="S75" s="9">
        <f t="shared" si="5"/>
        <v>0</v>
      </c>
      <c r="T75" s="9">
        <v>0</v>
      </c>
      <c r="U75" s="10">
        <f>U76</f>
        <v>0</v>
      </c>
      <c r="V75" s="9">
        <f t="shared" si="6"/>
        <v>0</v>
      </c>
      <c r="W75" s="10">
        <f>W76</f>
        <v>0</v>
      </c>
      <c r="X75" s="9">
        <f t="shared" si="7"/>
        <v>0</v>
      </c>
      <c r="Y75" s="10">
        <f>Y76</f>
        <v>0</v>
      </c>
      <c r="Z75" s="9">
        <f t="shared" si="8"/>
        <v>0</v>
      </c>
      <c r="AA75" s="10">
        <f>AA76</f>
        <v>0</v>
      </c>
      <c r="AB75" s="9">
        <f t="shared" si="9"/>
        <v>0</v>
      </c>
    </row>
    <row r="76" spans="1:28" ht="38.25" hidden="1">
      <c r="A76" s="3" t="s">
        <v>32</v>
      </c>
      <c r="B76" s="2" t="s">
        <v>5</v>
      </c>
      <c r="C76" s="2" t="s">
        <v>21</v>
      </c>
      <c r="D76" s="2" t="s">
        <v>22</v>
      </c>
      <c r="E76" s="14" t="s">
        <v>193</v>
      </c>
      <c r="F76" s="2">
        <v>200</v>
      </c>
      <c r="G76" s="7">
        <v>0</v>
      </c>
      <c r="H76" s="8"/>
      <c r="I76" s="7">
        <f t="shared" si="0"/>
        <v>0</v>
      </c>
      <c r="J76" s="8"/>
      <c r="K76" s="7">
        <f t="shared" si="1"/>
        <v>0</v>
      </c>
      <c r="L76" s="8"/>
      <c r="M76" s="9">
        <f t="shared" si="2"/>
        <v>0</v>
      </c>
      <c r="N76" s="10"/>
      <c r="O76" s="9">
        <f t="shared" si="3"/>
        <v>0</v>
      </c>
      <c r="P76" s="10"/>
      <c r="Q76" s="9">
        <f t="shared" si="4"/>
        <v>0</v>
      </c>
      <c r="R76" s="10"/>
      <c r="S76" s="9">
        <f t="shared" si="5"/>
        <v>0</v>
      </c>
      <c r="T76" s="9">
        <v>0</v>
      </c>
      <c r="U76" s="10"/>
      <c r="V76" s="9">
        <f t="shared" si="6"/>
        <v>0</v>
      </c>
      <c r="W76" s="10"/>
      <c r="X76" s="9">
        <f t="shared" si="7"/>
        <v>0</v>
      </c>
      <c r="Y76" s="10"/>
      <c r="Z76" s="9">
        <f t="shared" si="8"/>
        <v>0</v>
      </c>
      <c r="AA76" s="10"/>
      <c r="AB76" s="9">
        <f t="shared" si="9"/>
        <v>0</v>
      </c>
    </row>
    <row r="77" spans="1:28" ht="25.5" hidden="1">
      <c r="A77" s="3" t="s">
        <v>182</v>
      </c>
      <c r="B77" s="2" t="s">
        <v>5</v>
      </c>
      <c r="C77" s="2" t="s">
        <v>21</v>
      </c>
      <c r="D77" s="2" t="s">
        <v>24</v>
      </c>
      <c r="E77" s="1" t="s">
        <v>183</v>
      </c>
      <c r="F77" s="2"/>
      <c r="G77" s="7">
        <v>0</v>
      </c>
      <c r="H77" s="8">
        <f>H78+H79</f>
        <v>0</v>
      </c>
      <c r="I77" s="7">
        <f t="shared" si="0"/>
        <v>0</v>
      </c>
      <c r="J77" s="8">
        <f>J78+J79</f>
        <v>0</v>
      </c>
      <c r="K77" s="7">
        <f t="shared" si="1"/>
        <v>0</v>
      </c>
      <c r="L77" s="8">
        <f>L78+L79</f>
        <v>0</v>
      </c>
      <c r="M77" s="9">
        <f t="shared" si="2"/>
        <v>0</v>
      </c>
      <c r="N77" s="10">
        <f>N78+N79</f>
        <v>0</v>
      </c>
      <c r="O77" s="9">
        <f t="shared" si="3"/>
        <v>0</v>
      </c>
      <c r="P77" s="10">
        <f>P78+P79</f>
        <v>0</v>
      </c>
      <c r="Q77" s="9">
        <f t="shared" si="4"/>
        <v>0</v>
      </c>
      <c r="R77" s="10">
        <f>R78+R79</f>
        <v>0</v>
      </c>
      <c r="S77" s="9">
        <f t="shared" si="5"/>
        <v>0</v>
      </c>
      <c r="T77" s="9">
        <v>0</v>
      </c>
      <c r="U77" s="10">
        <f>U78+U79</f>
        <v>0</v>
      </c>
      <c r="V77" s="9">
        <f t="shared" si="6"/>
        <v>0</v>
      </c>
      <c r="W77" s="10">
        <f>W78+W79</f>
        <v>0</v>
      </c>
      <c r="X77" s="9">
        <f t="shared" si="7"/>
        <v>0</v>
      </c>
      <c r="Y77" s="10">
        <f>Y78+Y79</f>
        <v>0</v>
      </c>
      <c r="Z77" s="9">
        <f t="shared" si="8"/>
        <v>0</v>
      </c>
      <c r="AA77" s="10">
        <f>AA78+AA79</f>
        <v>0</v>
      </c>
      <c r="AB77" s="9">
        <f t="shared" si="9"/>
        <v>0</v>
      </c>
    </row>
    <row r="78" spans="1:28" ht="38.25" hidden="1">
      <c r="A78" s="3" t="s">
        <v>32</v>
      </c>
      <c r="B78" s="2" t="s">
        <v>5</v>
      </c>
      <c r="C78" s="2" t="s">
        <v>21</v>
      </c>
      <c r="D78" s="2" t="s">
        <v>24</v>
      </c>
      <c r="E78" s="1" t="s">
        <v>183</v>
      </c>
      <c r="F78" s="2">
        <v>200</v>
      </c>
      <c r="G78" s="7">
        <v>0</v>
      </c>
      <c r="H78" s="8"/>
      <c r="I78" s="7">
        <f t="shared" si="0"/>
        <v>0</v>
      </c>
      <c r="J78" s="8"/>
      <c r="K78" s="7">
        <f t="shared" si="1"/>
        <v>0</v>
      </c>
      <c r="L78" s="8"/>
      <c r="M78" s="9">
        <f t="shared" si="2"/>
        <v>0</v>
      </c>
      <c r="N78" s="10"/>
      <c r="O78" s="9">
        <f t="shared" si="3"/>
        <v>0</v>
      </c>
      <c r="P78" s="10"/>
      <c r="Q78" s="9">
        <f t="shared" si="4"/>
        <v>0</v>
      </c>
      <c r="R78" s="10"/>
      <c r="S78" s="9">
        <f t="shared" si="5"/>
        <v>0</v>
      </c>
      <c r="T78" s="9">
        <v>0</v>
      </c>
      <c r="U78" s="10"/>
      <c r="V78" s="9">
        <f t="shared" si="6"/>
        <v>0</v>
      </c>
      <c r="W78" s="10"/>
      <c r="X78" s="9">
        <f t="shared" si="7"/>
        <v>0</v>
      </c>
      <c r="Y78" s="10"/>
      <c r="Z78" s="9">
        <f t="shared" si="8"/>
        <v>0</v>
      </c>
      <c r="AA78" s="10"/>
      <c r="AB78" s="9">
        <f t="shared" si="9"/>
        <v>0</v>
      </c>
    </row>
    <row r="79" spans="1:28" ht="15.75" hidden="1">
      <c r="A79" s="3" t="s">
        <v>54</v>
      </c>
      <c r="B79" s="2" t="s">
        <v>5</v>
      </c>
      <c r="C79" s="2" t="s">
        <v>21</v>
      </c>
      <c r="D79" s="2" t="s">
        <v>24</v>
      </c>
      <c r="E79" s="1" t="s">
        <v>183</v>
      </c>
      <c r="F79" s="2">
        <v>800</v>
      </c>
      <c r="G79" s="7">
        <v>0</v>
      </c>
      <c r="H79" s="8"/>
      <c r="I79" s="7">
        <f t="shared" si="0"/>
        <v>0</v>
      </c>
      <c r="J79" s="8"/>
      <c r="K79" s="7">
        <f t="shared" si="1"/>
        <v>0</v>
      </c>
      <c r="L79" s="8"/>
      <c r="M79" s="9">
        <f t="shared" si="2"/>
        <v>0</v>
      </c>
      <c r="N79" s="10"/>
      <c r="O79" s="9">
        <f t="shared" si="3"/>
        <v>0</v>
      </c>
      <c r="P79" s="10"/>
      <c r="Q79" s="9">
        <f t="shared" si="4"/>
        <v>0</v>
      </c>
      <c r="R79" s="10"/>
      <c r="S79" s="9">
        <f t="shared" si="5"/>
        <v>0</v>
      </c>
      <c r="T79" s="9">
        <v>0</v>
      </c>
      <c r="U79" s="10"/>
      <c r="V79" s="9">
        <f t="shared" si="6"/>
        <v>0</v>
      </c>
      <c r="W79" s="10"/>
      <c r="X79" s="9">
        <f t="shared" si="7"/>
        <v>0</v>
      </c>
      <c r="Y79" s="10"/>
      <c r="Z79" s="9">
        <f t="shared" si="8"/>
        <v>0</v>
      </c>
      <c r="AA79" s="10"/>
      <c r="AB79" s="9">
        <f t="shared" si="9"/>
        <v>0</v>
      </c>
    </row>
    <row r="80" spans="1:28" ht="25.5" hidden="1">
      <c r="A80" s="3" t="s">
        <v>48</v>
      </c>
      <c r="B80" s="2" t="s">
        <v>5</v>
      </c>
      <c r="C80" s="2" t="s">
        <v>21</v>
      </c>
      <c r="D80" s="2" t="s">
        <v>27</v>
      </c>
      <c r="E80" s="1" t="s">
        <v>314</v>
      </c>
      <c r="F80" s="2"/>
      <c r="G80" s="7">
        <v>-5.1159076974727213E-13</v>
      </c>
      <c r="H80" s="8">
        <f>H81</f>
        <v>0</v>
      </c>
      <c r="I80" s="7">
        <f t="shared" si="0"/>
        <v>-5.1159076974727213E-13</v>
      </c>
      <c r="J80" s="8">
        <f>J81</f>
        <v>0</v>
      </c>
      <c r="K80" s="7">
        <f t="shared" si="1"/>
        <v>-5.1159076974727213E-13</v>
      </c>
      <c r="L80" s="8">
        <f>L81</f>
        <v>0</v>
      </c>
      <c r="M80" s="9">
        <f t="shared" si="2"/>
        <v>-5.1159076974727213E-13</v>
      </c>
      <c r="N80" s="10">
        <f>N81</f>
        <v>0</v>
      </c>
      <c r="O80" s="9">
        <f t="shared" si="3"/>
        <v>-5.1159076974727213E-13</v>
      </c>
      <c r="P80" s="10">
        <f>P81</f>
        <v>0</v>
      </c>
      <c r="Q80" s="9">
        <f t="shared" si="4"/>
        <v>-5.1159076974727213E-13</v>
      </c>
      <c r="R80" s="10">
        <f>R81</f>
        <v>0</v>
      </c>
      <c r="S80" s="9">
        <f t="shared" si="5"/>
        <v>-5.1159076974727213E-13</v>
      </c>
      <c r="T80" s="9">
        <v>-5.1159076974727213E-13</v>
      </c>
      <c r="U80" s="10">
        <f>U81</f>
        <v>0</v>
      </c>
      <c r="V80" s="9">
        <f t="shared" si="6"/>
        <v>-5.1159076974727213E-13</v>
      </c>
      <c r="W80" s="10">
        <f>W81</f>
        <v>0</v>
      </c>
      <c r="X80" s="9">
        <f t="shared" si="7"/>
        <v>-5.1159076974727213E-13</v>
      </c>
      <c r="Y80" s="10">
        <f>Y81</f>
        <v>0</v>
      </c>
      <c r="Z80" s="9">
        <f t="shared" si="8"/>
        <v>-5.1159076974727213E-13</v>
      </c>
      <c r="AA80" s="10">
        <f>AA81</f>
        <v>0</v>
      </c>
      <c r="AB80" s="9">
        <f t="shared" si="9"/>
        <v>-5.1159076974727213E-13</v>
      </c>
    </row>
    <row r="81" spans="1:28" ht="38.25" hidden="1">
      <c r="A81" s="3" t="s">
        <v>32</v>
      </c>
      <c r="B81" s="2" t="s">
        <v>5</v>
      </c>
      <c r="C81" s="2" t="s">
        <v>21</v>
      </c>
      <c r="D81" s="2" t="s">
        <v>27</v>
      </c>
      <c r="E81" s="1" t="s">
        <v>314</v>
      </c>
      <c r="F81" s="2">
        <v>200</v>
      </c>
      <c r="G81" s="7">
        <v>-5.1159076974727213E-13</v>
      </c>
      <c r="H81" s="8"/>
      <c r="I81" s="7">
        <f t="shared" si="0"/>
        <v>-5.1159076974727213E-13</v>
      </c>
      <c r="J81" s="8"/>
      <c r="K81" s="7">
        <f t="shared" si="1"/>
        <v>-5.1159076974727213E-13</v>
      </c>
      <c r="L81" s="8"/>
      <c r="M81" s="9">
        <f t="shared" si="2"/>
        <v>-5.1159076974727213E-13</v>
      </c>
      <c r="N81" s="10"/>
      <c r="O81" s="9">
        <f t="shared" si="3"/>
        <v>-5.1159076974727213E-13</v>
      </c>
      <c r="P81" s="10"/>
      <c r="Q81" s="9">
        <f t="shared" si="4"/>
        <v>-5.1159076974727213E-13</v>
      </c>
      <c r="R81" s="10"/>
      <c r="S81" s="9">
        <f t="shared" si="5"/>
        <v>-5.1159076974727213E-13</v>
      </c>
      <c r="T81" s="9">
        <v>-5.1159076974727213E-13</v>
      </c>
      <c r="U81" s="10"/>
      <c r="V81" s="9">
        <f t="shared" si="6"/>
        <v>-5.1159076974727213E-13</v>
      </c>
      <c r="W81" s="10"/>
      <c r="X81" s="9">
        <f t="shared" si="7"/>
        <v>-5.1159076974727213E-13</v>
      </c>
      <c r="Y81" s="10"/>
      <c r="Z81" s="9">
        <f t="shared" si="8"/>
        <v>-5.1159076974727213E-13</v>
      </c>
      <c r="AA81" s="10"/>
      <c r="AB81" s="9">
        <f t="shared" si="9"/>
        <v>-5.1159076974727213E-13</v>
      </c>
    </row>
    <row r="82" spans="1:28" ht="25.5">
      <c r="A82" s="3" t="s">
        <v>48</v>
      </c>
      <c r="B82" s="2" t="s">
        <v>5</v>
      </c>
      <c r="C82" s="2" t="s">
        <v>21</v>
      </c>
      <c r="D82" s="2" t="s">
        <v>27</v>
      </c>
      <c r="E82" s="1" t="s">
        <v>49</v>
      </c>
      <c r="F82" s="2"/>
      <c r="G82" s="7">
        <v>13371</v>
      </c>
      <c r="H82" s="8">
        <f>H83</f>
        <v>0</v>
      </c>
      <c r="I82" s="7">
        <f t="shared" si="0"/>
        <v>13371</v>
      </c>
      <c r="J82" s="8">
        <f>J83</f>
        <v>0</v>
      </c>
      <c r="K82" s="7">
        <f t="shared" si="1"/>
        <v>13371</v>
      </c>
      <c r="L82" s="8">
        <f>L83</f>
        <v>0</v>
      </c>
      <c r="M82" s="9">
        <f t="shared" si="2"/>
        <v>13371</v>
      </c>
      <c r="N82" s="10">
        <f>N83</f>
        <v>0</v>
      </c>
      <c r="O82" s="9">
        <f t="shared" si="3"/>
        <v>13371</v>
      </c>
      <c r="P82" s="10">
        <f>P83</f>
        <v>0</v>
      </c>
      <c r="Q82" s="9">
        <f t="shared" ref="Q82:Q145" si="10">O82+P82</f>
        <v>13371</v>
      </c>
      <c r="R82" s="10">
        <f>R83</f>
        <v>0</v>
      </c>
      <c r="S82" s="9">
        <f t="shared" ref="S82:S145" si="11">Q82+R82</f>
        <v>13371</v>
      </c>
      <c r="T82" s="9">
        <v>1119.8451300000002</v>
      </c>
      <c r="U82" s="10">
        <f>U83</f>
        <v>0</v>
      </c>
      <c r="V82" s="9">
        <f t="shared" si="6"/>
        <v>1119.8451300000002</v>
      </c>
      <c r="W82" s="10">
        <f>W83</f>
        <v>0</v>
      </c>
      <c r="X82" s="9">
        <f t="shared" si="7"/>
        <v>1119.8451300000002</v>
      </c>
      <c r="Y82" s="10">
        <f>Y83</f>
        <v>0</v>
      </c>
      <c r="Z82" s="9">
        <f t="shared" si="8"/>
        <v>1119.8451300000002</v>
      </c>
      <c r="AA82" s="10">
        <f>AA83</f>
        <v>0</v>
      </c>
      <c r="AB82" s="9">
        <f t="shared" ref="AB82:AB145" si="12">Z82+AA82</f>
        <v>1119.8451300000002</v>
      </c>
    </row>
    <row r="83" spans="1:28" ht="15.75">
      <c r="A83" s="3" t="s">
        <v>54</v>
      </c>
      <c r="B83" s="2" t="s">
        <v>5</v>
      </c>
      <c r="C83" s="2" t="s">
        <v>21</v>
      </c>
      <c r="D83" s="2" t="s">
        <v>27</v>
      </c>
      <c r="E83" s="1" t="s">
        <v>49</v>
      </c>
      <c r="F83" s="2">
        <v>800</v>
      </c>
      <c r="G83" s="7">
        <v>13371</v>
      </c>
      <c r="H83" s="8"/>
      <c r="I83" s="7">
        <f t="shared" si="0"/>
        <v>13371</v>
      </c>
      <c r="J83" s="8"/>
      <c r="K83" s="7">
        <f t="shared" si="1"/>
        <v>13371</v>
      </c>
      <c r="L83" s="8"/>
      <c r="M83" s="9">
        <f t="shared" si="2"/>
        <v>13371</v>
      </c>
      <c r="N83" s="10"/>
      <c r="O83" s="9">
        <f t="shared" si="3"/>
        <v>13371</v>
      </c>
      <c r="P83" s="10"/>
      <c r="Q83" s="9">
        <f t="shared" si="10"/>
        <v>13371</v>
      </c>
      <c r="R83" s="10"/>
      <c r="S83" s="9">
        <f t="shared" si="11"/>
        <v>13371</v>
      </c>
      <c r="T83" s="9">
        <v>1119.8451300000002</v>
      </c>
      <c r="U83" s="10"/>
      <c r="V83" s="9">
        <f t="shared" si="6"/>
        <v>1119.8451300000002</v>
      </c>
      <c r="W83" s="10"/>
      <c r="X83" s="9">
        <f t="shared" si="7"/>
        <v>1119.8451300000002</v>
      </c>
      <c r="Y83" s="10"/>
      <c r="Z83" s="9">
        <f t="shared" si="8"/>
        <v>1119.8451300000002</v>
      </c>
      <c r="AA83" s="10"/>
      <c r="AB83" s="9">
        <f t="shared" si="12"/>
        <v>1119.8451300000002</v>
      </c>
    </row>
    <row r="84" spans="1:28" ht="25.5" hidden="1">
      <c r="A84" s="3" t="s">
        <v>220</v>
      </c>
      <c r="B84" s="2" t="s">
        <v>5</v>
      </c>
      <c r="C84" s="2" t="s">
        <v>21</v>
      </c>
      <c r="D84" s="2" t="s">
        <v>27</v>
      </c>
      <c r="E84" s="1" t="s">
        <v>221</v>
      </c>
      <c r="F84" s="2"/>
      <c r="G84" s="7">
        <v>0</v>
      </c>
      <c r="H84" s="8">
        <f>H85</f>
        <v>0</v>
      </c>
      <c r="I84" s="7">
        <f t="shared" ref="I84:I146" si="13">G84+H84</f>
        <v>0</v>
      </c>
      <c r="J84" s="8">
        <f>J85</f>
        <v>0</v>
      </c>
      <c r="K84" s="7">
        <f t="shared" ref="K84:K148" si="14">I84+J84</f>
        <v>0</v>
      </c>
      <c r="L84" s="8">
        <f>L85</f>
        <v>0</v>
      </c>
      <c r="M84" s="9">
        <f t="shared" ref="M84:M146" si="15">K84+L84</f>
        <v>0</v>
      </c>
      <c r="N84" s="10">
        <f>N85</f>
        <v>0</v>
      </c>
      <c r="O84" s="9">
        <f t="shared" ref="O84:O146" si="16">M84+N84</f>
        <v>0</v>
      </c>
      <c r="P84" s="10">
        <f>P85</f>
        <v>0</v>
      </c>
      <c r="Q84" s="9">
        <f t="shared" si="10"/>
        <v>0</v>
      </c>
      <c r="R84" s="10">
        <f>R85</f>
        <v>0</v>
      </c>
      <c r="S84" s="9">
        <f t="shared" si="11"/>
        <v>0</v>
      </c>
      <c r="T84" s="9">
        <v>0</v>
      </c>
      <c r="U84" s="10">
        <f>U85</f>
        <v>0</v>
      </c>
      <c r="V84" s="9">
        <f t="shared" ref="V84:V146" si="17">T84+U84</f>
        <v>0</v>
      </c>
      <c r="W84" s="10">
        <f>W85</f>
        <v>0</v>
      </c>
      <c r="X84" s="9">
        <f t="shared" ref="X84:X148" si="18">V84+W84</f>
        <v>0</v>
      </c>
      <c r="Y84" s="10">
        <f>Y85</f>
        <v>0</v>
      </c>
      <c r="Z84" s="9">
        <f t="shared" ref="Z84:Z146" si="19">X84+Y84</f>
        <v>0</v>
      </c>
      <c r="AA84" s="10">
        <f>AA85</f>
        <v>0</v>
      </c>
      <c r="AB84" s="9">
        <f t="shared" si="12"/>
        <v>0</v>
      </c>
    </row>
    <row r="85" spans="1:28" ht="38.25" hidden="1">
      <c r="A85" s="3" t="s">
        <v>32</v>
      </c>
      <c r="B85" s="2" t="s">
        <v>5</v>
      </c>
      <c r="C85" s="2" t="s">
        <v>21</v>
      </c>
      <c r="D85" s="2" t="s">
        <v>27</v>
      </c>
      <c r="E85" s="1" t="s">
        <v>221</v>
      </c>
      <c r="F85" s="2">
        <v>200</v>
      </c>
      <c r="G85" s="7">
        <v>0</v>
      </c>
      <c r="H85" s="8"/>
      <c r="I85" s="7">
        <f t="shared" si="13"/>
        <v>0</v>
      </c>
      <c r="J85" s="8"/>
      <c r="K85" s="7">
        <f t="shared" si="14"/>
        <v>0</v>
      </c>
      <c r="L85" s="8"/>
      <c r="M85" s="9">
        <f t="shared" si="15"/>
        <v>0</v>
      </c>
      <c r="N85" s="10"/>
      <c r="O85" s="9">
        <f t="shared" si="16"/>
        <v>0</v>
      </c>
      <c r="P85" s="10"/>
      <c r="Q85" s="9">
        <f t="shared" si="10"/>
        <v>0</v>
      </c>
      <c r="R85" s="10"/>
      <c r="S85" s="9">
        <f t="shared" si="11"/>
        <v>0</v>
      </c>
      <c r="T85" s="9">
        <v>0</v>
      </c>
      <c r="U85" s="10"/>
      <c r="V85" s="9">
        <f t="shared" si="17"/>
        <v>0</v>
      </c>
      <c r="W85" s="10"/>
      <c r="X85" s="9">
        <f t="shared" si="18"/>
        <v>0</v>
      </c>
      <c r="Y85" s="10"/>
      <c r="Z85" s="9">
        <f t="shared" si="19"/>
        <v>0</v>
      </c>
      <c r="AA85" s="10"/>
      <c r="AB85" s="9">
        <f t="shared" si="12"/>
        <v>0</v>
      </c>
    </row>
    <row r="86" spans="1:28" ht="89.25">
      <c r="A86" s="3" t="s">
        <v>357</v>
      </c>
      <c r="B86" s="2" t="s">
        <v>5</v>
      </c>
      <c r="C86" s="2" t="s">
        <v>21</v>
      </c>
      <c r="D86" s="2" t="s">
        <v>27</v>
      </c>
      <c r="E86" s="1" t="s">
        <v>202</v>
      </c>
      <c r="F86" s="2"/>
      <c r="G86" s="7">
        <v>400</v>
      </c>
      <c r="H86" s="8">
        <f>H87</f>
        <v>0</v>
      </c>
      <c r="I86" s="7">
        <f t="shared" si="13"/>
        <v>400</v>
      </c>
      <c r="J86" s="8">
        <f>J87</f>
        <v>0</v>
      </c>
      <c r="K86" s="7">
        <f t="shared" si="14"/>
        <v>400</v>
      </c>
      <c r="L86" s="8">
        <f>L87</f>
        <v>0</v>
      </c>
      <c r="M86" s="9">
        <f t="shared" si="15"/>
        <v>400</v>
      </c>
      <c r="N86" s="10">
        <f>N87</f>
        <v>0</v>
      </c>
      <c r="O86" s="9">
        <f t="shared" si="16"/>
        <v>400</v>
      </c>
      <c r="P86" s="10">
        <f>P87</f>
        <v>0</v>
      </c>
      <c r="Q86" s="9">
        <f t="shared" si="10"/>
        <v>400</v>
      </c>
      <c r="R86" s="10">
        <f>R87</f>
        <v>0</v>
      </c>
      <c r="S86" s="9">
        <f t="shared" si="11"/>
        <v>400</v>
      </c>
      <c r="T86" s="9">
        <v>0</v>
      </c>
      <c r="U86" s="10">
        <f>U87</f>
        <v>0</v>
      </c>
      <c r="V86" s="9">
        <f t="shared" si="17"/>
        <v>0</v>
      </c>
      <c r="W86" s="10">
        <f>W87</f>
        <v>0</v>
      </c>
      <c r="X86" s="9">
        <f t="shared" si="18"/>
        <v>0</v>
      </c>
      <c r="Y86" s="10">
        <f>Y87</f>
        <v>0</v>
      </c>
      <c r="Z86" s="9">
        <f t="shared" si="19"/>
        <v>0</v>
      </c>
      <c r="AA86" s="10">
        <f>AA87</f>
        <v>0</v>
      </c>
      <c r="AB86" s="9">
        <f t="shared" si="12"/>
        <v>0</v>
      </c>
    </row>
    <row r="87" spans="1:28" ht="38.25">
      <c r="A87" s="3" t="s">
        <v>32</v>
      </c>
      <c r="B87" s="2" t="s">
        <v>5</v>
      </c>
      <c r="C87" s="2" t="s">
        <v>21</v>
      </c>
      <c r="D87" s="2" t="s">
        <v>27</v>
      </c>
      <c r="E87" s="1" t="s">
        <v>202</v>
      </c>
      <c r="F87" s="2">
        <v>200</v>
      </c>
      <c r="G87" s="7">
        <v>400</v>
      </c>
      <c r="H87" s="8"/>
      <c r="I87" s="7">
        <f t="shared" si="13"/>
        <v>400</v>
      </c>
      <c r="J87" s="8"/>
      <c r="K87" s="7">
        <f t="shared" si="14"/>
        <v>400</v>
      </c>
      <c r="L87" s="8"/>
      <c r="M87" s="9">
        <f t="shared" si="15"/>
        <v>400</v>
      </c>
      <c r="N87" s="10"/>
      <c r="O87" s="9">
        <f t="shared" si="16"/>
        <v>400</v>
      </c>
      <c r="P87" s="10"/>
      <c r="Q87" s="9">
        <f t="shared" si="10"/>
        <v>400</v>
      </c>
      <c r="R87" s="10"/>
      <c r="S87" s="9">
        <f t="shared" si="11"/>
        <v>400</v>
      </c>
      <c r="T87" s="9">
        <v>0</v>
      </c>
      <c r="U87" s="10"/>
      <c r="V87" s="9">
        <f t="shared" si="17"/>
        <v>0</v>
      </c>
      <c r="W87" s="10"/>
      <c r="X87" s="9">
        <f t="shared" si="18"/>
        <v>0</v>
      </c>
      <c r="Y87" s="10"/>
      <c r="Z87" s="9">
        <f t="shared" si="19"/>
        <v>0</v>
      </c>
      <c r="AA87" s="10"/>
      <c r="AB87" s="9">
        <f t="shared" si="12"/>
        <v>0</v>
      </c>
    </row>
    <row r="88" spans="1:28" ht="43.5" hidden="1" customHeight="1">
      <c r="A88" s="3" t="s">
        <v>255</v>
      </c>
      <c r="B88" s="2" t="s">
        <v>5</v>
      </c>
      <c r="C88" s="2" t="s">
        <v>21</v>
      </c>
      <c r="D88" s="2" t="s">
        <v>27</v>
      </c>
      <c r="E88" s="1" t="s">
        <v>256</v>
      </c>
      <c r="F88" s="2"/>
      <c r="G88" s="7">
        <v>0</v>
      </c>
      <c r="H88" s="8">
        <f>H89</f>
        <v>0</v>
      </c>
      <c r="I88" s="7">
        <f t="shared" si="13"/>
        <v>0</v>
      </c>
      <c r="J88" s="8">
        <f>J89</f>
        <v>0</v>
      </c>
      <c r="K88" s="7">
        <f t="shared" si="14"/>
        <v>0</v>
      </c>
      <c r="L88" s="8">
        <f>L89</f>
        <v>0</v>
      </c>
      <c r="M88" s="9">
        <f t="shared" si="15"/>
        <v>0</v>
      </c>
      <c r="N88" s="10">
        <f>N89</f>
        <v>0</v>
      </c>
      <c r="O88" s="9">
        <f t="shared" si="16"/>
        <v>0</v>
      </c>
      <c r="P88" s="10">
        <f>P89</f>
        <v>0</v>
      </c>
      <c r="Q88" s="9">
        <f t="shared" si="10"/>
        <v>0</v>
      </c>
      <c r="R88" s="10">
        <f>R89</f>
        <v>0</v>
      </c>
      <c r="S88" s="9">
        <f t="shared" si="11"/>
        <v>0</v>
      </c>
      <c r="T88" s="9">
        <v>0</v>
      </c>
      <c r="U88" s="10">
        <f>U89</f>
        <v>0</v>
      </c>
      <c r="V88" s="9">
        <f t="shared" si="17"/>
        <v>0</v>
      </c>
      <c r="W88" s="10">
        <f>W89</f>
        <v>0</v>
      </c>
      <c r="X88" s="9">
        <f t="shared" si="18"/>
        <v>0</v>
      </c>
      <c r="Y88" s="10">
        <f>Y89</f>
        <v>0</v>
      </c>
      <c r="Z88" s="9">
        <f t="shared" si="19"/>
        <v>0</v>
      </c>
      <c r="AA88" s="10">
        <f>AA89</f>
        <v>0</v>
      </c>
      <c r="AB88" s="9">
        <f t="shared" si="12"/>
        <v>0</v>
      </c>
    </row>
    <row r="89" spans="1:28" ht="38.25" hidden="1">
      <c r="A89" s="3" t="s">
        <v>32</v>
      </c>
      <c r="B89" s="2" t="s">
        <v>5</v>
      </c>
      <c r="C89" s="2" t="s">
        <v>21</v>
      </c>
      <c r="D89" s="2" t="s">
        <v>27</v>
      </c>
      <c r="E89" s="1" t="s">
        <v>256</v>
      </c>
      <c r="F89" s="2">
        <v>200</v>
      </c>
      <c r="G89" s="7">
        <v>0</v>
      </c>
      <c r="H89" s="8"/>
      <c r="I89" s="7">
        <f t="shared" si="13"/>
        <v>0</v>
      </c>
      <c r="J89" s="8"/>
      <c r="K89" s="7">
        <f t="shared" si="14"/>
        <v>0</v>
      </c>
      <c r="L89" s="8"/>
      <c r="M89" s="9">
        <f t="shared" si="15"/>
        <v>0</v>
      </c>
      <c r="N89" s="10"/>
      <c r="O89" s="9">
        <f t="shared" si="16"/>
        <v>0</v>
      </c>
      <c r="P89" s="10"/>
      <c r="Q89" s="9">
        <f t="shared" si="10"/>
        <v>0</v>
      </c>
      <c r="R89" s="10"/>
      <c r="S89" s="9">
        <f t="shared" si="11"/>
        <v>0</v>
      </c>
      <c r="T89" s="9">
        <v>0</v>
      </c>
      <c r="U89" s="10"/>
      <c r="V89" s="9">
        <f t="shared" si="17"/>
        <v>0</v>
      </c>
      <c r="W89" s="10"/>
      <c r="X89" s="9">
        <f t="shared" si="18"/>
        <v>0</v>
      </c>
      <c r="Y89" s="10"/>
      <c r="Z89" s="9">
        <f t="shared" si="19"/>
        <v>0</v>
      </c>
      <c r="AA89" s="10"/>
      <c r="AB89" s="9">
        <f t="shared" si="12"/>
        <v>0</v>
      </c>
    </row>
    <row r="90" spans="1:28" ht="46.5" hidden="1" customHeight="1">
      <c r="A90" s="3" t="s">
        <v>255</v>
      </c>
      <c r="B90" s="2" t="s">
        <v>5</v>
      </c>
      <c r="C90" s="2" t="s">
        <v>21</v>
      </c>
      <c r="D90" s="2" t="s">
        <v>27</v>
      </c>
      <c r="E90" s="1" t="s">
        <v>366</v>
      </c>
      <c r="F90" s="2"/>
      <c r="G90" s="7"/>
      <c r="H90" s="8"/>
      <c r="I90" s="7">
        <f t="shared" si="13"/>
        <v>0</v>
      </c>
      <c r="J90" s="8">
        <f>J91</f>
        <v>0</v>
      </c>
      <c r="K90" s="7">
        <f t="shared" si="14"/>
        <v>0</v>
      </c>
      <c r="L90" s="8">
        <f>L91</f>
        <v>0</v>
      </c>
      <c r="M90" s="9">
        <f t="shared" si="15"/>
        <v>0</v>
      </c>
      <c r="N90" s="10">
        <f>N91</f>
        <v>0</v>
      </c>
      <c r="O90" s="9">
        <f t="shared" si="16"/>
        <v>0</v>
      </c>
      <c r="P90" s="10">
        <f>P91</f>
        <v>0</v>
      </c>
      <c r="Q90" s="9">
        <f t="shared" si="10"/>
        <v>0</v>
      </c>
      <c r="R90" s="10">
        <f>R91</f>
        <v>0</v>
      </c>
      <c r="S90" s="9">
        <f t="shared" si="11"/>
        <v>0</v>
      </c>
      <c r="T90" s="9"/>
      <c r="U90" s="10"/>
      <c r="V90" s="9">
        <f t="shared" si="17"/>
        <v>0</v>
      </c>
      <c r="W90" s="10">
        <f>W91</f>
        <v>0</v>
      </c>
      <c r="X90" s="9">
        <f t="shared" si="18"/>
        <v>0</v>
      </c>
      <c r="Y90" s="10">
        <f>Y91</f>
        <v>0</v>
      </c>
      <c r="Z90" s="9">
        <f t="shared" si="19"/>
        <v>0</v>
      </c>
      <c r="AA90" s="10">
        <f>AA91</f>
        <v>0</v>
      </c>
      <c r="AB90" s="9">
        <f t="shared" si="12"/>
        <v>0</v>
      </c>
    </row>
    <row r="91" spans="1:28" ht="38.25" hidden="1">
      <c r="A91" s="3" t="s">
        <v>32</v>
      </c>
      <c r="B91" s="2" t="s">
        <v>5</v>
      </c>
      <c r="C91" s="2" t="s">
        <v>21</v>
      </c>
      <c r="D91" s="2" t="s">
        <v>27</v>
      </c>
      <c r="E91" s="1" t="s">
        <v>366</v>
      </c>
      <c r="F91" s="2">
        <v>200</v>
      </c>
      <c r="G91" s="7"/>
      <c r="H91" s="8"/>
      <c r="I91" s="7">
        <f t="shared" si="13"/>
        <v>0</v>
      </c>
      <c r="J91" s="8"/>
      <c r="K91" s="7">
        <f t="shared" si="14"/>
        <v>0</v>
      </c>
      <c r="L91" s="8"/>
      <c r="M91" s="9">
        <f t="shared" si="15"/>
        <v>0</v>
      </c>
      <c r="N91" s="10"/>
      <c r="O91" s="9">
        <f t="shared" si="16"/>
        <v>0</v>
      </c>
      <c r="P91" s="10"/>
      <c r="Q91" s="9">
        <f t="shared" si="10"/>
        <v>0</v>
      </c>
      <c r="R91" s="10"/>
      <c r="S91" s="9">
        <f t="shared" si="11"/>
        <v>0</v>
      </c>
      <c r="T91" s="9"/>
      <c r="U91" s="10"/>
      <c r="V91" s="9">
        <f t="shared" si="17"/>
        <v>0</v>
      </c>
      <c r="W91" s="10"/>
      <c r="X91" s="9">
        <f t="shared" si="18"/>
        <v>0</v>
      </c>
      <c r="Y91" s="10"/>
      <c r="Z91" s="9">
        <f t="shared" si="19"/>
        <v>0</v>
      </c>
      <c r="AA91" s="10"/>
      <c r="AB91" s="9">
        <f t="shared" si="12"/>
        <v>0</v>
      </c>
    </row>
    <row r="92" spans="1:28" ht="38.25" hidden="1">
      <c r="A92" s="3" t="s">
        <v>287</v>
      </c>
      <c r="B92" s="2" t="s">
        <v>5</v>
      </c>
      <c r="C92" s="2" t="s">
        <v>21</v>
      </c>
      <c r="D92" s="2" t="s">
        <v>27</v>
      </c>
      <c r="E92" s="14" t="s">
        <v>288</v>
      </c>
      <c r="F92" s="2"/>
      <c r="G92" s="7">
        <v>0</v>
      </c>
      <c r="H92" s="8">
        <f>H93</f>
        <v>0</v>
      </c>
      <c r="I92" s="7">
        <f t="shared" si="13"/>
        <v>0</v>
      </c>
      <c r="J92" s="8">
        <f>J93</f>
        <v>0</v>
      </c>
      <c r="K92" s="7">
        <f t="shared" si="14"/>
        <v>0</v>
      </c>
      <c r="L92" s="8">
        <f>L93</f>
        <v>0</v>
      </c>
      <c r="M92" s="9">
        <f t="shared" si="15"/>
        <v>0</v>
      </c>
      <c r="N92" s="10">
        <f>N93</f>
        <v>0</v>
      </c>
      <c r="O92" s="9">
        <f t="shared" si="16"/>
        <v>0</v>
      </c>
      <c r="P92" s="10">
        <f>P93</f>
        <v>0</v>
      </c>
      <c r="Q92" s="9">
        <f t="shared" si="10"/>
        <v>0</v>
      </c>
      <c r="R92" s="10">
        <f>R93</f>
        <v>0</v>
      </c>
      <c r="S92" s="9">
        <f t="shared" si="11"/>
        <v>0</v>
      </c>
      <c r="T92" s="9">
        <v>0</v>
      </c>
      <c r="U92" s="10">
        <f>U93</f>
        <v>0</v>
      </c>
      <c r="V92" s="9">
        <f t="shared" si="17"/>
        <v>0</v>
      </c>
      <c r="W92" s="10">
        <f>W93</f>
        <v>0</v>
      </c>
      <c r="X92" s="9">
        <f t="shared" si="18"/>
        <v>0</v>
      </c>
      <c r="Y92" s="10">
        <f>Y93</f>
        <v>0</v>
      </c>
      <c r="Z92" s="9">
        <f t="shared" si="19"/>
        <v>0</v>
      </c>
      <c r="AA92" s="10">
        <f>AA93</f>
        <v>0</v>
      </c>
      <c r="AB92" s="9">
        <f t="shared" si="12"/>
        <v>0</v>
      </c>
    </row>
    <row r="93" spans="1:28" ht="38.25" hidden="1">
      <c r="A93" s="3" t="s">
        <v>32</v>
      </c>
      <c r="B93" s="2" t="s">
        <v>5</v>
      </c>
      <c r="C93" s="2" t="s">
        <v>21</v>
      </c>
      <c r="D93" s="2" t="s">
        <v>27</v>
      </c>
      <c r="E93" s="14" t="s">
        <v>288</v>
      </c>
      <c r="F93" s="2">
        <v>200</v>
      </c>
      <c r="G93" s="7">
        <v>0</v>
      </c>
      <c r="H93" s="8"/>
      <c r="I93" s="7">
        <f t="shared" si="13"/>
        <v>0</v>
      </c>
      <c r="J93" s="8"/>
      <c r="K93" s="7">
        <f t="shared" si="14"/>
        <v>0</v>
      </c>
      <c r="L93" s="8"/>
      <c r="M93" s="9">
        <f t="shared" si="15"/>
        <v>0</v>
      </c>
      <c r="N93" s="10"/>
      <c r="O93" s="9">
        <f t="shared" si="16"/>
        <v>0</v>
      </c>
      <c r="P93" s="10"/>
      <c r="Q93" s="9">
        <f t="shared" si="10"/>
        <v>0</v>
      </c>
      <c r="R93" s="10"/>
      <c r="S93" s="9">
        <f t="shared" si="11"/>
        <v>0</v>
      </c>
      <c r="T93" s="9">
        <v>0</v>
      </c>
      <c r="U93" s="10"/>
      <c r="V93" s="9">
        <f t="shared" si="17"/>
        <v>0</v>
      </c>
      <c r="W93" s="10"/>
      <c r="X93" s="9">
        <f t="shared" si="18"/>
        <v>0</v>
      </c>
      <c r="Y93" s="10"/>
      <c r="Z93" s="9">
        <f t="shared" si="19"/>
        <v>0</v>
      </c>
      <c r="AA93" s="10"/>
      <c r="AB93" s="9">
        <f t="shared" si="12"/>
        <v>0</v>
      </c>
    </row>
    <row r="94" spans="1:28" ht="15.75" hidden="1">
      <c r="A94" s="3" t="s">
        <v>50</v>
      </c>
      <c r="B94" s="2" t="s">
        <v>5</v>
      </c>
      <c r="C94" s="2" t="s">
        <v>21</v>
      </c>
      <c r="D94" s="2">
        <v>10</v>
      </c>
      <c r="E94" s="1" t="s">
        <v>51</v>
      </c>
      <c r="F94" s="2"/>
      <c r="G94" s="7">
        <v>450.14099999999991</v>
      </c>
      <c r="H94" s="8">
        <f>H95</f>
        <v>0</v>
      </c>
      <c r="I94" s="7">
        <f t="shared" si="13"/>
        <v>450.14099999999991</v>
      </c>
      <c r="J94" s="8">
        <f>J95</f>
        <v>0</v>
      </c>
      <c r="K94" s="7">
        <f t="shared" si="14"/>
        <v>450.14099999999991</v>
      </c>
      <c r="L94" s="8">
        <f>L95</f>
        <v>0</v>
      </c>
      <c r="M94" s="9">
        <f t="shared" si="15"/>
        <v>450.14099999999991</v>
      </c>
      <c r="N94" s="10">
        <f>N95</f>
        <v>-450.14100000000002</v>
      </c>
      <c r="O94" s="9">
        <f t="shared" si="16"/>
        <v>0</v>
      </c>
      <c r="P94" s="10">
        <f>P95</f>
        <v>0</v>
      </c>
      <c r="Q94" s="9">
        <f t="shared" si="10"/>
        <v>0</v>
      </c>
      <c r="R94" s="10">
        <f>R95</f>
        <v>0</v>
      </c>
      <c r="S94" s="9">
        <f t="shared" si="11"/>
        <v>0</v>
      </c>
      <c r="T94" s="9">
        <v>450.14099999999991</v>
      </c>
      <c r="U94" s="10">
        <f>U95</f>
        <v>0</v>
      </c>
      <c r="V94" s="9">
        <f t="shared" si="17"/>
        <v>450.14099999999991</v>
      </c>
      <c r="W94" s="10">
        <f>W95</f>
        <v>0</v>
      </c>
      <c r="X94" s="9">
        <f t="shared" si="18"/>
        <v>450.14099999999991</v>
      </c>
      <c r="Y94" s="10">
        <f>Y95</f>
        <v>-450.14100000000002</v>
      </c>
      <c r="Z94" s="9">
        <f t="shared" si="19"/>
        <v>0</v>
      </c>
      <c r="AA94" s="10">
        <f>AA95</f>
        <v>0</v>
      </c>
      <c r="AB94" s="9">
        <f t="shared" si="12"/>
        <v>0</v>
      </c>
    </row>
    <row r="95" spans="1:28" ht="38.25" hidden="1">
      <c r="A95" s="3" t="s">
        <v>32</v>
      </c>
      <c r="B95" s="2" t="s">
        <v>5</v>
      </c>
      <c r="C95" s="2" t="s">
        <v>21</v>
      </c>
      <c r="D95" s="2">
        <v>10</v>
      </c>
      <c r="E95" s="1" t="s">
        <v>51</v>
      </c>
      <c r="F95" s="2">
        <v>200</v>
      </c>
      <c r="G95" s="7">
        <v>450.14099999999991</v>
      </c>
      <c r="H95" s="8"/>
      <c r="I95" s="7">
        <f t="shared" si="13"/>
        <v>450.14099999999991</v>
      </c>
      <c r="J95" s="8"/>
      <c r="K95" s="7">
        <f t="shared" si="14"/>
        <v>450.14099999999991</v>
      </c>
      <c r="L95" s="8"/>
      <c r="M95" s="9">
        <f t="shared" si="15"/>
        <v>450.14099999999991</v>
      </c>
      <c r="N95" s="10">
        <v>-450.14100000000002</v>
      </c>
      <c r="O95" s="9">
        <f t="shared" si="16"/>
        <v>0</v>
      </c>
      <c r="P95" s="10"/>
      <c r="Q95" s="9">
        <f t="shared" si="10"/>
        <v>0</v>
      </c>
      <c r="R95" s="10"/>
      <c r="S95" s="9">
        <f t="shared" si="11"/>
        <v>0</v>
      </c>
      <c r="T95" s="9">
        <v>450.14099999999991</v>
      </c>
      <c r="U95" s="10"/>
      <c r="V95" s="9">
        <f t="shared" si="17"/>
        <v>450.14099999999991</v>
      </c>
      <c r="W95" s="10"/>
      <c r="X95" s="9">
        <f t="shared" si="18"/>
        <v>450.14099999999991</v>
      </c>
      <c r="Y95" s="10">
        <v>-450.14100000000002</v>
      </c>
      <c r="Z95" s="9">
        <f t="shared" si="19"/>
        <v>0</v>
      </c>
      <c r="AA95" s="10"/>
      <c r="AB95" s="9">
        <f t="shared" si="12"/>
        <v>0</v>
      </c>
    </row>
    <row r="96" spans="1:28" ht="51" hidden="1">
      <c r="A96" s="3" t="s">
        <v>52</v>
      </c>
      <c r="B96" s="2" t="s">
        <v>5</v>
      </c>
      <c r="C96" s="2" t="s">
        <v>21</v>
      </c>
      <c r="D96" s="2">
        <v>12</v>
      </c>
      <c r="E96" s="1" t="s">
        <v>53</v>
      </c>
      <c r="F96" s="2"/>
      <c r="G96" s="7">
        <v>0</v>
      </c>
      <c r="H96" s="8">
        <f>H97</f>
        <v>0</v>
      </c>
      <c r="I96" s="7">
        <f t="shared" si="13"/>
        <v>0</v>
      </c>
      <c r="J96" s="8">
        <f>J97</f>
        <v>0</v>
      </c>
      <c r="K96" s="7">
        <f t="shared" si="14"/>
        <v>0</v>
      </c>
      <c r="L96" s="8">
        <f>L97</f>
        <v>0</v>
      </c>
      <c r="M96" s="9">
        <f t="shared" si="15"/>
        <v>0</v>
      </c>
      <c r="N96" s="10">
        <f>N97</f>
        <v>0</v>
      </c>
      <c r="O96" s="9">
        <f t="shared" si="16"/>
        <v>0</v>
      </c>
      <c r="P96" s="10">
        <f>P97</f>
        <v>0</v>
      </c>
      <c r="Q96" s="9">
        <f t="shared" si="10"/>
        <v>0</v>
      </c>
      <c r="R96" s="10">
        <f>R97</f>
        <v>0</v>
      </c>
      <c r="S96" s="9">
        <f t="shared" si="11"/>
        <v>0</v>
      </c>
      <c r="T96" s="9">
        <v>0</v>
      </c>
      <c r="U96" s="10">
        <f>U97</f>
        <v>0</v>
      </c>
      <c r="V96" s="9">
        <f t="shared" si="17"/>
        <v>0</v>
      </c>
      <c r="W96" s="10">
        <f>W97</f>
        <v>0</v>
      </c>
      <c r="X96" s="9">
        <f t="shared" si="18"/>
        <v>0</v>
      </c>
      <c r="Y96" s="10">
        <f>Y97</f>
        <v>0</v>
      </c>
      <c r="Z96" s="9">
        <f t="shared" si="19"/>
        <v>0</v>
      </c>
      <c r="AA96" s="10">
        <f>AA97</f>
        <v>0</v>
      </c>
      <c r="AB96" s="9">
        <f t="shared" si="12"/>
        <v>0</v>
      </c>
    </row>
    <row r="97" spans="1:28" ht="15.75" hidden="1">
      <c r="A97" s="3" t="s">
        <v>54</v>
      </c>
      <c r="B97" s="2" t="s">
        <v>5</v>
      </c>
      <c r="C97" s="2" t="s">
        <v>21</v>
      </c>
      <c r="D97" s="2">
        <v>12</v>
      </c>
      <c r="E97" s="1" t="s">
        <v>53</v>
      </c>
      <c r="F97" s="2">
        <v>800</v>
      </c>
      <c r="G97" s="7">
        <v>0</v>
      </c>
      <c r="H97" s="8"/>
      <c r="I97" s="7">
        <f t="shared" si="13"/>
        <v>0</v>
      </c>
      <c r="J97" s="8"/>
      <c r="K97" s="7">
        <f t="shared" si="14"/>
        <v>0</v>
      </c>
      <c r="L97" s="8"/>
      <c r="M97" s="9">
        <f t="shared" si="15"/>
        <v>0</v>
      </c>
      <c r="N97" s="10"/>
      <c r="O97" s="9">
        <f t="shared" si="16"/>
        <v>0</v>
      </c>
      <c r="P97" s="10"/>
      <c r="Q97" s="9">
        <f t="shared" si="10"/>
        <v>0</v>
      </c>
      <c r="R97" s="10"/>
      <c r="S97" s="9">
        <f t="shared" si="11"/>
        <v>0</v>
      </c>
      <c r="T97" s="9">
        <v>0</v>
      </c>
      <c r="U97" s="10"/>
      <c r="V97" s="9">
        <f t="shared" si="17"/>
        <v>0</v>
      </c>
      <c r="W97" s="10"/>
      <c r="X97" s="9">
        <f t="shared" si="18"/>
        <v>0</v>
      </c>
      <c r="Y97" s="10"/>
      <c r="Z97" s="9">
        <f t="shared" si="19"/>
        <v>0</v>
      </c>
      <c r="AA97" s="10"/>
      <c r="AB97" s="9">
        <f t="shared" si="12"/>
        <v>0</v>
      </c>
    </row>
    <row r="98" spans="1:28" ht="25.5">
      <c r="A98" s="3" t="s">
        <v>265</v>
      </c>
      <c r="B98" s="2" t="s">
        <v>5</v>
      </c>
      <c r="C98" s="2" t="s">
        <v>21</v>
      </c>
      <c r="D98" s="2">
        <v>12</v>
      </c>
      <c r="E98" s="1" t="s">
        <v>266</v>
      </c>
      <c r="F98" s="2"/>
      <c r="G98" s="7">
        <v>556.92700000000013</v>
      </c>
      <c r="H98" s="8">
        <f>H99</f>
        <v>0</v>
      </c>
      <c r="I98" s="7">
        <f t="shared" si="13"/>
        <v>556.92700000000013</v>
      </c>
      <c r="J98" s="8">
        <f>J99</f>
        <v>0</v>
      </c>
      <c r="K98" s="7">
        <f t="shared" si="14"/>
        <v>556.92700000000013</v>
      </c>
      <c r="L98" s="8">
        <f>L99</f>
        <v>0</v>
      </c>
      <c r="M98" s="9">
        <f t="shared" si="15"/>
        <v>556.92700000000013</v>
      </c>
      <c r="N98" s="10">
        <f>N99</f>
        <v>0</v>
      </c>
      <c r="O98" s="9">
        <f t="shared" si="16"/>
        <v>556.92700000000013</v>
      </c>
      <c r="P98" s="10">
        <f>P99</f>
        <v>0</v>
      </c>
      <c r="Q98" s="9">
        <f t="shared" si="10"/>
        <v>556.92700000000013</v>
      </c>
      <c r="R98" s="10">
        <f>R99</f>
        <v>0</v>
      </c>
      <c r="S98" s="9">
        <f t="shared" si="11"/>
        <v>556.92700000000013</v>
      </c>
      <c r="T98" s="9">
        <v>556.92700000000013</v>
      </c>
      <c r="U98" s="10">
        <f>U99</f>
        <v>0</v>
      </c>
      <c r="V98" s="9">
        <f t="shared" si="17"/>
        <v>556.92700000000013</v>
      </c>
      <c r="W98" s="10">
        <f>W99</f>
        <v>0</v>
      </c>
      <c r="X98" s="9">
        <f t="shared" si="18"/>
        <v>556.92700000000013</v>
      </c>
      <c r="Y98" s="10">
        <f>Y99</f>
        <v>0</v>
      </c>
      <c r="Z98" s="9">
        <f t="shared" si="19"/>
        <v>556.92700000000013</v>
      </c>
      <c r="AA98" s="10">
        <f>AA99</f>
        <v>0</v>
      </c>
      <c r="AB98" s="9">
        <f t="shared" si="12"/>
        <v>556.92700000000013</v>
      </c>
    </row>
    <row r="99" spans="1:28" ht="15.75">
      <c r="A99" s="3" t="s">
        <v>54</v>
      </c>
      <c r="B99" s="2" t="s">
        <v>5</v>
      </c>
      <c r="C99" s="2" t="s">
        <v>21</v>
      </c>
      <c r="D99" s="2">
        <v>12</v>
      </c>
      <c r="E99" s="1" t="s">
        <v>266</v>
      </c>
      <c r="F99" s="2">
        <v>800</v>
      </c>
      <c r="G99" s="7">
        <v>556.92700000000013</v>
      </c>
      <c r="H99" s="8"/>
      <c r="I99" s="7">
        <f t="shared" si="13"/>
        <v>556.92700000000013</v>
      </c>
      <c r="J99" s="8"/>
      <c r="K99" s="7">
        <f t="shared" si="14"/>
        <v>556.92700000000013</v>
      </c>
      <c r="L99" s="8"/>
      <c r="M99" s="9">
        <f t="shared" si="15"/>
        <v>556.92700000000013</v>
      </c>
      <c r="N99" s="10"/>
      <c r="O99" s="9">
        <f t="shared" si="16"/>
        <v>556.92700000000013</v>
      </c>
      <c r="P99" s="10"/>
      <c r="Q99" s="9">
        <f t="shared" si="10"/>
        <v>556.92700000000013</v>
      </c>
      <c r="R99" s="10"/>
      <c r="S99" s="9">
        <f t="shared" si="11"/>
        <v>556.92700000000013</v>
      </c>
      <c r="T99" s="9">
        <v>556.92700000000013</v>
      </c>
      <c r="U99" s="10"/>
      <c r="V99" s="9">
        <f t="shared" si="17"/>
        <v>556.92700000000013</v>
      </c>
      <c r="W99" s="10"/>
      <c r="X99" s="9">
        <f t="shared" si="18"/>
        <v>556.92700000000013</v>
      </c>
      <c r="Y99" s="10"/>
      <c r="Z99" s="9">
        <f t="shared" si="19"/>
        <v>556.92700000000013</v>
      </c>
      <c r="AA99" s="10"/>
      <c r="AB99" s="9">
        <f t="shared" si="12"/>
        <v>556.92700000000013</v>
      </c>
    </row>
    <row r="100" spans="1:28" ht="25.5" hidden="1">
      <c r="A100" s="3" t="s">
        <v>194</v>
      </c>
      <c r="B100" s="2" t="s">
        <v>5</v>
      </c>
      <c r="C100" s="2" t="s">
        <v>21</v>
      </c>
      <c r="D100" s="2">
        <v>12</v>
      </c>
      <c r="E100" s="14" t="s">
        <v>195</v>
      </c>
      <c r="F100" s="2"/>
      <c r="G100" s="7">
        <v>0</v>
      </c>
      <c r="H100" s="8">
        <f>H101</f>
        <v>0</v>
      </c>
      <c r="I100" s="7">
        <f t="shared" si="13"/>
        <v>0</v>
      </c>
      <c r="J100" s="8">
        <f>J101</f>
        <v>0</v>
      </c>
      <c r="K100" s="7">
        <f t="shared" si="14"/>
        <v>0</v>
      </c>
      <c r="L100" s="8">
        <f>L101</f>
        <v>0</v>
      </c>
      <c r="M100" s="9">
        <f t="shared" si="15"/>
        <v>0</v>
      </c>
      <c r="N100" s="10">
        <f>N101</f>
        <v>0</v>
      </c>
      <c r="O100" s="9">
        <f t="shared" si="16"/>
        <v>0</v>
      </c>
      <c r="P100" s="10">
        <f>P101</f>
        <v>0</v>
      </c>
      <c r="Q100" s="9">
        <f t="shared" si="10"/>
        <v>0</v>
      </c>
      <c r="R100" s="10">
        <f>R101</f>
        <v>0</v>
      </c>
      <c r="S100" s="9">
        <f t="shared" si="11"/>
        <v>0</v>
      </c>
      <c r="T100" s="9">
        <v>0</v>
      </c>
      <c r="U100" s="10">
        <f>U101</f>
        <v>0</v>
      </c>
      <c r="V100" s="9">
        <f t="shared" si="17"/>
        <v>0</v>
      </c>
      <c r="W100" s="10">
        <f>W101</f>
        <v>0</v>
      </c>
      <c r="X100" s="9">
        <f t="shared" si="18"/>
        <v>0</v>
      </c>
      <c r="Y100" s="10">
        <f>Y101</f>
        <v>0</v>
      </c>
      <c r="Z100" s="9">
        <f t="shared" si="19"/>
        <v>0</v>
      </c>
      <c r="AA100" s="10">
        <f>AA101</f>
        <v>0</v>
      </c>
      <c r="AB100" s="9">
        <f t="shared" si="12"/>
        <v>0</v>
      </c>
    </row>
    <row r="101" spans="1:28" ht="38.25" hidden="1">
      <c r="A101" s="3" t="s">
        <v>32</v>
      </c>
      <c r="B101" s="2" t="s">
        <v>5</v>
      </c>
      <c r="C101" s="2" t="s">
        <v>21</v>
      </c>
      <c r="D101" s="2">
        <v>12</v>
      </c>
      <c r="E101" s="14" t="s">
        <v>195</v>
      </c>
      <c r="F101" s="2">
        <v>200</v>
      </c>
      <c r="G101" s="7">
        <v>0</v>
      </c>
      <c r="H101" s="8"/>
      <c r="I101" s="7">
        <f t="shared" si="13"/>
        <v>0</v>
      </c>
      <c r="J101" s="8"/>
      <c r="K101" s="7">
        <f t="shared" si="14"/>
        <v>0</v>
      </c>
      <c r="L101" s="8"/>
      <c r="M101" s="9">
        <f t="shared" si="15"/>
        <v>0</v>
      </c>
      <c r="N101" s="10"/>
      <c r="O101" s="9">
        <f t="shared" si="16"/>
        <v>0</v>
      </c>
      <c r="P101" s="10"/>
      <c r="Q101" s="9">
        <f t="shared" si="10"/>
        <v>0</v>
      </c>
      <c r="R101" s="10"/>
      <c r="S101" s="9">
        <f t="shared" si="11"/>
        <v>0</v>
      </c>
      <c r="T101" s="9">
        <v>0</v>
      </c>
      <c r="U101" s="10"/>
      <c r="V101" s="9">
        <f t="shared" si="17"/>
        <v>0</v>
      </c>
      <c r="W101" s="10"/>
      <c r="X101" s="9">
        <f t="shared" si="18"/>
        <v>0</v>
      </c>
      <c r="Y101" s="10"/>
      <c r="Z101" s="9">
        <f t="shared" si="19"/>
        <v>0</v>
      </c>
      <c r="AA101" s="10"/>
      <c r="AB101" s="9">
        <f t="shared" si="12"/>
        <v>0</v>
      </c>
    </row>
    <row r="102" spans="1:28" ht="51" hidden="1">
      <c r="A102" s="3" t="s">
        <v>243</v>
      </c>
      <c r="B102" s="2" t="s">
        <v>5</v>
      </c>
      <c r="C102" s="2" t="s">
        <v>21</v>
      </c>
      <c r="D102" s="2">
        <v>12</v>
      </c>
      <c r="E102" s="1" t="s">
        <v>244</v>
      </c>
      <c r="F102" s="2"/>
      <c r="G102" s="7">
        <v>0</v>
      </c>
      <c r="H102" s="8">
        <f>H103</f>
        <v>0</v>
      </c>
      <c r="I102" s="7">
        <f t="shared" si="13"/>
        <v>0</v>
      </c>
      <c r="J102" s="8">
        <f>J103</f>
        <v>0</v>
      </c>
      <c r="K102" s="7">
        <f t="shared" si="14"/>
        <v>0</v>
      </c>
      <c r="L102" s="8">
        <f>L103</f>
        <v>0</v>
      </c>
      <c r="M102" s="9">
        <f t="shared" si="15"/>
        <v>0</v>
      </c>
      <c r="N102" s="10">
        <f>N103</f>
        <v>0</v>
      </c>
      <c r="O102" s="9">
        <f t="shared" si="16"/>
        <v>0</v>
      </c>
      <c r="P102" s="10">
        <f>P103</f>
        <v>0</v>
      </c>
      <c r="Q102" s="9">
        <f t="shared" si="10"/>
        <v>0</v>
      </c>
      <c r="R102" s="10">
        <f>R103</f>
        <v>0</v>
      </c>
      <c r="S102" s="9">
        <f t="shared" si="11"/>
        <v>0</v>
      </c>
      <c r="T102" s="9">
        <v>0</v>
      </c>
      <c r="U102" s="10">
        <f>U103</f>
        <v>0</v>
      </c>
      <c r="V102" s="9">
        <f t="shared" si="17"/>
        <v>0</v>
      </c>
      <c r="W102" s="10">
        <f>W103</f>
        <v>0</v>
      </c>
      <c r="X102" s="9">
        <f t="shared" si="18"/>
        <v>0</v>
      </c>
      <c r="Y102" s="10">
        <f>Y103</f>
        <v>0</v>
      </c>
      <c r="Z102" s="9">
        <f t="shared" si="19"/>
        <v>0</v>
      </c>
      <c r="AA102" s="10">
        <f>AA103</f>
        <v>0</v>
      </c>
      <c r="AB102" s="9">
        <f t="shared" si="12"/>
        <v>0</v>
      </c>
    </row>
    <row r="103" spans="1:28" ht="38.25" hidden="1">
      <c r="A103" s="3" t="s">
        <v>32</v>
      </c>
      <c r="B103" s="2" t="s">
        <v>5</v>
      </c>
      <c r="C103" s="2" t="s">
        <v>21</v>
      </c>
      <c r="D103" s="2">
        <v>12</v>
      </c>
      <c r="E103" s="1" t="s">
        <v>244</v>
      </c>
      <c r="F103" s="2">
        <v>200</v>
      </c>
      <c r="G103" s="7">
        <v>0</v>
      </c>
      <c r="H103" s="8"/>
      <c r="I103" s="7">
        <f t="shared" si="13"/>
        <v>0</v>
      </c>
      <c r="J103" s="8"/>
      <c r="K103" s="7">
        <f t="shared" si="14"/>
        <v>0</v>
      </c>
      <c r="L103" s="8"/>
      <c r="M103" s="9">
        <f t="shared" si="15"/>
        <v>0</v>
      </c>
      <c r="N103" s="10"/>
      <c r="O103" s="9">
        <f t="shared" si="16"/>
        <v>0</v>
      </c>
      <c r="P103" s="10"/>
      <c r="Q103" s="9">
        <f t="shared" si="10"/>
        <v>0</v>
      </c>
      <c r="R103" s="10"/>
      <c r="S103" s="9">
        <f t="shared" si="11"/>
        <v>0</v>
      </c>
      <c r="T103" s="9">
        <v>0</v>
      </c>
      <c r="U103" s="10"/>
      <c r="V103" s="9">
        <f t="shared" si="17"/>
        <v>0</v>
      </c>
      <c r="W103" s="10"/>
      <c r="X103" s="9">
        <f t="shared" si="18"/>
        <v>0</v>
      </c>
      <c r="Y103" s="10"/>
      <c r="Z103" s="9">
        <f t="shared" si="19"/>
        <v>0</v>
      </c>
      <c r="AA103" s="10"/>
      <c r="AB103" s="9">
        <f t="shared" si="12"/>
        <v>0</v>
      </c>
    </row>
    <row r="104" spans="1:28" ht="38.25" hidden="1">
      <c r="A104" s="3" t="s">
        <v>204</v>
      </c>
      <c r="B104" s="2" t="s">
        <v>5</v>
      </c>
      <c r="C104" s="2" t="s">
        <v>22</v>
      </c>
      <c r="D104" s="2" t="s">
        <v>19</v>
      </c>
      <c r="E104" s="1" t="s">
        <v>205</v>
      </c>
      <c r="F104" s="2"/>
      <c r="G104" s="7">
        <v>0</v>
      </c>
      <c r="H104" s="8">
        <f>H105</f>
        <v>0</v>
      </c>
      <c r="I104" s="7">
        <f t="shared" si="13"/>
        <v>0</v>
      </c>
      <c r="J104" s="8">
        <f>J105</f>
        <v>0</v>
      </c>
      <c r="K104" s="7">
        <f t="shared" si="14"/>
        <v>0</v>
      </c>
      <c r="L104" s="8">
        <f>L105</f>
        <v>0</v>
      </c>
      <c r="M104" s="9">
        <f t="shared" si="15"/>
        <v>0</v>
      </c>
      <c r="N104" s="10">
        <f>N105</f>
        <v>0</v>
      </c>
      <c r="O104" s="9">
        <f t="shared" si="16"/>
        <v>0</v>
      </c>
      <c r="P104" s="10">
        <f>P105</f>
        <v>0</v>
      </c>
      <c r="Q104" s="9">
        <f t="shared" si="10"/>
        <v>0</v>
      </c>
      <c r="R104" s="10">
        <f>R105</f>
        <v>0</v>
      </c>
      <c r="S104" s="9">
        <f t="shared" si="11"/>
        <v>0</v>
      </c>
      <c r="T104" s="9">
        <v>0</v>
      </c>
      <c r="U104" s="10">
        <f>U105</f>
        <v>0</v>
      </c>
      <c r="V104" s="9">
        <f t="shared" si="17"/>
        <v>0</v>
      </c>
      <c r="W104" s="10">
        <f>W105</f>
        <v>0</v>
      </c>
      <c r="X104" s="9">
        <f t="shared" si="18"/>
        <v>0</v>
      </c>
      <c r="Y104" s="10">
        <f>Y105</f>
        <v>0</v>
      </c>
      <c r="Z104" s="9">
        <f t="shared" si="19"/>
        <v>0</v>
      </c>
      <c r="AA104" s="10">
        <f>AA105</f>
        <v>0</v>
      </c>
      <c r="AB104" s="9">
        <f t="shared" si="12"/>
        <v>0</v>
      </c>
    </row>
    <row r="105" spans="1:28" ht="38.25" hidden="1">
      <c r="A105" s="3" t="s">
        <v>32</v>
      </c>
      <c r="B105" s="2" t="s">
        <v>5</v>
      </c>
      <c r="C105" s="2" t="s">
        <v>22</v>
      </c>
      <c r="D105" s="2" t="s">
        <v>19</v>
      </c>
      <c r="E105" s="1" t="s">
        <v>205</v>
      </c>
      <c r="F105" s="2">
        <v>200</v>
      </c>
      <c r="G105" s="7">
        <v>0</v>
      </c>
      <c r="H105" s="8"/>
      <c r="I105" s="7">
        <f t="shared" si="13"/>
        <v>0</v>
      </c>
      <c r="J105" s="8"/>
      <c r="K105" s="7">
        <f t="shared" si="14"/>
        <v>0</v>
      </c>
      <c r="L105" s="8"/>
      <c r="M105" s="9">
        <f t="shared" si="15"/>
        <v>0</v>
      </c>
      <c r="N105" s="10"/>
      <c r="O105" s="9">
        <f t="shared" si="16"/>
        <v>0</v>
      </c>
      <c r="P105" s="10"/>
      <c r="Q105" s="9">
        <f t="shared" si="10"/>
        <v>0</v>
      </c>
      <c r="R105" s="10"/>
      <c r="S105" s="9">
        <f t="shared" si="11"/>
        <v>0</v>
      </c>
      <c r="T105" s="9">
        <v>0</v>
      </c>
      <c r="U105" s="10"/>
      <c r="V105" s="9">
        <f t="shared" si="17"/>
        <v>0</v>
      </c>
      <c r="W105" s="10"/>
      <c r="X105" s="9">
        <f t="shared" si="18"/>
        <v>0</v>
      </c>
      <c r="Y105" s="10"/>
      <c r="Z105" s="9">
        <f t="shared" si="19"/>
        <v>0</v>
      </c>
      <c r="AA105" s="10"/>
      <c r="AB105" s="9">
        <f t="shared" si="12"/>
        <v>0</v>
      </c>
    </row>
    <row r="106" spans="1:28" ht="15.75" hidden="1">
      <c r="A106" s="3" t="s">
        <v>206</v>
      </c>
      <c r="B106" s="2" t="s">
        <v>5</v>
      </c>
      <c r="C106" s="2" t="s">
        <v>22</v>
      </c>
      <c r="D106" s="2" t="s">
        <v>19</v>
      </c>
      <c r="E106" s="1" t="s">
        <v>207</v>
      </c>
      <c r="F106" s="2"/>
      <c r="G106" s="7">
        <v>0</v>
      </c>
      <c r="H106" s="8">
        <f>H107</f>
        <v>0</v>
      </c>
      <c r="I106" s="7">
        <f t="shared" si="13"/>
        <v>0</v>
      </c>
      <c r="J106" s="8">
        <f>J107</f>
        <v>0</v>
      </c>
      <c r="K106" s="7">
        <f t="shared" si="14"/>
        <v>0</v>
      </c>
      <c r="L106" s="8">
        <f>L107</f>
        <v>0</v>
      </c>
      <c r="M106" s="9">
        <f t="shared" si="15"/>
        <v>0</v>
      </c>
      <c r="N106" s="10">
        <f>N107</f>
        <v>0</v>
      </c>
      <c r="O106" s="9">
        <f t="shared" si="16"/>
        <v>0</v>
      </c>
      <c r="P106" s="10">
        <f>P107</f>
        <v>0</v>
      </c>
      <c r="Q106" s="9">
        <f t="shared" si="10"/>
        <v>0</v>
      </c>
      <c r="R106" s="10">
        <f>R107</f>
        <v>0</v>
      </c>
      <c r="S106" s="9">
        <f t="shared" si="11"/>
        <v>0</v>
      </c>
      <c r="T106" s="9">
        <v>0</v>
      </c>
      <c r="U106" s="10">
        <f>U107</f>
        <v>0</v>
      </c>
      <c r="V106" s="9">
        <f t="shared" si="17"/>
        <v>0</v>
      </c>
      <c r="W106" s="10">
        <f>W107</f>
        <v>0</v>
      </c>
      <c r="X106" s="9">
        <f t="shared" si="18"/>
        <v>0</v>
      </c>
      <c r="Y106" s="10">
        <f>Y107</f>
        <v>0</v>
      </c>
      <c r="Z106" s="9">
        <f t="shared" si="19"/>
        <v>0</v>
      </c>
      <c r="AA106" s="10">
        <f>AA107</f>
        <v>0</v>
      </c>
      <c r="AB106" s="9">
        <f t="shared" si="12"/>
        <v>0</v>
      </c>
    </row>
    <row r="107" spans="1:28" ht="38.25" hidden="1">
      <c r="A107" s="3" t="s">
        <v>32</v>
      </c>
      <c r="B107" s="2" t="s">
        <v>5</v>
      </c>
      <c r="C107" s="2" t="s">
        <v>22</v>
      </c>
      <c r="D107" s="2" t="s">
        <v>19</v>
      </c>
      <c r="E107" s="1" t="s">
        <v>207</v>
      </c>
      <c r="F107" s="2">
        <v>200</v>
      </c>
      <c r="G107" s="7">
        <v>0</v>
      </c>
      <c r="H107" s="8"/>
      <c r="I107" s="7">
        <f t="shared" si="13"/>
        <v>0</v>
      </c>
      <c r="J107" s="8"/>
      <c r="K107" s="7">
        <f t="shared" si="14"/>
        <v>0</v>
      </c>
      <c r="L107" s="8"/>
      <c r="M107" s="9">
        <f t="shared" si="15"/>
        <v>0</v>
      </c>
      <c r="N107" s="10"/>
      <c r="O107" s="9">
        <f t="shared" si="16"/>
        <v>0</v>
      </c>
      <c r="P107" s="10"/>
      <c r="Q107" s="9">
        <f t="shared" si="10"/>
        <v>0</v>
      </c>
      <c r="R107" s="10"/>
      <c r="S107" s="9">
        <f t="shared" si="11"/>
        <v>0</v>
      </c>
      <c r="T107" s="9">
        <v>0</v>
      </c>
      <c r="U107" s="10"/>
      <c r="V107" s="9">
        <f t="shared" si="17"/>
        <v>0</v>
      </c>
      <c r="W107" s="10"/>
      <c r="X107" s="9">
        <f t="shared" si="18"/>
        <v>0</v>
      </c>
      <c r="Y107" s="10"/>
      <c r="Z107" s="9">
        <f t="shared" si="19"/>
        <v>0</v>
      </c>
      <c r="AA107" s="10"/>
      <c r="AB107" s="9">
        <f t="shared" si="12"/>
        <v>0</v>
      </c>
    </row>
    <row r="108" spans="1:28" ht="38.25" hidden="1">
      <c r="A108" s="3" t="s">
        <v>208</v>
      </c>
      <c r="B108" s="2" t="s">
        <v>5</v>
      </c>
      <c r="C108" s="2" t="s">
        <v>22</v>
      </c>
      <c r="D108" s="2" t="s">
        <v>19</v>
      </c>
      <c r="E108" s="1" t="s">
        <v>209</v>
      </c>
      <c r="F108" s="2"/>
      <c r="G108" s="7">
        <v>0</v>
      </c>
      <c r="H108" s="8">
        <f>H109</f>
        <v>0</v>
      </c>
      <c r="I108" s="7">
        <f t="shared" si="13"/>
        <v>0</v>
      </c>
      <c r="J108" s="8">
        <f>J109</f>
        <v>0</v>
      </c>
      <c r="K108" s="7">
        <f t="shared" si="14"/>
        <v>0</v>
      </c>
      <c r="L108" s="8">
        <f>L109</f>
        <v>0</v>
      </c>
      <c r="M108" s="9">
        <f t="shared" si="15"/>
        <v>0</v>
      </c>
      <c r="N108" s="10">
        <f>N109</f>
        <v>0</v>
      </c>
      <c r="O108" s="9">
        <f t="shared" si="16"/>
        <v>0</v>
      </c>
      <c r="P108" s="10">
        <f>P109</f>
        <v>0</v>
      </c>
      <c r="Q108" s="9">
        <f t="shared" si="10"/>
        <v>0</v>
      </c>
      <c r="R108" s="10">
        <f>R109</f>
        <v>0</v>
      </c>
      <c r="S108" s="9">
        <f t="shared" si="11"/>
        <v>0</v>
      </c>
      <c r="T108" s="9">
        <v>0</v>
      </c>
      <c r="U108" s="10">
        <f>U109</f>
        <v>0</v>
      </c>
      <c r="V108" s="9">
        <f t="shared" si="17"/>
        <v>0</v>
      </c>
      <c r="W108" s="10">
        <f>W109</f>
        <v>0</v>
      </c>
      <c r="X108" s="9">
        <f t="shared" si="18"/>
        <v>0</v>
      </c>
      <c r="Y108" s="10">
        <f>Y109</f>
        <v>0</v>
      </c>
      <c r="Z108" s="9">
        <f t="shared" si="19"/>
        <v>0</v>
      </c>
      <c r="AA108" s="10">
        <f>AA109</f>
        <v>0</v>
      </c>
      <c r="AB108" s="9">
        <f t="shared" si="12"/>
        <v>0</v>
      </c>
    </row>
    <row r="109" spans="1:28" ht="38.25" hidden="1">
      <c r="A109" s="3" t="s">
        <v>32</v>
      </c>
      <c r="B109" s="2" t="s">
        <v>5</v>
      </c>
      <c r="C109" s="2" t="s">
        <v>22</v>
      </c>
      <c r="D109" s="2" t="s">
        <v>19</v>
      </c>
      <c r="E109" s="1" t="s">
        <v>209</v>
      </c>
      <c r="F109" s="2">
        <v>200</v>
      </c>
      <c r="G109" s="7">
        <v>0</v>
      </c>
      <c r="H109" s="8"/>
      <c r="I109" s="7">
        <f t="shared" si="13"/>
        <v>0</v>
      </c>
      <c r="J109" s="8"/>
      <c r="K109" s="7">
        <f t="shared" si="14"/>
        <v>0</v>
      </c>
      <c r="L109" s="8"/>
      <c r="M109" s="9">
        <f t="shared" si="15"/>
        <v>0</v>
      </c>
      <c r="N109" s="10"/>
      <c r="O109" s="9">
        <f t="shared" si="16"/>
        <v>0</v>
      </c>
      <c r="P109" s="10"/>
      <c r="Q109" s="9">
        <f t="shared" si="10"/>
        <v>0</v>
      </c>
      <c r="R109" s="10"/>
      <c r="S109" s="9">
        <f t="shared" si="11"/>
        <v>0</v>
      </c>
      <c r="T109" s="9">
        <v>0</v>
      </c>
      <c r="U109" s="10"/>
      <c r="V109" s="9">
        <f t="shared" si="17"/>
        <v>0</v>
      </c>
      <c r="W109" s="10"/>
      <c r="X109" s="9">
        <f t="shared" si="18"/>
        <v>0</v>
      </c>
      <c r="Y109" s="10"/>
      <c r="Z109" s="9">
        <f t="shared" si="19"/>
        <v>0</v>
      </c>
      <c r="AA109" s="10"/>
      <c r="AB109" s="9">
        <f t="shared" si="12"/>
        <v>0</v>
      </c>
    </row>
    <row r="110" spans="1:28" ht="15.75" hidden="1">
      <c r="A110" s="3" t="s">
        <v>239</v>
      </c>
      <c r="B110" s="2" t="s">
        <v>5</v>
      </c>
      <c r="C110" s="2" t="s">
        <v>22</v>
      </c>
      <c r="D110" s="2" t="s">
        <v>25</v>
      </c>
      <c r="E110" s="1" t="s">
        <v>240</v>
      </c>
      <c r="F110" s="2"/>
      <c r="G110" s="7">
        <v>0</v>
      </c>
      <c r="H110" s="8">
        <f>H111</f>
        <v>0</v>
      </c>
      <c r="I110" s="7">
        <f t="shared" si="13"/>
        <v>0</v>
      </c>
      <c r="J110" s="8">
        <f>J111</f>
        <v>0</v>
      </c>
      <c r="K110" s="7">
        <f t="shared" si="14"/>
        <v>0</v>
      </c>
      <c r="L110" s="8">
        <f>L111</f>
        <v>0</v>
      </c>
      <c r="M110" s="9">
        <f t="shared" si="15"/>
        <v>0</v>
      </c>
      <c r="N110" s="10">
        <f>N111</f>
        <v>0</v>
      </c>
      <c r="O110" s="9">
        <f t="shared" si="16"/>
        <v>0</v>
      </c>
      <c r="P110" s="10">
        <f>P111</f>
        <v>0</v>
      </c>
      <c r="Q110" s="9">
        <f t="shared" si="10"/>
        <v>0</v>
      </c>
      <c r="R110" s="10">
        <f>R111</f>
        <v>0</v>
      </c>
      <c r="S110" s="9">
        <f t="shared" si="11"/>
        <v>0</v>
      </c>
      <c r="T110" s="9">
        <v>0</v>
      </c>
      <c r="U110" s="10">
        <f>U111</f>
        <v>0</v>
      </c>
      <c r="V110" s="9">
        <f t="shared" si="17"/>
        <v>0</v>
      </c>
      <c r="W110" s="10">
        <f>W111</f>
        <v>0</v>
      </c>
      <c r="X110" s="9">
        <f t="shared" si="18"/>
        <v>0</v>
      </c>
      <c r="Y110" s="10">
        <f>Y111</f>
        <v>0</v>
      </c>
      <c r="Z110" s="9">
        <f t="shared" si="19"/>
        <v>0</v>
      </c>
      <c r="AA110" s="10">
        <f>AA111</f>
        <v>0</v>
      </c>
      <c r="AB110" s="9">
        <f t="shared" si="12"/>
        <v>0</v>
      </c>
    </row>
    <row r="111" spans="1:28" ht="38.25" hidden="1">
      <c r="A111" s="3" t="s">
        <v>171</v>
      </c>
      <c r="B111" s="2" t="s">
        <v>5</v>
      </c>
      <c r="C111" s="2" t="s">
        <v>22</v>
      </c>
      <c r="D111" s="2" t="s">
        <v>25</v>
      </c>
      <c r="E111" s="1" t="s">
        <v>240</v>
      </c>
      <c r="F111" s="2">
        <v>400</v>
      </c>
      <c r="G111" s="7">
        <v>0</v>
      </c>
      <c r="H111" s="8"/>
      <c r="I111" s="7">
        <f t="shared" si="13"/>
        <v>0</v>
      </c>
      <c r="J111" s="8"/>
      <c r="K111" s="7">
        <f t="shared" si="14"/>
        <v>0</v>
      </c>
      <c r="L111" s="8"/>
      <c r="M111" s="9">
        <f t="shared" si="15"/>
        <v>0</v>
      </c>
      <c r="N111" s="10"/>
      <c r="O111" s="9">
        <f t="shared" si="16"/>
        <v>0</v>
      </c>
      <c r="P111" s="10"/>
      <c r="Q111" s="9">
        <f t="shared" si="10"/>
        <v>0</v>
      </c>
      <c r="R111" s="10"/>
      <c r="S111" s="9">
        <f t="shared" si="11"/>
        <v>0</v>
      </c>
      <c r="T111" s="9">
        <v>0</v>
      </c>
      <c r="U111" s="10"/>
      <c r="V111" s="9">
        <f t="shared" si="17"/>
        <v>0</v>
      </c>
      <c r="W111" s="10"/>
      <c r="X111" s="9">
        <f t="shared" si="18"/>
        <v>0</v>
      </c>
      <c r="Y111" s="10"/>
      <c r="Z111" s="9">
        <f t="shared" si="19"/>
        <v>0</v>
      </c>
      <c r="AA111" s="10"/>
      <c r="AB111" s="9">
        <f t="shared" si="12"/>
        <v>0</v>
      </c>
    </row>
    <row r="112" spans="1:28" ht="102">
      <c r="A112" s="3" t="s">
        <v>263</v>
      </c>
      <c r="B112" s="2" t="s">
        <v>5</v>
      </c>
      <c r="C112" s="2" t="s">
        <v>22</v>
      </c>
      <c r="D112" s="2" t="s">
        <v>25</v>
      </c>
      <c r="E112" s="14" t="s">
        <v>264</v>
      </c>
      <c r="F112" s="2"/>
      <c r="G112" s="7">
        <v>1928.7799999999997</v>
      </c>
      <c r="H112" s="8">
        <f>H113</f>
        <v>0</v>
      </c>
      <c r="I112" s="7">
        <f t="shared" si="13"/>
        <v>1928.7799999999997</v>
      </c>
      <c r="J112" s="8">
        <f>J113</f>
        <v>0</v>
      </c>
      <c r="K112" s="7">
        <f t="shared" si="14"/>
        <v>1928.7799999999997</v>
      </c>
      <c r="L112" s="8">
        <f>L113</f>
        <v>0</v>
      </c>
      <c r="M112" s="9">
        <f t="shared" si="15"/>
        <v>1928.7799999999997</v>
      </c>
      <c r="N112" s="10">
        <f>N113</f>
        <v>0</v>
      </c>
      <c r="O112" s="9">
        <f t="shared" si="16"/>
        <v>1928.7799999999997</v>
      </c>
      <c r="P112" s="10">
        <f>P113</f>
        <v>0</v>
      </c>
      <c r="Q112" s="9">
        <f t="shared" si="10"/>
        <v>1928.7799999999997</v>
      </c>
      <c r="R112" s="10">
        <f>R113</f>
        <v>0</v>
      </c>
      <c r="S112" s="9">
        <f t="shared" si="11"/>
        <v>1928.7799999999997</v>
      </c>
      <c r="T112" s="9">
        <v>1928.7799999999997</v>
      </c>
      <c r="U112" s="10">
        <f>U113</f>
        <v>0</v>
      </c>
      <c r="V112" s="9">
        <f t="shared" si="17"/>
        <v>1928.7799999999997</v>
      </c>
      <c r="W112" s="10">
        <f>W113</f>
        <v>0</v>
      </c>
      <c r="X112" s="9">
        <f t="shared" si="18"/>
        <v>1928.7799999999997</v>
      </c>
      <c r="Y112" s="10">
        <f>Y113</f>
        <v>0</v>
      </c>
      <c r="Z112" s="9">
        <f t="shared" si="19"/>
        <v>1928.7799999999997</v>
      </c>
      <c r="AA112" s="10">
        <f>AA113</f>
        <v>0</v>
      </c>
      <c r="AB112" s="9">
        <f t="shared" si="12"/>
        <v>1928.7799999999997</v>
      </c>
    </row>
    <row r="113" spans="1:28" ht="15.75">
      <c r="A113" s="3" t="s">
        <v>54</v>
      </c>
      <c r="B113" s="2" t="s">
        <v>5</v>
      </c>
      <c r="C113" s="2" t="s">
        <v>22</v>
      </c>
      <c r="D113" s="2" t="s">
        <v>25</v>
      </c>
      <c r="E113" s="14" t="s">
        <v>264</v>
      </c>
      <c r="F113" s="2">
        <v>800</v>
      </c>
      <c r="G113" s="7">
        <v>1928.7799999999997</v>
      </c>
      <c r="H113" s="8"/>
      <c r="I113" s="7">
        <f t="shared" si="13"/>
        <v>1928.7799999999997</v>
      </c>
      <c r="J113" s="8"/>
      <c r="K113" s="7">
        <f t="shared" si="14"/>
        <v>1928.7799999999997</v>
      </c>
      <c r="L113" s="8"/>
      <c r="M113" s="9">
        <f t="shared" si="15"/>
        <v>1928.7799999999997</v>
      </c>
      <c r="N113" s="10"/>
      <c r="O113" s="9">
        <f t="shared" si="16"/>
        <v>1928.7799999999997</v>
      </c>
      <c r="P113" s="10"/>
      <c r="Q113" s="9">
        <f t="shared" si="10"/>
        <v>1928.7799999999997</v>
      </c>
      <c r="R113" s="10"/>
      <c r="S113" s="9">
        <f t="shared" si="11"/>
        <v>1928.7799999999997</v>
      </c>
      <c r="T113" s="9">
        <v>1928.7799999999997</v>
      </c>
      <c r="U113" s="10"/>
      <c r="V113" s="9">
        <f t="shared" si="17"/>
        <v>1928.7799999999997</v>
      </c>
      <c r="W113" s="10"/>
      <c r="X113" s="9">
        <f t="shared" si="18"/>
        <v>1928.7799999999997</v>
      </c>
      <c r="Y113" s="10"/>
      <c r="Z113" s="9">
        <f t="shared" si="19"/>
        <v>1928.7799999999997</v>
      </c>
      <c r="AA113" s="10"/>
      <c r="AB113" s="9">
        <f t="shared" si="12"/>
        <v>1928.7799999999997</v>
      </c>
    </row>
    <row r="114" spans="1:28" ht="76.5" hidden="1">
      <c r="A114" s="3" t="s">
        <v>258</v>
      </c>
      <c r="B114" s="2" t="s">
        <v>5</v>
      </c>
      <c r="C114" s="2" t="s">
        <v>22</v>
      </c>
      <c r="D114" s="2" t="s">
        <v>25</v>
      </c>
      <c r="E114" s="1" t="s">
        <v>259</v>
      </c>
      <c r="F114" s="2"/>
      <c r="G114" s="7">
        <v>0</v>
      </c>
      <c r="H114" s="8">
        <f>H115</f>
        <v>0</v>
      </c>
      <c r="I114" s="7">
        <f t="shared" si="13"/>
        <v>0</v>
      </c>
      <c r="J114" s="8">
        <f>J115</f>
        <v>0</v>
      </c>
      <c r="K114" s="7">
        <f t="shared" si="14"/>
        <v>0</v>
      </c>
      <c r="L114" s="8">
        <f>L115</f>
        <v>0</v>
      </c>
      <c r="M114" s="9">
        <f t="shared" si="15"/>
        <v>0</v>
      </c>
      <c r="N114" s="10">
        <f>N115</f>
        <v>0</v>
      </c>
      <c r="O114" s="9">
        <f t="shared" si="16"/>
        <v>0</v>
      </c>
      <c r="P114" s="10">
        <f>P115</f>
        <v>0</v>
      </c>
      <c r="Q114" s="9">
        <f t="shared" si="10"/>
        <v>0</v>
      </c>
      <c r="R114" s="10">
        <f>R115</f>
        <v>0</v>
      </c>
      <c r="S114" s="9">
        <f t="shared" si="11"/>
        <v>0</v>
      </c>
      <c r="T114" s="9">
        <v>0</v>
      </c>
      <c r="U114" s="10">
        <f>U115</f>
        <v>0</v>
      </c>
      <c r="V114" s="9">
        <f t="shared" si="17"/>
        <v>0</v>
      </c>
      <c r="W114" s="10">
        <f>W115</f>
        <v>0</v>
      </c>
      <c r="X114" s="9">
        <f t="shared" si="18"/>
        <v>0</v>
      </c>
      <c r="Y114" s="10">
        <f>Y115</f>
        <v>0</v>
      </c>
      <c r="Z114" s="9">
        <f t="shared" si="19"/>
        <v>0</v>
      </c>
      <c r="AA114" s="10">
        <f>AA115</f>
        <v>0</v>
      </c>
      <c r="AB114" s="9">
        <f t="shared" si="12"/>
        <v>0</v>
      </c>
    </row>
    <row r="115" spans="1:28" ht="38.25" hidden="1">
      <c r="A115" s="3" t="s">
        <v>171</v>
      </c>
      <c r="B115" s="2" t="s">
        <v>5</v>
      </c>
      <c r="C115" s="2" t="s">
        <v>22</v>
      </c>
      <c r="D115" s="2" t="s">
        <v>25</v>
      </c>
      <c r="E115" s="1" t="s">
        <v>259</v>
      </c>
      <c r="F115" s="2">
        <v>400</v>
      </c>
      <c r="G115" s="7">
        <v>0</v>
      </c>
      <c r="H115" s="8"/>
      <c r="I115" s="7">
        <f t="shared" si="13"/>
        <v>0</v>
      </c>
      <c r="J115" s="8"/>
      <c r="K115" s="7">
        <f t="shared" si="14"/>
        <v>0</v>
      </c>
      <c r="L115" s="8"/>
      <c r="M115" s="9">
        <f t="shared" si="15"/>
        <v>0</v>
      </c>
      <c r="N115" s="10"/>
      <c r="O115" s="9">
        <f t="shared" si="16"/>
        <v>0</v>
      </c>
      <c r="P115" s="10"/>
      <c r="Q115" s="9">
        <f t="shared" si="10"/>
        <v>0</v>
      </c>
      <c r="R115" s="10"/>
      <c r="S115" s="9">
        <f t="shared" si="11"/>
        <v>0</v>
      </c>
      <c r="T115" s="9">
        <v>0</v>
      </c>
      <c r="U115" s="10"/>
      <c r="V115" s="9">
        <f t="shared" si="17"/>
        <v>0</v>
      </c>
      <c r="W115" s="10"/>
      <c r="X115" s="9">
        <f t="shared" si="18"/>
        <v>0</v>
      </c>
      <c r="Y115" s="10"/>
      <c r="Z115" s="9">
        <f t="shared" si="19"/>
        <v>0</v>
      </c>
      <c r="AA115" s="10"/>
      <c r="AB115" s="9">
        <f t="shared" si="12"/>
        <v>0</v>
      </c>
    </row>
    <row r="116" spans="1:28" ht="38.25" hidden="1">
      <c r="A116" s="3" t="s">
        <v>283</v>
      </c>
      <c r="B116" s="2" t="s">
        <v>5</v>
      </c>
      <c r="C116" s="2" t="s">
        <v>22</v>
      </c>
      <c r="D116" s="2" t="s">
        <v>25</v>
      </c>
      <c r="E116" s="1" t="s">
        <v>284</v>
      </c>
      <c r="F116" s="2"/>
      <c r="G116" s="7">
        <v>0</v>
      </c>
      <c r="H116" s="8">
        <f>H117</f>
        <v>0</v>
      </c>
      <c r="I116" s="7">
        <f t="shared" si="13"/>
        <v>0</v>
      </c>
      <c r="J116" s="8">
        <f>J117</f>
        <v>0</v>
      </c>
      <c r="K116" s="7">
        <f t="shared" si="14"/>
        <v>0</v>
      </c>
      <c r="L116" s="8">
        <f>L117</f>
        <v>0</v>
      </c>
      <c r="M116" s="9">
        <f t="shared" si="15"/>
        <v>0</v>
      </c>
      <c r="N116" s="10">
        <f>N117</f>
        <v>0</v>
      </c>
      <c r="O116" s="9">
        <f t="shared" si="16"/>
        <v>0</v>
      </c>
      <c r="P116" s="10">
        <f>P117</f>
        <v>0</v>
      </c>
      <c r="Q116" s="9">
        <f t="shared" si="10"/>
        <v>0</v>
      </c>
      <c r="R116" s="10">
        <f>R117</f>
        <v>0</v>
      </c>
      <c r="S116" s="9">
        <f t="shared" si="11"/>
        <v>0</v>
      </c>
      <c r="T116" s="9">
        <v>0</v>
      </c>
      <c r="U116" s="10">
        <f>U117</f>
        <v>0</v>
      </c>
      <c r="V116" s="9">
        <f t="shared" si="17"/>
        <v>0</v>
      </c>
      <c r="W116" s="10">
        <f>W117</f>
        <v>0</v>
      </c>
      <c r="X116" s="9">
        <f t="shared" si="18"/>
        <v>0</v>
      </c>
      <c r="Y116" s="10">
        <f>Y117</f>
        <v>0</v>
      </c>
      <c r="Z116" s="9">
        <f t="shared" si="19"/>
        <v>0</v>
      </c>
      <c r="AA116" s="10">
        <f>AA117</f>
        <v>0</v>
      </c>
      <c r="AB116" s="9">
        <f t="shared" si="12"/>
        <v>0</v>
      </c>
    </row>
    <row r="117" spans="1:28" ht="38.25" hidden="1">
      <c r="A117" s="3" t="s">
        <v>32</v>
      </c>
      <c r="B117" s="2" t="s">
        <v>5</v>
      </c>
      <c r="C117" s="2" t="s">
        <v>22</v>
      </c>
      <c r="D117" s="2" t="s">
        <v>25</v>
      </c>
      <c r="E117" s="1" t="s">
        <v>284</v>
      </c>
      <c r="F117" s="2">
        <v>200</v>
      </c>
      <c r="G117" s="7">
        <v>0</v>
      </c>
      <c r="H117" s="8"/>
      <c r="I117" s="7">
        <f t="shared" si="13"/>
        <v>0</v>
      </c>
      <c r="J117" s="8"/>
      <c r="K117" s="7">
        <f t="shared" si="14"/>
        <v>0</v>
      </c>
      <c r="L117" s="8"/>
      <c r="M117" s="9">
        <f t="shared" si="15"/>
        <v>0</v>
      </c>
      <c r="N117" s="10"/>
      <c r="O117" s="9">
        <f t="shared" si="16"/>
        <v>0</v>
      </c>
      <c r="P117" s="10"/>
      <c r="Q117" s="9">
        <f t="shared" si="10"/>
        <v>0</v>
      </c>
      <c r="R117" s="10"/>
      <c r="S117" s="9">
        <f t="shared" si="11"/>
        <v>0</v>
      </c>
      <c r="T117" s="9">
        <v>0</v>
      </c>
      <c r="U117" s="10"/>
      <c r="V117" s="9">
        <f t="shared" si="17"/>
        <v>0</v>
      </c>
      <c r="W117" s="10"/>
      <c r="X117" s="9">
        <f t="shared" si="18"/>
        <v>0</v>
      </c>
      <c r="Y117" s="10"/>
      <c r="Z117" s="9">
        <f t="shared" si="19"/>
        <v>0</v>
      </c>
      <c r="AA117" s="10"/>
      <c r="AB117" s="9">
        <f t="shared" si="12"/>
        <v>0</v>
      </c>
    </row>
    <row r="118" spans="1:28" ht="25.5" hidden="1">
      <c r="A118" s="3" t="s">
        <v>296</v>
      </c>
      <c r="B118" s="2" t="s">
        <v>5</v>
      </c>
      <c r="C118" s="2" t="s">
        <v>22</v>
      </c>
      <c r="D118" s="2" t="s">
        <v>25</v>
      </c>
      <c r="E118" s="1" t="s">
        <v>297</v>
      </c>
      <c r="F118" s="2"/>
      <c r="G118" s="7">
        <v>0</v>
      </c>
      <c r="H118" s="8">
        <f>H119</f>
        <v>0</v>
      </c>
      <c r="I118" s="7">
        <f t="shared" si="13"/>
        <v>0</v>
      </c>
      <c r="J118" s="8">
        <f>J119</f>
        <v>0</v>
      </c>
      <c r="K118" s="7">
        <f t="shared" si="14"/>
        <v>0</v>
      </c>
      <c r="L118" s="8">
        <f>L119</f>
        <v>0</v>
      </c>
      <c r="M118" s="9">
        <f t="shared" si="15"/>
        <v>0</v>
      </c>
      <c r="N118" s="10">
        <f>N119</f>
        <v>0</v>
      </c>
      <c r="O118" s="9">
        <f t="shared" si="16"/>
        <v>0</v>
      </c>
      <c r="P118" s="10">
        <f>P119</f>
        <v>0</v>
      </c>
      <c r="Q118" s="9">
        <f t="shared" si="10"/>
        <v>0</v>
      </c>
      <c r="R118" s="10">
        <f>R119</f>
        <v>0</v>
      </c>
      <c r="S118" s="9">
        <f t="shared" si="11"/>
        <v>0</v>
      </c>
      <c r="T118" s="9">
        <v>0</v>
      </c>
      <c r="U118" s="10">
        <f>U119</f>
        <v>0</v>
      </c>
      <c r="V118" s="9">
        <f t="shared" si="17"/>
        <v>0</v>
      </c>
      <c r="W118" s="10">
        <f>W119</f>
        <v>0</v>
      </c>
      <c r="X118" s="9">
        <f t="shared" si="18"/>
        <v>0</v>
      </c>
      <c r="Y118" s="10">
        <f>Y119</f>
        <v>0</v>
      </c>
      <c r="Z118" s="9">
        <f t="shared" si="19"/>
        <v>0</v>
      </c>
      <c r="AA118" s="10">
        <f>AA119</f>
        <v>0</v>
      </c>
      <c r="AB118" s="9">
        <f t="shared" si="12"/>
        <v>0</v>
      </c>
    </row>
    <row r="119" spans="1:28" ht="38.25" hidden="1">
      <c r="A119" s="3" t="s">
        <v>32</v>
      </c>
      <c r="B119" s="2" t="s">
        <v>5</v>
      </c>
      <c r="C119" s="2" t="s">
        <v>22</v>
      </c>
      <c r="D119" s="2" t="s">
        <v>25</v>
      </c>
      <c r="E119" s="1" t="s">
        <v>297</v>
      </c>
      <c r="F119" s="2">
        <v>200</v>
      </c>
      <c r="G119" s="7">
        <v>0</v>
      </c>
      <c r="H119" s="8"/>
      <c r="I119" s="7">
        <f t="shared" si="13"/>
        <v>0</v>
      </c>
      <c r="J119" s="8"/>
      <c r="K119" s="7">
        <f t="shared" si="14"/>
        <v>0</v>
      </c>
      <c r="L119" s="8"/>
      <c r="M119" s="9">
        <f t="shared" si="15"/>
        <v>0</v>
      </c>
      <c r="N119" s="10"/>
      <c r="O119" s="9">
        <f t="shared" si="16"/>
        <v>0</v>
      </c>
      <c r="P119" s="10"/>
      <c r="Q119" s="9">
        <f t="shared" si="10"/>
        <v>0</v>
      </c>
      <c r="R119" s="10"/>
      <c r="S119" s="9">
        <f t="shared" si="11"/>
        <v>0</v>
      </c>
      <c r="T119" s="9">
        <v>0</v>
      </c>
      <c r="U119" s="10"/>
      <c r="V119" s="9">
        <f t="shared" si="17"/>
        <v>0</v>
      </c>
      <c r="W119" s="10"/>
      <c r="X119" s="9">
        <f t="shared" si="18"/>
        <v>0</v>
      </c>
      <c r="Y119" s="10"/>
      <c r="Z119" s="9">
        <f t="shared" si="19"/>
        <v>0</v>
      </c>
      <c r="AA119" s="10"/>
      <c r="AB119" s="9">
        <f t="shared" si="12"/>
        <v>0</v>
      </c>
    </row>
    <row r="120" spans="1:28" ht="51" hidden="1">
      <c r="A120" s="3" t="s">
        <v>298</v>
      </c>
      <c r="B120" s="2" t="s">
        <v>5</v>
      </c>
      <c r="C120" s="2" t="s">
        <v>22</v>
      </c>
      <c r="D120" s="2" t="s">
        <v>25</v>
      </c>
      <c r="E120" s="1" t="s">
        <v>299</v>
      </c>
      <c r="F120" s="2"/>
      <c r="G120" s="7">
        <v>0</v>
      </c>
      <c r="H120" s="8">
        <f>H121</f>
        <v>0</v>
      </c>
      <c r="I120" s="7">
        <f t="shared" si="13"/>
        <v>0</v>
      </c>
      <c r="J120" s="8">
        <f>J121</f>
        <v>0</v>
      </c>
      <c r="K120" s="7">
        <f t="shared" si="14"/>
        <v>0</v>
      </c>
      <c r="L120" s="8">
        <f>L121</f>
        <v>0</v>
      </c>
      <c r="M120" s="9">
        <f t="shared" si="15"/>
        <v>0</v>
      </c>
      <c r="N120" s="10">
        <f>N121</f>
        <v>0</v>
      </c>
      <c r="O120" s="9">
        <f t="shared" si="16"/>
        <v>0</v>
      </c>
      <c r="P120" s="10">
        <f>P121</f>
        <v>0</v>
      </c>
      <c r="Q120" s="9">
        <f t="shared" si="10"/>
        <v>0</v>
      </c>
      <c r="R120" s="10">
        <f>R121</f>
        <v>0</v>
      </c>
      <c r="S120" s="9">
        <f t="shared" si="11"/>
        <v>0</v>
      </c>
      <c r="T120" s="9">
        <v>0</v>
      </c>
      <c r="U120" s="10">
        <f>U121</f>
        <v>0</v>
      </c>
      <c r="V120" s="9">
        <f t="shared" si="17"/>
        <v>0</v>
      </c>
      <c r="W120" s="10">
        <f>W121</f>
        <v>0</v>
      </c>
      <c r="X120" s="9">
        <f t="shared" si="18"/>
        <v>0</v>
      </c>
      <c r="Y120" s="10">
        <f>Y121</f>
        <v>0</v>
      </c>
      <c r="Z120" s="9">
        <f t="shared" si="19"/>
        <v>0</v>
      </c>
      <c r="AA120" s="10">
        <f>AA121</f>
        <v>0</v>
      </c>
      <c r="AB120" s="9">
        <f t="shared" si="12"/>
        <v>0</v>
      </c>
    </row>
    <row r="121" spans="1:28" ht="15.75" hidden="1">
      <c r="A121" s="3" t="s">
        <v>54</v>
      </c>
      <c r="B121" s="2" t="s">
        <v>5</v>
      </c>
      <c r="C121" s="2" t="s">
        <v>22</v>
      </c>
      <c r="D121" s="2" t="s">
        <v>25</v>
      </c>
      <c r="E121" s="1" t="s">
        <v>299</v>
      </c>
      <c r="F121" s="2">
        <v>800</v>
      </c>
      <c r="G121" s="7">
        <v>0</v>
      </c>
      <c r="H121" s="8"/>
      <c r="I121" s="7">
        <f t="shared" si="13"/>
        <v>0</v>
      </c>
      <c r="J121" s="8"/>
      <c r="K121" s="7">
        <f t="shared" si="14"/>
        <v>0</v>
      </c>
      <c r="L121" s="8"/>
      <c r="M121" s="9">
        <f t="shared" si="15"/>
        <v>0</v>
      </c>
      <c r="N121" s="10"/>
      <c r="O121" s="9">
        <f t="shared" si="16"/>
        <v>0</v>
      </c>
      <c r="P121" s="10"/>
      <c r="Q121" s="9">
        <f t="shared" si="10"/>
        <v>0</v>
      </c>
      <c r="R121" s="10"/>
      <c r="S121" s="9">
        <f t="shared" si="11"/>
        <v>0</v>
      </c>
      <c r="T121" s="9">
        <v>0</v>
      </c>
      <c r="U121" s="10"/>
      <c r="V121" s="9">
        <f t="shared" si="17"/>
        <v>0</v>
      </c>
      <c r="W121" s="10"/>
      <c r="X121" s="9">
        <f t="shared" si="18"/>
        <v>0</v>
      </c>
      <c r="Y121" s="10"/>
      <c r="Z121" s="9">
        <f t="shared" si="19"/>
        <v>0</v>
      </c>
      <c r="AA121" s="10"/>
      <c r="AB121" s="9">
        <f t="shared" si="12"/>
        <v>0</v>
      </c>
    </row>
    <row r="122" spans="1:28" ht="15.75" hidden="1">
      <c r="A122" s="3" t="s">
        <v>320</v>
      </c>
      <c r="B122" s="2" t="s">
        <v>5</v>
      </c>
      <c r="C122" s="2" t="s">
        <v>22</v>
      </c>
      <c r="D122" s="2" t="s">
        <v>25</v>
      </c>
      <c r="E122" s="1" t="s">
        <v>321</v>
      </c>
      <c r="F122" s="2"/>
      <c r="G122" s="7">
        <v>0</v>
      </c>
      <c r="H122" s="8">
        <f>H123</f>
        <v>0</v>
      </c>
      <c r="I122" s="7">
        <f t="shared" si="13"/>
        <v>0</v>
      </c>
      <c r="J122" s="8">
        <f>J123</f>
        <v>0</v>
      </c>
      <c r="K122" s="7">
        <f t="shared" si="14"/>
        <v>0</v>
      </c>
      <c r="L122" s="8">
        <f>L123</f>
        <v>0</v>
      </c>
      <c r="M122" s="9">
        <f t="shared" si="15"/>
        <v>0</v>
      </c>
      <c r="N122" s="10">
        <f>N123</f>
        <v>0</v>
      </c>
      <c r="O122" s="9">
        <f t="shared" si="16"/>
        <v>0</v>
      </c>
      <c r="P122" s="10">
        <f>P123</f>
        <v>0</v>
      </c>
      <c r="Q122" s="9">
        <f t="shared" si="10"/>
        <v>0</v>
      </c>
      <c r="R122" s="10">
        <f>R123</f>
        <v>0</v>
      </c>
      <c r="S122" s="9">
        <f t="shared" si="11"/>
        <v>0</v>
      </c>
      <c r="T122" s="9">
        <v>0</v>
      </c>
      <c r="U122" s="10">
        <f>U123</f>
        <v>0</v>
      </c>
      <c r="V122" s="9">
        <f t="shared" si="17"/>
        <v>0</v>
      </c>
      <c r="W122" s="10">
        <f>W123</f>
        <v>0</v>
      </c>
      <c r="X122" s="9">
        <f t="shared" si="18"/>
        <v>0</v>
      </c>
      <c r="Y122" s="10">
        <f>Y123</f>
        <v>0</v>
      </c>
      <c r="Z122" s="9">
        <f t="shared" si="19"/>
        <v>0</v>
      </c>
      <c r="AA122" s="10">
        <f>AA123</f>
        <v>0</v>
      </c>
      <c r="AB122" s="9">
        <f t="shared" si="12"/>
        <v>0</v>
      </c>
    </row>
    <row r="123" spans="1:28" ht="38.25" hidden="1">
      <c r="A123" s="3" t="s">
        <v>32</v>
      </c>
      <c r="B123" s="2" t="s">
        <v>5</v>
      </c>
      <c r="C123" s="2" t="s">
        <v>22</v>
      </c>
      <c r="D123" s="2" t="s">
        <v>25</v>
      </c>
      <c r="E123" s="1" t="s">
        <v>321</v>
      </c>
      <c r="F123" s="2">
        <v>200</v>
      </c>
      <c r="G123" s="7">
        <v>0</v>
      </c>
      <c r="H123" s="8"/>
      <c r="I123" s="7">
        <f t="shared" si="13"/>
        <v>0</v>
      </c>
      <c r="J123" s="8"/>
      <c r="K123" s="7">
        <f t="shared" si="14"/>
        <v>0</v>
      </c>
      <c r="L123" s="8"/>
      <c r="M123" s="9">
        <f t="shared" si="15"/>
        <v>0</v>
      </c>
      <c r="N123" s="10"/>
      <c r="O123" s="9">
        <f t="shared" si="16"/>
        <v>0</v>
      </c>
      <c r="P123" s="10"/>
      <c r="Q123" s="9">
        <f t="shared" si="10"/>
        <v>0</v>
      </c>
      <c r="R123" s="10"/>
      <c r="S123" s="9">
        <f t="shared" si="11"/>
        <v>0</v>
      </c>
      <c r="T123" s="9">
        <v>0</v>
      </c>
      <c r="U123" s="10"/>
      <c r="V123" s="9">
        <f t="shared" si="17"/>
        <v>0</v>
      </c>
      <c r="W123" s="10"/>
      <c r="X123" s="9">
        <f t="shared" si="18"/>
        <v>0</v>
      </c>
      <c r="Y123" s="10"/>
      <c r="Z123" s="9">
        <f t="shared" si="19"/>
        <v>0</v>
      </c>
      <c r="AA123" s="10"/>
      <c r="AB123" s="9">
        <f t="shared" si="12"/>
        <v>0</v>
      </c>
    </row>
    <row r="124" spans="1:28" ht="25.5">
      <c r="A124" s="3" t="s">
        <v>322</v>
      </c>
      <c r="B124" s="2" t="s">
        <v>5</v>
      </c>
      <c r="C124" s="2" t="s">
        <v>22</v>
      </c>
      <c r="D124" s="2" t="s">
        <v>25</v>
      </c>
      <c r="E124" s="1" t="s">
        <v>319</v>
      </c>
      <c r="F124" s="2"/>
      <c r="G124" s="7">
        <v>0</v>
      </c>
      <c r="H124" s="8">
        <f>H125</f>
        <v>0</v>
      </c>
      <c r="I124" s="7">
        <f t="shared" si="13"/>
        <v>0</v>
      </c>
      <c r="J124" s="8">
        <f>J125</f>
        <v>0</v>
      </c>
      <c r="K124" s="7">
        <f t="shared" si="14"/>
        <v>0</v>
      </c>
      <c r="L124" s="8">
        <f>L125</f>
        <v>0</v>
      </c>
      <c r="M124" s="9">
        <f t="shared" si="15"/>
        <v>0</v>
      </c>
      <c r="N124" s="10">
        <f>N125</f>
        <v>0</v>
      </c>
      <c r="O124" s="9">
        <f t="shared" si="16"/>
        <v>0</v>
      </c>
      <c r="P124" s="10">
        <f>P125</f>
        <v>0</v>
      </c>
      <c r="Q124" s="9">
        <f t="shared" si="10"/>
        <v>0</v>
      </c>
      <c r="R124" s="10">
        <f>R125</f>
        <v>0</v>
      </c>
      <c r="S124" s="9">
        <f t="shared" si="11"/>
        <v>0</v>
      </c>
      <c r="T124" s="9">
        <v>155</v>
      </c>
      <c r="U124" s="10">
        <f>U125</f>
        <v>0</v>
      </c>
      <c r="V124" s="9">
        <f t="shared" si="17"/>
        <v>155</v>
      </c>
      <c r="W124" s="10">
        <f>W125</f>
        <v>0</v>
      </c>
      <c r="X124" s="9">
        <f t="shared" si="18"/>
        <v>155</v>
      </c>
      <c r="Y124" s="10">
        <f>Y125</f>
        <v>0</v>
      </c>
      <c r="Z124" s="9">
        <f t="shared" si="19"/>
        <v>155</v>
      </c>
      <c r="AA124" s="10">
        <f>AA125</f>
        <v>0</v>
      </c>
      <c r="AB124" s="9">
        <f t="shared" si="12"/>
        <v>155</v>
      </c>
    </row>
    <row r="125" spans="1:28" ht="39.75" customHeight="1">
      <c r="A125" s="3" t="s">
        <v>32</v>
      </c>
      <c r="B125" s="2" t="s">
        <v>5</v>
      </c>
      <c r="C125" s="2" t="s">
        <v>22</v>
      </c>
      <c r="D125" s="2" t="s">
        <v>25</v>
      </c>
      <c r="E125" s="1" t="s">
        <v>319</v>
      </c>
      <c r="F125" s="2">
        <v>200</v>
      </c>
      <c r="G125" s="7">
        <v>0</v>
      </c>
      <c r="H125" s="8"/>
      <c r="I125" s="7">
        <f t="shared" si="13"/>
        <v>0</v>
      </c>
      <c r="J125" s="8"/>
      <c r="K125" s="7">
        <f t="shared" si="14"/>
        <v>0</v>
      </c>
      <c r="L125" s="8"/>
      <c r="M125" s="9">
        <f t="shared" si="15"/>
        <v>0</v>
      </c>
      <c r="N125" s="10"/>
      <c r="O125" s="9">
        <f t="shared" si="16"/>
        <v>0</v>
      </c>
      <c r="P125" s="10"/>
      <c r="Q125" s="9">
        <f t="shared" si="10"/>
        <v>0</v>
      </c>
      <c r="R125" s="10"/>
      <c r="S125" s="9">
        <f t="shared" si="11"/>
        <v>0</v>
      </c>
      <c r="T125" s="9">
        <v>155</v>
      </c>
      <c r="U125" s="10"/>
      <c r="V125" s="9">
        <f t="shared" si="17"/>
        <v>155</v>
      </c>
      <c r="W125" s="10"/>
      <c r="X125" s="9">
        <f t="shared" si="18"/>
        <v>155</v>
      </c>
      <c r="Y125" s="10"/>
      <c r="Z125" s="9">
        <f t="shared" si="19"/>
        <v>155</v>
      </c>
      <c r="AA125" s="10"/>
      <c r="AB125" s="9">
        <f t="shared" si="12"/>
        <v>155</v>
      </c>
    </row>
    <row r="126" spans="1:28" ht="38.25" hidden="1">
      <c r="A126" s="3" t="s">
        <v>213</v>
      </c>
      <c r="B126" s="2" t="s">
        <v>5</v>
      </c>
      <c r="C126" s="2" t="s">
        <v>22</v>
      </c>
      <c r="D126" s="2" t="s">
        <v>25</v>
      </c>
      <c r="E126" s="1" t="s">
        <v>214</v>
      </c>
      <c r="F126" s="2"/>
      <c r="G126" s="7">
        <v>0</v>
      </c>
      <c r="H126" s="8">
        <f>H127</f>
        <v>0</v>
      </c>
      <c r="I126" s="7">
        <f t="shared" si="13"/>
        <v>0</v>
      </c>
      <c r="J126" s="8">
        <f>J127</f>
        <v>0</v>
      </c>
      <c r="K126" s="7">
        <f t="shared" si="14"/>
        <v>0</v>
      </c>
      <c r="L126" s="8">
        <f>L127</f>
        <v>0</v>
      </c>
      <c r="M126" s="9">
        <f t="shared" si="15"/>
        <v>0</v>
      </c>
      <c r="N126" s="10">
        <f>N127</f>
        <v>0</v>
      </c>
      <c r="O126" s="9">
        <f t="shared" si="16"/>
        <v>0</v>
      </c>
      <c r="P126" s="10">
        <f>P127</f>
        <v>0</v>
      </c>
      <c r="Q126" s="9">
        <f t="shared" si="10"/>
        <v>0</v>
      </c>
      <c r="R126" s="10">
        <f>R127</f>
        <v>0</v>
      </c>
      <c r="S126" s="9">
        <f t="shared" si="11"/>
        <v>0</v>
      </c>
      <c r="T126" s="9">
        <v>0</v>
      </c>
      <c r="U126" s="10">
        <f>U127</f>
        <v>0</v>
      </c>
      <c r="V126" s="9">
        <f t="shared" si="17"/>
        <v>0</v>
      </c>
      <c r="W126" s="10">
        <f>W127</f>
        <v>0</v>
      </c>
      <c r="X126" s="9">
        <f t="shared" si="18"/>
        <v>0</v>
      </c>
      <c r="Y126" s="10">
        <f>Y127</f>
        <v>0</v>
      </c>
      <c r="Z126" s="9">
        <f t="shared" si="19"/>
        <v>0</v>
      </c>
      <c r="AA126" s="10">
        <f>AA127</f>
        <v>0</v>
      </c>
      <c r="AB126" s="9">
        <f t="shared" si="12"/>
        <v>0</v>
      </c>
    </row>
    <row r="127" spans="1:28" ht="38.25" hidden="1">
      <c r="A127" s="3" t="s">
        <v>32</v>
      </c>
      <c r="B127" s="2" t="s">
        <v>5</v>
      </c>
      <c r="C127" s="2" t="s">
        <v>22</v>
      </c>
      <c r="D127" s="2" t="s">
        <v>25</v>
      </c>
      <c r="E127" s="1" t="s">
        <v>214</v>
      </c>
      <c r="F127" s="2">
        <v>200</v>
      </c>
      <c r="G127" s="7">
        <v>0</v>
      </c>
      <c r="H127" s="8"/>
      <c r="I127" s="7">
        <f t="shared" si="13"/>
        <v>0</v>
      </c>
      <c r="J127" s="8"/>
      <c r="K127" s="7">
        <f t="shared" si="14"/>
        <v>0</v>
      </c>
      <c r="L127" s="8"/>
      <c r="M127" s="9">
        <f t="shared" si="15"/>
        <v>0</v>
      </c>
      <c r="N127" s="10"/>
      <c r="O127" s="9">
        <f t="shared" si="16"/>
        <v>0</v>
      </c>
      <c r="P127" s="10"/>
      <c r="Q127" s="9">
        <f t="shared" si="10"/>
        <v>0</v>
      </c>
      <c r="R127" s="10"/>
      <c r="S127" s="9">
        <f t="shared" si="11"/>
        <v>0</v>
      </c>
      <c r="T127" s="9">
        <v>0</v>
      </c>
      <c r="U127" s="10"/>
      <c r="V127" s="9">
        <f t="shared" si="17"/>
        <v>0</v>
      </c>
      <c r="W127" s="10"/>
      <c r="X127" s="9">
        <f t="shared" si="18"/>
        <v>0</v>
      </c>
      <c r="Y127" s="10"/>
      <c r="Z127" s="9">
        <f t="shared" si="19"/>
        <v>0</v>
      </c>
      <c r="AA127" s="10"/>
      <c r="AB127" s="9">
        <f t="shared" si="12"/>
        <v>0</v>
      </c>
    </row>
    <row r="128" spans="1:28" ht="51">
      <c r="A128" s="3" t="s">
        <v>169</v>
      </c>
      <c r="B128" s="2" t="s">
        <v>5</v>
      </c>
      <c r="C128" s="2" t="s">
        <v>22</v>
      </c>
      <c r="D128" s="2" t="s">
        <v>20</v>
      </c>
      <c r="E128" s="14" t="s">
        <v>170</v>
      </c>
      <c r="F128" s="2"/>
      <c r="G128" s="7">
        <v>16417.736353</v>
      </c>
      <c r="H128" s="8">
        <f>H129</f>
        <v>0</v>
      </c>
      <c r="I128" s="7">
        <f t="shared" si="13"/>
        <v>16417.736353</v>
      </c>
      <c r="J128" s="8">
        <f>J129</f>
        <v>0</v>
      </c>
      <c r="K128" s="7">
        <f t="shared" si="14"/>
        <v>16417.736353</v>
      </c>
      <c r="L128" s="8">
        <f>L129</f>
        <v>0</v>
      </c>
      <c r="M128" s="9">
        <f t="shared" si="15"/>
        <v>16417.736353</v>
      </c>
      <c r="N128" s="10">
        <f>N129</f>
        <v>0</v>
      </c>
      <c r="O128" s="9">
        <f t="shared" si="16"/>
        <v>16417.736353</v>
      </c>
      <c r="P128" s="10">
        <f>P129</f>
        <v>0</v>
      </c>
      <c r="Q128" s="9">
        <f t="shared" si="10"/>
        <v>16417.736353</v>
      </c>
      <c r="R128" s="10">
        <f>R129</f>
        <v>0</v>
      </c>
      <c r="S128" s="9">
        <f t="shared" si="11"/>
        <v>16417.736353</v>
      </c>
      <c r="T128" s="9">
        <v>13313.433543000003</v>
      </c>
      <c r="U128" s="10">
        <f>U129</f>
        <v>0</v>
      </c>
      <c r="V128" s="9">
        <f t="shared" si="17"/>
        <v>13313.433543000003</v>
      </c>
      <c r="W128" s="10">
        <f>W129</f>
        <v>0</v>
      </c>
      <c r="X128" s="9">
        <f t="shared" si="18"/>
        <v>13313.433543000003</v>
      </c>
      <c r="Y128" s="10">
        <f>Y129</f>
        <v>0</v>
      </c>
      <c r="Z128" s="9">
        <f t="shared" si="19"/>
        <v>13313.433543000003</v>
      </c>
      <c r="AA128" s="10">
        <f>AA129</f>
        <v>0</v>
      </c>
      <c r="AB128" s="9">
        <f t="shared" si="12"/>
        <v>13313.433543000003</v>
      </c>
    </row>
    <row r="129" spans="1:28" ht="15.75">
      <c r="A129" s="3" t="s">
        <v>54</v>
      </c>
      <c r="B129" s="2" t="s">
        <v>5</v>
      </c>
      <c r="C129" s="2" t="s">
        <v>22</v>
      </c>
      <c r="D129" s="2" t="s">
        <v>20</v>
      </c>
      <c r="E129" s="14" t="s">
        <v>170</v>
      </c>
      <c r="F129" s="2">
        <v>800</v>
      </c>
      <c r="G129" s="7">
        <v>16417.736349999999</v>
      </c>
      <c r="H129" s="8"/>
      <c r="I129" s="7">
        <f t="shared" si="13"/>
        <v>16417.736349999999</v>
      </c>
      <c r="J129" s="8"/>
      <c r="K129" s="7">
        <f t="shared" si="14"/>
        <v>16417.736349999999</v>
      </c>
      <c r="L129" s="8"/>
      <c r="M129" s="9">
        <f t="shared" si="15"/>
        <v>16417.736349999999</v>
      </c>
      <c r="N129" s="10"/>
      <c r="O129" s="9">
        <f t="shared" si="16"/>
        <v>16417.736349999999</v>
      </c>
      <c r="P129" s="10"/>
      <c r="Q129" s="9">
        <f t="shared" si="10"/>
        <v>16417.736349999999</v>
      </c>
      <c r="R129" s="10"/>
      <c r="S129" s="9">
        <f t="shared" si="11"/>
        <v>16417.736349999999</v>
      </c>
      <c r="T129" s="9">
        <v>13313.433540000002</v>
      </c>
      <c r="U129" s="10"/>
      <c r="V129" s="9">
        <f t="shared" si="17"/>
        <v>13313.433540000002</v>
      </c>
      <c r="W129" s="10"/>
      <c r="X129" s="9">
        <f t="shared" si="18"/>
        <v>13313.433540000002</v>
      </c>
      <c r="Y129" s="10"/>
      <c r="Z129" s="9">
        <f t="shared" si="19"/>
        <v>13313.433540000002</v>
      </c>
      <c r="AA129" s="10"/>
      <c r="AB129" s="9">
        <f t="shared" si="12"/>
        <v>13313.433540000002</v>
      </c>
    </row>
    <row r="130" spans="1:28" ht="15.75">
      <c r="A130" s="3" t="s">
        <v>353</v>
      </c>
      <c r="B130" s="2" t="s">
        <v>5</v>
      </c>
      <c r="C130" s="2" t="s">
        <v>22</v>
      </c>
      <c r="D130" s="2" t="s">
        <v>20</v>
      </c>
      <c r="E130" s="14" t="s">
        <v>249</v>
      </c>
      <c r="F130" s="2"/>
      <c r="G130" s="7">
        <v>0</v>
      </c>
      <c r="H130" s="8">
        <f>H131</f>
        <v>0</v>
      </c>
      <c r="I130" s="7">
        <f t="shared" si="13"/>
        <v>0</v>
      </c>
      <c r="J130" s="8">
        <f>J131</f>
        <v>0</v>
      </c>
      <c r="K130" s="7">
        <f t="shared" si="14"/>
        <v>0</v>
      </c>
      <c r="L130" s="8">
        <f>L131</f>
        <v>0</v>
      </c>
      <c r="M130" s="9">
        <f t="shared" si="15"/>
        <v>0</v>
      </c>
      <c r="N130" s="10">
        <f>N131</f>
        <v>0</v>
      </c>
      <c r="O130" s="9">
        <f t="shared" si="16"/>
        <v>0</v>
      </c>
      <c r="P130" s="10">
        <f>P131</f>
        <v>0</v>
      </c>
      <c r="Q130" s="9">
        <f t="shared" si="10"/>
        <v>0</v>
      </c>
      <c r="R130" s="10">
        <f>R131</f>
        <v>0</v>
      </c>
      <c r="S130" s="9">
        <f t="shared" si="11"/>
        <v>0</v>
      </c>
      <c r="T130" s="9">
        <v>0</v>
      </c>
      <c r="U130" s="10">
        <f>U131</f>
        <v>0</v>
      </c>
      <c r="V130" s="9">
        <f t="shared" si="17"/>
        <v>0</v>
      </c>
      <c r="W130" s="10">
        <f>W131</f>
        <v>0</v>
      </c>
      <c r="X130" s="9">
        <f t="shared" si="18"/>
        <v>0</v>
      </c>
      <c r="Y130" s="10">
        <f>Y131</f>
        <v>0</v>
      </c>
      <c r="Z130" s="9">
        <f t="shared" si="19"/>
        <v>0</v>
      </c>
      <c r="AA130" s="10">
        <f>AA131</f>
        <v>0</v>
      </c>
      <c r="AB130" s="9">
        <f t="shared" si="12"/>
        <v>0</v>
      </c>
    </row>
    <row r="131" spans="1:28" ht="38.25">
      <c r="A131" s="3" t="s">
        <v>32</v>
      </c>
      <c r="B131" s="2" t="s">
        <v>5</v>
      </c>
      <c r="C131" s="2" t="s">
        <v>22</v>
      </c>
      <c r="D131" s="2" t="s">
        <v>20</v>
      </c>
      <c r="E131" s="14" t="s">
        <v>249</v>
      </c>
      <c r="F131" s="2">
        <v>200</v>
      </c>
      <c r="G131" s="7">
        <v>0</v>
      </c>
      <c r="H131" s="8"/>
      <c r="I131" s="7">
        <f t="shared" si="13"/>
        <v>0</v>
      </c>
      <c r="J131" s="8"/>
      <c r="K131" s="7">
        <f t="shared" si="14"/>
        <v>0</v>
      </c>
      <c r="L131" s="8"/>
      <c r="M131" s="9">
        <f t="shared" si="15"/>
        <v>0</v>
      </c>
      <c r="N131" s="10"/>
      <c r="O131" s="9">
        <f t="shared" si="16"/>
        <v>0</v>
      </c>
      <c r="P131" s="10"/>
      <c r="Q131" s="9">
        <f t="shared" si="10"/>
        <v>0</v>
      </c>
      <c r="R131" s="10"/>
      <c r="S131" s="9">
        <f t="shared" si="11"/>
        <v>0</v>
      </c>
      <c r="T131" s="9">
        <v>0</v>
      </c>
      <c r="U131" s="10"/>
      <c r="V131" s="9">
        <f t="shared" si="17"/>
        <v>0</v>
      </c>
      <c r="W131" s="10"/>
      <c r="X131" s="9">
        <f t="shared" si="18"/>
        <v>0</v>
      </c>
      <c r="Y131" s="10"/>
      <c r="Z131" s="9">
        <f t="shared" si="19"/>
        <v>0</v>
      </c>
      <c r="AA131" s="10"/>
      <c r="AB131" s="9">
        <f t="shared" si="12"/>
        <v>0</v>
      </c>
    </row>
    <row r="132" spans="1:28" ht="25.5">
      <c r="A132" s="3" t="s">
        <v>167</v>
      </c>
      <c r="B132" s="2" t="s">
        <v>5</v>
      </c>
      <c r="C132" s="2" t="s">
        <v>22</v>
      </c>
      <c r="D132" s="2" t="s">
        <v>20</v>
      </c>
      <c r="E132" s="1" t="s">
        <v>168</v>
      </c>
      <c r="F132" s="2"/>
      <c r="G132" s="7">
        <v>0</v>
      </c>
      <c r="H132" s="8">
        <f>H133</f>
        <v>0</v>
      </c>
      <c r="I132" s="7">
        <f t="shared" si="13"/>
        <v>0</v>
      </c>
      <c r="J132" s="8">
        <f>J133</f>
        <v>0</v>
      </c>
      <c r="K132" s="7">
        <f t="shared" si="14"/>
        <v>0</v>
      </c>
      <c r="L132" s="8">
        <f>L133</f>
        <v>0</v>
      </c>
      <c r="M132" s="9">
        <f t="shared" si="15"/>
        <v>0</v>
      </c>
      <c r="N132" s="10">
        <f>N133</f>
        <v>0</v>
      </c>
      <c r="O132" s="9">
        <f t="shared" si="16"/>
        <v>0</v>
      </c>
      <c r="P132" s="10">
        <f>P133</f>
        <v>0</v>
      </c>
      <c r="Q132" s="9">
        <f t="shared" si="10"/>
        <v>0</v>
      </c>
      <c r="R132" s="10">
        <f>R133</f>
        <v>0</v>
      </c>
      <c r="S132" s="9">
        <f t="shared" si="11"/>
        <v>0</v>
      </c>
      <c r="T132" s="9">
        <v>0</v>
      </c>
      <c r="U132" s="10">
        <f>U133</f>
        <v>0</v>
      </c>
      <c r="V132" s="9">
        <f t="shared" si="17"/>
        <v>0</v>
      </c>
      <c r="W132" s="10">
        <f>W133</f>
        <v>0</v>
      </c>
      <c r="X132" s="9">
        <f t="shared" si="18"/>
        <v>0</v>
      </c>
      <c r="Y132" s="10">
        <f>Y133</f>
        <v>0</v>
      </c>
      <c r="Z132" s="9">
        <f t="shared" si="19"/>
        <v>0</v>
      </c>
      <c r="AA132" s="10">
        <f>AA133</f>
        <v>0</v>
      </c>
      <c r="AB132" s="9">
        <f t="shared" si="12"/>
        <v>0</v>
      </c>
    </row>
    <row r="133" spans="1:28" ht="38.25">
      <c r="A133" s="3" t="s">
        <v>32</v>
      </c>
      <c r="B133" s="2" t="s">
        <v>5</v>
      </c>
      <c r="C133" s="2" t="s">
        <v>22</v>
      </c>
      <c r="D133" s="2" t="s">
        <v>20</v>
      </c>
      <c r="E133" s="1" t="s">
        <v>168</v>
      </c>
      <c r="F133" s="2">
        <v>200</v>
      </c>
      <c r="G133" s="7">
        <v>0</v>
      </c>
      <c r="H133" s="8"/>
      <c r="I133" s="7">
        <f t="shared" si="13"/>
        <v>0</v>
      </c>
      <c r="J133" s="8"/>
      <c r="K133" s="7">
        <f t="shared" si="14"/>
        <v>0</v>
      </c>
      <c r="L133" s="8"/>
      <c r="M133" s="9">
        <f t="shared" si="15"/>
        <v>0</v>
      </c>
      <c r="N133" s="10"/>
      <c r="O133" s="9">
        <f t="shared" si="16"/>
        <v>0</v>
      </c>
      <c r="P133" s="10"/>
      <c r="Q133" s="9">
        <f t="shared" si="10"/>
        <v>0</v>
      </c>
      <c r="R133" s="10"/>
      <c r="S133" s="9">
        <f t="shared" si="11"/>
        <v>0</v>
      </c>
      <c r="T133" s="9">
        <v>0</v>
      </c>
      <c r="U133" s="10"/>
      <c r="V133" s="9">
        <f t="shared" si="17"/>
        <v>0</v>
      </c>
      <c r="W133" s="10"/>
      <c r="X133" s="9">
        <f t="shared" si="18"/>
        <v>0</v>
      </c>
      <c r="Y133" s="10"/>
      <c r="Z133" s="9">
        <f t="shared" si="19"/>
        <v>0</v>
      </c>
      <c r="AA133" s="10"/>
      <c r="AB133" s="9">
        <f t="shared" si="12"/>
        <v>0</v>
      </c>
    </row>
    <row r="134" spans="1:28" ht="25.5">
      <c r="A134" s="3" t="s">
        <v>187</v>
      </c>
      <c r="B134" s="2" t="s">
        <v>5</v>
      </c>
      <c r="C134" s="2" t="s">
        <v>22</v>
      </c>
      <c r="D134" s="2" t="s">
        <v>20</v>
      </c>
      <c r="E134" s="1" t="s">
        <v>315</v>
      </c>
      <c r="F134" s="2"/>
      <c r="G134" s="7">
        <v>0</v>
      </c>
      <c r="H134" s="8">
        <f>H135</f>
        <v>0</v>
      </c>
      <c r="I134" s="7">
        <f t="shared" si="13"/>
        <v>0</v>
      </c>
      <c r="J134" s="8">
        <f>J135</f>
        <v>0</v>
      </c>
      <c r="K134" s="7">
        <f t="shared" si="14"/>
        <v>0</v>
      </c>
      <c r="L134" s="8">
        <f>L135</f>
        <v>0</v>
      </c>
      <c r="M134" s="9">
        <f t="shared" si="15"/>
        <v>0</v>
      </c>
      <c r="N134" s="10">
        <f>N135</f>
        <v>0</v>
      </c>
      <c r="O134" s="9">
        <f t="shared" si="16"/>
        <v>0</v>
      </c>
      <c r="P134" s="10">
        <f>P135</f>
        <v>0</v>
      </c>
      <c r="Q134" s="9">
        <f t="shared" si="10"/>
        <v>0</v>
      </c>
      <c r="R134" s="10">
        <f>R135</f>
        <v>10400</v>
      </c>
      <c r="S134" s="9">
        <f t="shared" si="11"/>
        <v>10400</v>
      </c>
      <c r="T134" s="9">
        <v>0</v>
      </c>
      <c r="U134" s="10">
        <f>U135</f>
        <v>0</v>
      </c>
      <c r="V134" s="9">
        <f t="shared" si="17"/>
        <v>0</v>
      </c>
      <c r="W134" s="10">
        <f>W135</f>
        <v>0</v>
      </c>
      <c r="X134" s="9">
        <f t="shared" si="18"/>
        <v>0</v>
      </c>
      <c r="Y134" s="10">
        <f>Y135</f>
        <v>0</v>
      </c>
      <c r="Z134" s="9">
        <f t="shared" si="19"/>
        <v>0</v>
      </c>
      <c r="AA134" s="10">
        <f>AA135</f>
        <v>0</v>
      </c>
      <c r="AB134" s="9">
        <f t="shared" si="12"/>
        <v>0</v>
      </c>
    </row>
    <row r="135" spans="1:28" ht="38.25">
      <c r="A135" s="3" t="s">
        <v>32</v>
      </c>
      <c r="B135" s="2" t="s">
        <v>5</v>
      </c>
      <c r="C135" s="2" t="s">
        <v>22</v>
      </c>
      <c r="D135" s="2" t="s">
        <v>20</v>
      </c>
      <c r="E135" s="1" t="s">
        <v>315</v>
      </c>
      <c r="F135" s="2">
        <v>200</v>
      </c>
      <c r="G135" s="7">
        <v>0</v>
      </c>
      <c r="H135" s="8"/>
      <c r="I135" s="7">
        <f t="shared" si="13"/>
        <v>0</v>
      </c>
      <c r="J135" s="8"/>
      <c r="K135" s="7">
        <f t="shared" si="14"/>
        <v>0</v>
      </c>
      <c r="L135" s="8"/>
      <c r="M135" s="9">
        <f t="shared" si="15"/>
        <v>0</v>
      </c>
      <c r="N135" s="10"/>
      <c r="O135" s="9">
        <f t="shared" si="16"/>
        <v>0</v>
      </c>
      <c r="P135" s="10"/>
      <c r="Q135" s="9">
        <f t="shared" si="10"/>
        <v>0</v>
      </c>
      <c r="R135" s="10">
        <f>575.68+9424.32+400</f>
        <v>10400</v>
      </c>
      <c r="S135" s="9">
        <f t="shared" si="11"/>
        <v>10400</v>
      </c>
      <c r="T135" s="9">
        <v>0</v>
      </c>
      <c r="U135" s="10"/>
      <c r="V135" s="9">
        <f t="shared" si="17"/>
        <v>0</v>
      </c>
      <c r="W135" s="10"/>
      <c r="X135" s="9">
        <f t="shared" si="18"/>
        <v>0</v>
      </c>
      <c r="Y135" s="10"/>
      <c r="Z135" s="9">
        <f t="shared" si="19"/>
        <v>0</v>
      </c>
      <c r="AA135" s="10"/>
      <c r="AB135" s="9">
        <f t="shared" si="12"/>
        <v>0</v>
      </c>
    </row>
    <row r="136" spans="1:28" ht="51">
      <c r="A136" s="3" t="s">
        <v>190</v>
      </c>
      <c r="B136" s="2" t="s">
        <v>5</v>
      </c>
      <c r="C136" s="2" t="s">
        <v>22</v>
      </c>
      <c r="D136" s="2" t="s">
        <v>20</v>
      </c>
      <c r="E136" s="1" t="s">
        <v>191</v>
      </c>
      <c r="F136" s="2"/>
      <c r="G136" s="7">
        <v>260.70299999999997</v>
      </c>
      <c r="H136" s="8">
        <f>H137</f>
        <v>0</v>
      </c>
      <c r="I136" s="7">
        <f t="shared" si="13"/>
        <v>260.70299999999997</v>
      </c>
      <c r="J136" s="8">
        <f>J137</f>
        <v>0</v>
      </c>
      <c r="K136" s="7">
        <f t="shared" si="14"/>
        <v>260.70299999999997</v>
      </c>
      <c r="L136" s="8">
        <f>L137</f>
        <v>0</v>
      </c>
      <c r="M136" s="9">
        <f t="shared" si="15"/>
        <v>260.70299999999997</v>
      </c>
      <c r="N136" s="10">
        <f>N137</f>
        <v>0</v>
      </c>
      <c r="O136" s="9">
        <f t="shared" si="16"/>
        <v>260.70299999999997</v>
      </c>
      <c r="P136" s="10">
        <f>P137</f>
        <v>0</v>
      </c>
      <c r="Q136" s="9">
        <f t="shared" si="10"/>
        <v>260.70299999999997</v>
      </c>
      <c r="R136" s="10">
        <f>R137</f>
        <v>-260.70299999999997</v>
      </c>
      <c r="S136" s="9">
        <f t="shared" si="11"/>
        <v>0</v>
      </c>
      <c r="T136" s="9">
        <v>260.70299999999997</v>
      </c>
      <c r="U136" s="10">
        <f>U137</f>
        <v>0</v>
      </c>
      <c r="V136" s="9">
        <f t="shared" si="17"/>
        <v>260.70299999999997</v>
      </c>
      <c r="W136" s="10">
        <f>W137</f>
        <v>0</v>
      </c>
      <c r="X136" s="9">
        <f t="shared" si="18"/>
        <v>260.70299999999997</v>
      </c>
      <c r="Y136" s="10">
        <f>Y137</f>
        <v>0</v>
      </c>
      <c r="Z136" s="9">
        <f t="shared" si="19"/>
        <v>260.70299999999997</v>
      </c>
      <c r="AA136" s="10">
        <f>AA137</f>
        <v>0</v>
      </c>
      <c r="AB136" s="9">
        <f t="shared" si="12"/>
        <v>260.70299999999997</v>
      </c>
    </row>
    <row r="137" spans="1:28" ht="38.25">
      <c r="A137" s="3" t="s">
        <v>32</v>
      </c>
      <c r="B137" s="2" t="s">
        <v>5</v>
      </c>
      <c r="C137" s="2" t="s">
        <v>22</v>
      </c>
      <c r="D137" s="2" t="s">
        <v>20</v>
      </c>
      <c r="E137" s="1" t="s">
        <v>191</v>
      </c>
      <c r="F137" s="2">
        <v>200</v>
      </c>
      <c r="G137" s="7">
        <v>260.70299999999997</v>
      </c>
      <c r="H137" s="8"/>
      <c r="I137" s="7">
        <f t="shared" si="13"/>
        <v>260.70299999999997</v>
      </c>
      <c r="J137" s="8"/>
      <c r="K137" s="7">
        <f t="shared" si="14"/>
        <v>260.70299999999997</v>
      </c>
      <c r="L137" s="8"/>
      <c r="M137" s="9">
        <f t="shared" si="15"/>
        <v>260.70299999999997</v>
      </c>
      <c r="N137" s="10"/>
      <c r="O137" s="9">
        <f t="shared" si="16"/>
        <v>260.70299999999997</v>
      </c>
      <c r="P137" s="10"/>
      <c r="Q137" s="9">
        <f t="shared" si="10"/>
        <v>260.70299999999997</v>
      </c>
      <c r="R137" s="10">
        <v>-260.70299999999997</v>
      </c>
      <c r="S137" s="9">
        <f t="shared" si="11"/>
        <v>0</v>
      </c>
      <c r="T137" s="9">
        <v>260.70299999999997</v>
      </c>
      <c r="U137" s="10"/>
      <c r="V137" s="9">
        <f t="shared" si="17"/>
        <v>260.70299999999997</v>
      </c>
      <c r="W137" s="10"/>
      <c r="X137" s="9">
        <f t="shared" si="18"/>
        <v>260.70299999999997</v>
      </c>
      <c r="Y137" s="10"/>
      <c r="Z137" s="9">
        <f t="shared" si="19"/>
        <v>260.70299999999997</v>
      </c>
      <c r="AA137" s="10"/>
      <c r="AB137" s="9">
        <f t="shared" si="12"/>
        <v>260.70299999999997</v>
      </c>
    </row>
    <row r="138" spans="1:28" ht="25.5" hidden="1">
      <c r="A138" s="3" t="s">
        <v>210</v>
      </c>
      <c r="B138" s="2" t="s">
        <v>5</v>
      </c>
      <c r="C138" s="2" t="s">
        <v>22</v>
      </c>
      <c r="D138" s="2" t="s">
        <v>20</v>
      </c>
      <c r="E138" s="1" t="s">
        <v>211</v>
      </c>
      <c r="F138" s="2"/>
      <c r="G138" s="7">
        <v>0</v>
      </c>
      <c r="H138" s="8">
        <f>H139</f>
        <v>0</v>
      </c>
      <c r="I138" s="7">
        <f t="shared" si="13"/>
        <v>0</v>
      </c>
      <c r="J138" s="8">
        <f>J139</f>
        <v>0</v>
      </c>
      <c r="K138" s="7">
        <f t="shared" si="14"/>
        <v>0</v>
      </c>
      <c r="L138" s="8">
        <f>L139</f>
        <v>0</v>
      </c>
      <c r="M138" s="9">
        <f t="shared" si="15"/>
        <v>0</v>
      </c>
      <c r="N138" s="10">
        <f>N139</f>
        <v>0</v>
      </c>
      <c r="O138" s="9">
        <f t="shared" si="16"/>
        <v>0</v>
      </c>
      <c r="P138" s="10">
        <f>P139</f>
        <v>0</v>
      </c>
      <c r="Q138" s="9">
        <f t="shared" si="10"/>
        <v>0</v>
      </c>
      <c r="R138" s="10">
        <f>R139</f>
        <v>0</v>
      </c>
      <c r="S138" s="9">
        <f t="shared" si="11"/>
        <v>0</v>
      </c>
      <c r="T138" s="9">
        <v>0</v>
      </c>
      <c r="U138" s="10">
        <f>U139</f>
        <v>0</v>
      </c>
      <c r="V138" s="9">
        <f t="shared" si="17"/>
        <v>0</v>
      </c>
      <c r="W138" s="10">
        <f>W139</f>
        <v>0</v>
      </c>
      <c r="X138" s="9">
        <f t="shared" si="18"/>
        <v>0</v>
      </c>
      <c r="Y138" s="10">
        <f>Y139</f>
        <v>0</v>
      </c>
      <c r="Z138" s="9">
        <f t="shared" si="19"/>
        <v>0</v>
      </c>
      <c r="AA138" s="10">
        <f>AA139</f>
        <v>0</v>
      </c>
      <c r="AB138" s="9">
        <f t="shared" si="12"/>
        <v>0</v>
      </c>
    </row>
    <row r="139" spans="1:28" ht="38.25" hidden="1">
      <c r="A139" s="3" t="s">
        <v>32</v>
      </c>
      <c r="B139" s="2" t="s">
        <v>5</v>
      </c>
      <c r="C139" s="2" t="s">
        <v>22</v>
      </c>
      <c r="D139" s="2" t="s">
        <v>20</v>
      </c>
      <c r="E139" s="1" t="s">
        <v>211</v>
      </c>
      <c r="F139" s="2">
        <v>200</v>
      </c>
      <c r="G139" s="7">
        <v>0</v>
      </c>
      <c r="H139" s="8"/>
      <c r="I139" s="7">
        <f t="shared" si="13"/>
        <v>0</v>
      </c>
      <c r="J139" s="8"/>
      <c r="K139" s="7">
        <f t="shared" si="14"/>
        <v>0</v>
      </c>
      <c r="L139" s="8"/>
      <c r="M139" s="9">
        <f t="shared" si="15"/>
        <v>0</v>
      </c>
      <c r="N139" s="10"/>
      <c r="O139" s="9">
        <f t="shared" si="16"/>
        <v>0</v>
      </c>
      <c r="P139" s="10"/>
      <c r="Q139" s="9">
        <f t="shared" si="10"/>
        <v>0</v>
      </c>
      <c r="R139" s="10"/>
      <c r="S139" s="9">
        <f t="shared" si="11"/>
        <v>0</v>
      </c>
      <c r="T139" s="9">
        <v>0</v>
      </c>
      <c r="U139" s="10"/>
      <c r="V139" s="9">
        <f t="shared" si="17"/>
        <v>0</v>
      </c>
      <c r="W139" s="10"/>
      <c r="X139" s="9">
        <f t="shared" si="18"/>
        <v>0</v>
      </c>
      <c r="Y139" s="10"/>
      <c r="Z139" s="9">
        <f t="shared" si="19"/>
        <v>0</v>
      </c>
      <c r="AA139" s="10"/>
      <c r="AB139" s="9">
        <f t="shared" si="12"/>
        <v>0</v>
      </c>
    </row>
    <row r="140" spans="1:28" ht="25.5">
      <c r="A140" s="3" t="s">
        <v>318</v>
      </c>
      <c r="B140" s="2" t="s">
        <v>5</v>
      </c>
      <c r="C140" s="2" t="s">
        <v>22</v>
      </c>
      <c r="D140" s="2" t="s">
        <v>20</v>
      </c>
      <c r="E140" s="1" t="s">
        <v>212</v>
      </c>
      <c r="F140" s="2"/>
      <c r="G140" s="7">
        <v>575.67999999999995</v>
      </c>
      <c r="H140" s="8">
        <f>H141+H142</f>
        <v>0</v>
      </c>
      <c r="I140" s="7">
        <f t="shared" si="13"/>
        <v>575.67999999999995</v>
      </c>
      <c r="J140" s="8">
        <f>J141+J142</f>
        <v>0</v>
      </c>
      <c r="K140" s="7">
        <f t="shared" si="14"/>
        <v>575.67999999999995</v>
      </c>
      <c r="L140" s="8">
        <f>L141+L142</f>
        <v>0</v>
      </c>
      <c r="M140" s="9">
        <f t="shared" si="15"/>
        <v>575.67999999999995</v>
      </c>
      <c r="N140" s="10">
        <f>N141+N142</f>
        <v>0</v>
      </c>
      <c r="O140" s="9">
        <f t="shared" si="16"/>
        <v>575.67999999999995</v>
      </c>
      <c r="P140" s="10">
        <f>P141+P142</f>
        <v>0</v>
      </c>
      <c r="Q140" s="9">
        <f t="shared" si="10"/>
        <v>575.67999999999995</v>
      </c>
      <c r="R140" s="10">
        <f>R141+R142</f>
        <v>6498.7484899999999</v>
      </c>
      <c r="S140" s="9">
        <f t="shared" si="11"/>
        <v>7074.4284900000002</v>
      </c>
      <c r="T140" s="9">
        <v>575.67999999999995</v>
      </c>
      <c r="U140" s="10">
        <f>U141+U142</f>
        <v>0</v>
      </c>
      <c r="V140" s="9">
        <f t="shared" si="17"/>
        <v>575.67999999999995</v>
      </c>
      <c r="W140" s="10">
        <f>W141+W142</f>
        <v>0</v>
      </c>
      <c r="X140" s="9">
        <f t="shared" si="18"/>
        <v>575.67999999999995</v>
      </c>
      <c r="Y140" s="10">
        <f>Y141+Y142</f>
        <v>0</v>
      </c>
      <c r="Z140" s="9">
        <f t="shared" si="19"/>
        <v>575.67999999999995</v>
      </c>
      <c r="AA140" s="10">
        <f>AA141+AA142</f>
        <v>0</v>
      </c>
      <c r="AB140" s="9">
        <f t="shared" si="12"/>
        <v>575.67999999999995</v>
      </c>
    </row>
    <row r="141" spans="1:28" ht="38.25">
      <c r="A141" s="3" t="s">
        <v>32</v>
      </c>
      <c r="B141" s="2" t="s">
        <v>5</v>
      </c>
      <c r="C141" s="2" t="s">
        <v>22</v>
      </c>
      <c r="D141" s="2" t="s">
        <v>20</v>
      </c>
      <c r="E141" s="1" t="s">
        <v>212</v>
      </c>
      <c r="F141" s="2">
        <v>200</v>
      </c>
      <c r="G141" s="7">
        <v>575.67999999999995</v>
      </c>
      <c r="H141" s="8"/>
      <c r="I141" s="7">
        <f t="shared" si="13"/>
        <v>575.67999999999995</v>
      </c>
      <c r="J141" s="8"/>
      <c r="K141" s="7">
        <f t="shared" si="14"/>
        <v>575.67999999999995</v>
      </c>
      <c r="L141" s="8"/>
      <c r="M141" s="9">
        <f t="shared" si="15"/>
        <v>575.67999999999995</v>
      </c>
      <c r="N141" s="10"/>
      <c r="O141" s="9">
        <f t="shared" si="16"/>
        <v>575.67999999999995</v>
      </c>
      <c r="P141" s="10"/>
      <c r="Q141" s="9">
        <f t="shared" si="10"/>
        <v>575.67999999999995</v>
      </c>
      <c r="R141" s="10">
        <f>-575.68+3.72142+7070.70707</f>
        <v>6498.7484899999999</v>
      </c>
      <c r="S141" s="9">
        <f t="shared" si="11"/>
        <v>7074.4284900000002</v>
      </c>
      <c r="T141" s="9">
        <v>575.67999999999995</v>
      </c>
      <c r="U141" s="10"/>
      <c r="V141" s="9">
        <f t="shared" si="17"/>
        <v>575.67999999999995</v>
      </c>
      <c r="W141" s="10"/>
      <c r="X141" s="9">
        <f t="shared" si="18"/>
        <v>575.67999999999995</v>
      </c>
      <c r="Y141" s="10"/>
      <c r="Z141" s="9">
        <f t="shared" si="19"/>
        <v>575.67999999999995</v>
      </c>
      <c r="AA141" s="10"/>
      <c r="AB141" s="9">
        <f t="shared" si="12"/>
        <v>575.67999999999995</v>
      </c>
    </row>
    <row r="142" spans="1:28" ht="38.25" hidden="1">
      <c r="A142" s="3" t="s">
        <v>171</v>
      </c>
      <c r="B142" s="2" t="s">
        <v>5</v>
      </c>
      <c r="C142" s="2" t="s">
        <v>22</v>
      </c>
      <c r="D142" s="2" t="s">
        <v>20</v>
      </c>
      <c r="E142" s="1" t="s">
        <v>212</v>
      </c>
      <c r="F142" s="2">
        <v>400</v>
      </c>
      <c r="G142" s="7">
        <v>0</v>
      </c>
      <c r="H142" s="8"/>
      <c r="I142" s="7">
        <f t="shared" si="13"/>
        <v>0</v>
      </c>
      <c r="J142" s="8"/>
      <c r="K142" s="7">
        <f t="shared" si="14"/>
        <v>0</v>
      </c>
      <c r="L142" s="8"/>
      <c r="M142" s="9">
        <f t="shared" si="15"/>
        <v>0</v>
      </c>
      <c r="N142" s="10"/>
      <c r="O142" s="9">
        <f t="shared" si="16"/>
        <v>0</v>
      </c>
      <c r="P142" s="10"/>
      <c r="Q142" s="9">
        <f t="shared" si="10"/>
        <v>0</v>
      </c>
      <c r="R142" s="10"/>
      <c r="S142" s="9">
        <f t="shared" si="11"/>
        <v>0</v>
      </c>
      <c r="T142" s="9">
        <v>0</v>
      </c>
      <c r="U142" s="10"/>
      <c r="V142" s="9">
        <f t="shared" si="17"/>
        <v>0</v>
      </c>
      <c r="W142" s="10"/>
      <c r="X142" s="9">
        <f t="shared" si="18"/>
        <v>0</v>
      </c>
      <c r="Y142" s="10"/>
      <c r="Z142" s="9">
        <f t="shared" si="19"/>
        <v>0</v>
      </c>
      <c r="AA142" s="10"/>
      <c r="AB142" s="9">
        <f t="shared" si="12"/>
        <v>0</v>
      </c>
    </row>
    <row r="143" spans="1:28" ht="51" hidden="1">
      <c r="A143" s="3" t="s">
        <v>356</v>
      </c>
      <c r="B143" s="2" t="s">
        <v>5</v>
      </c>
      <c r="C143" s="2" t="s">
        <v>22</v>
      </c>
      <c r="D143" s="2" t="s">
        <v>20</v>
      </c>
      <c r="E143" s="1" t="s">
        <v>285</v>
      </c>
      <c r="F143" s="2"/>
      <c r="G143" s="7">
        <v>0</v>
      </c>
      <c r="H143" s="8">
        <f>H144</f>
        <v>0</v>
      </c>
      <c r="I143" s="7">
        <f t="shared" si="13"/>
        <v>0</v>
      </c>
      <c r="J143" s="8">
        <f>J144</f>
        <v>0</v>
      </c>
      <c r="K143" s="7">
        <f t="shared" si="14"/>
        <v>0</v>
      </c>
      <c r="L143" s="8">
        <f>L144</f>
        <v>0</v>
      </c>
      <c r="M143" s="9">
        <f t="shared" si="15"/>
        <v>0</v>
      </c>
      <c r="N143" s="10">
        <f>N144</f>
        <v>0</v>
      </c>
      <c r="O143" s="9">
        <f t="shared" si="16"/>
        <v>0</v>
      </c>
      <c r="P143" s="10">
        <f>P144</f>
        <v>0</v>
      </c>
      <c r="Q143" s="9">
        <f t="shared" si="10"/>
        <v>0</v>
      </c>
      <c r="R143" s="10">
        <f>R144</f>
        <v>0</v>
      </c>
      <c r="S143" s="9">
        <f t="shared" si="11"/>
        <v>0</v>
      </c>
      <c r="T143" s="9">
        <v>0</v>
      </c>
      <c r="U143" s="10">
        <f>U144</f>
        <v>0</v>
      </c>
      <c r="V143" s="9">
        <f t="shared" si="17"/>
        <v>0</v>
      </c>
      <c r="W143" s="10">
        <f>W144</f>
        <v>0</v>
      </c>
      <c r="X143" s="9">
        <f t="shared" si="18"/>
        <v>0</v>
      </c>
      <c r="Y143" s="10">
        <f>Y144</f>
        <v>0</v>
      </c>
      <c r="Z143" s="9">
        <f t="shared" si="19"/>
        <v>0</v>
      </c>
      <c r="AA143" s="10">
        <f>AA144</f>
        <v>0</v>
      </c>
      <c r="AB143" s="9">
        <f t="shared" si="12"/>
        <v>0</v>
      </c>
    </row>
    <row r="144" spans="1:28" ht="38.25" hidden="1">
      <c r="A144" s="3" t="s">
        <v>32</v>
      </c>
      <c r="B144" s="2" t="s">
        <v>5</v>
      </c>
      <c r="C144" s="2" t="s">
        <v>22</v>
      </c>
      <c r="D144" s="2" t="s">
        <v>20</v>
      </c>
      <c r="E144" s="1" t="s">
        <v>285</v>
      </c>
      <c r="F144" s="2">
        <v>200</v>
      </c>
      <c r="G144" s="7">
        <v>0</v>
      </c>
      <c r="H144" s="8"/>
      <c r="I144" s="7">
        <f t="shared" si="13"/>
        <v>0</v>
      </c>
      <c r="J144" s="8"/>
      <c r="K144" s="7">
        <f t="shared" si="14"/>
        <v>0</v>
      </c>
      <c r="L144" s="8"/>
      <c r="M144" s="9">
        <f t="shared" si="15"/>
        <v>0</v>
      </c>
      <c r="N144" s="10"/>
      <c r="O144" s="9">
        <f t="shared" si="16"/>
        <v>0</v>
      </c>
      <c r="P144" s="10"/>
      <c r="Q144" s="9">
        <f t="shared" si="10"/>
        <v>0</v>
      </c>
      <c r="R144" s="10"/>
      <c r="S144" s="9">
        <f t="shared" si="11"/>
        <v>0</v>
      </c>
      <c r="T144" s="9">
        <v>0</v>
      </c>
      <c r="U144" s="10"/>
      <c r="V144" s="9">
        <f t="shared" si="17"/>
        <v>0</v>
      </c>
      <c r="W144" s="10"/>
      <c r="X144" s="9">
        <f t="shared" si="18"/>
        <v>0</v>
      </c>
      <c r="Y144" s="10"/>
      <c r="Z144" s="9">
        <f t="shared" si="19"/>
        <v>0</v>
      </c>
      <c r="AA144" s="10"/>
      <c r="AB144" s="9">
        <f t="shared" si="12"/>
        <v>0</v>
      </c>
    </row>
    <row r="145" spans="1:28" ht="25.5" hidden="1">
      <c r="A145" s="15" t="s">
        <v>286</v>
      </c>
      <c r="B145" s="2" t="s">
        <v>5</v>
      </c>
      <c r="C145" s="2" t="s">
        <v>22</v>
      </c>
      <c r="D145" s="2" t="s">
        <v>20</v>
      </c>
      <c r="E145" s="1" t="s">
        <v>290</v>
      </c>
      <c r="F145" s="2"/>
      <c r="G145" s="7">
        <v>0</v>
      </c>
      <c r="H145" s="8">
        <f>H146</f>
        <v>0</v>
      </c>
      <c r="I145" s="7">
        <f t="shared" si="13"/>
        <v>0</v>
      </c>
      <c r="J145" s="8">
        <f>J146</f>
        <v>0</v>
      </c>
      <c r="K145" s="7">
        <f t="shared" si="14"/>
        <v>0</v>
      </c>
      <c r="L145" s="8">
        <f>L146</f>
        <v>0</v>
      </c>
      <c r="M145" s="9">
        <f t="shared" si="15"/>
        <v>0</v>
      </c>
      <c r="N145" s="10">
        <f>N146</f>
        <v>0</v>
      </c>
      <c r="O145" s="9">
        <f t="shared" si="16"/>
        <v>0</v>
      </c>
      <c r="P145" s="10">
        <f>P146</f>
        <v>0</v>
      </c>
      <c r="Q145" s="9">
        <f t="shared" si="10"/>
        <v>0</v>
      </c>
      <c r="R145" s="10">
        <f>R146</f>
        <v>0</v>
      </c>
      <c r="S145" s="9">
        <f t="shared" si="11"/>
        <v>0</v>
      </c>
      <c r="T145" s="9">
        <v>0</v>
      </c>
      <c r="U145" s="10">
        <f>U146</f>
        <v>0</v>
      </c>
      <c r="V145" s="9">
        <f t="shared" si="17"/>
        <v>0</v>
      </c>
      <c r="W145" s="10">
        <f>W146</f>
        <v>0</v>
      </c>
      <c r="X145" s="9">
        <f t="shared" si="18"/>
        <v>0</v>
      </c>
      <c r="Y145" s="10">
        <f>Y146</f>
        <v>0</v>
      </c>
      <c r="Z145" s="9">
        <f t="shared" si="19"/>
        <v>0</v>
      </c>
      <c r="AA145" s="10">
        <f>AA146</f>
        <v>0</v>
      </c>
      <c r="AB145" s="9">
        <f t="shared" si="12"/>
        <v>0</v>
      </c>
    </row>
    <row r="146" spans="1:28" ht="38.25" hidden="1">
      <c r="A146" s="3" t="s">
        <v>32</v>
      </c>
      <c r="B146" s="2" t="s">
        <v>5</v>
      </c>
      <c r="C146" s="2" t="s">
        <v>22</v>
      </c>
      <c r="D146" s="2" t="s">
        <v>20</v>
      </c>
      <c r="E146" s="1" t="s">
        <v>290</v>
      </c>
      <c r="F146" s="2">
        <v>200</v>
      </c>
      <c r="G146" s="7">
        <v>0</v>
      </c>
      <c r="H146" s="8"/>
      <c r="I146" s="7">
        <f t="shared" si="13"/>
        <v>0</v>
      </c>
      <c r="J146" s="8"/>
      <c r="K146" s="7">
        <f t="shared" si="14"/>
        <v>0</v>
      </c>
      <c r="L146" s="8"/>
      <c r="M146" s="9">
        <f t="shared" si="15"/>
        <v>0</v>
      </c>
      <c r="N146" s="10"/>
      <c r="O146" s="9">
        <f t="shared" si="16"/>
        <v>0</v>
      </c>
      <c r="P146" s="10"/>
      <c r="Q146" s="9">
        <f t="shared" ref="Q146:Q209" si="20">O146+P146</f>
        <v>0</v>
      </c>
      <c r="R146" s="10"/>
      <c r="S146" s="9">
        <f t="shared" ref="S146:S209" si="21">Q146+R146</f>
        <v>0</v>
      </c>
      <c r="T146" s="9">
        <v>0</v>
      </c>
      <c r="U146" s="10"/>
      <c r="V146" s="9">
        <f t="shared" si="17"/>
        <v>0</v>
      </c>
      <c r="W146" s="10"/>
      <c r="X146" s="9">
        <f t="shared" si="18"/>
        <v>0</v>
      </c>
      <c r="Y146" s="10"/>
      <c r="Z146" s="9">
        <f t="shared" si="19"/>
        <v>0</v>
      </c>
      <c r="AA146" s="10"/>
      <c r="AB146" s="9">
        <f t="shared" ref="AB146:AB209" si="22">Z146+AA146</f>
        <v>0</v>
      </c>
    </row>
    <row r="147" spans="1:28" ht="15.75" hidden="1">
      <c r="A147" s="3" t="s">
        <v>304</v>
      </c>
      <c r="B147" s="2" t="s">
        <v>5</v>
      </c>
      <c r="C147" s="2" t="s">
        <v>22</v>
      </c>
      <c r="D147" s="2" t="s">
        <v>20</v>
      </c>
      <c r="E147" s="1" t="s">
        <v>305</v>
      </c>
      <c r="F147" s="2"/>
      <c r="G147" s="7">
        <v>0</v>
      </c>
      <c r="H147" s="8">
        <f>H148</f>
        <v>0</v>
      </c>
      <c r="I147" s="7">
        <f t="shared" ref="I147:I220" si="23">G147+H147</f>
        <v>0</v>
      </c>
      <c r="J147" s="8">
        <f>J148</f>
        <v>0</v>
      </c>
      <c r="K147" s="7">
        <f t="shared" si="14"/>
        <v>0</v>
      </c>
      <c r="L147" s="8">
        <f>L148</f>
        <v>0</v>
      </c>
      <c r="M147" s="9">
        <f t="shared" ref="M147:M214" si="24">K147+L147</f>
        <v>0</v>
      </c>
      <c r="N147" s="10">
        <f>N148</f>
        <v>0</v>
      </c>
      <c r="O147" s="9">
        <f t="shared" ref="O147:O214" si="25">M147+N147</f>
        <v>0</v>
      </c>
      <c r="P147" s="10">
        <f>P148</f>
        <v>0</v>
      </c>
      <c r="Q147" s="9">
        <f t="shared" si="20"/>
        <v>0</v>
      </c>
      <c r="R147" s="10">
        <f>R148</f>
        <v>0</v>
      </c>
      <c r="S147" s="9">
        <f t="shared" si="21"/>
        <v>0</v>
      </c>
      <c r="T147" s="9">
        <v>0</v>
      </c>
      <c r="U147" s="10">
        <f>U148</f>
        <v>0</v>
      </c>
      <c r="V147" s="9">
        <f t="shared" ref="V147:V220" si="26">T147+U147</f>
        <v>0</v>
      </c>
      <c r="W147" s="10">
        <f>W148</f>
        <v>0</v>
      </c>
      <c r="X147" s="9">
        <f t="shared" si="18"/>
        <v>0</v>
      </c>
      <c r="Y147" s="10">
        <f>Y148</f>
        <v>0</v>
      </c>
      <c r="Z147" s="9">
        <f t="shared" ref="Z147:Z214" si="27">X147+Y147</f>
        <v>0</v>
      </c>
      <c r="AA147" s="10">
        <f>AA148</f>
        <v>0</v>
      </c>
      <c r="AB147" s="9">
        <f t="shared" si="22"/>
        <v>0</v>
      </c>
    </row>
    <row r="148" spans="1:28" ht="38.25" hidden="1">
      <c r="A148" s="3" t="s">
        <v>32</v>
      </c>
      <c r="B148" s="2" t="s">
        <v>5</v>
      </c>
      <c r="C148" s="2" t="s">
        <v>22</v>
      </c>
      <c r="D148" s="2" t="s">
        <v>20</v>
      </c>
      <c r="E148" s="1" t="s">
        <v>305</v>
      </c>
      <c r="F148" s="2">
        <v>200</v>
      </c>
      <c r="G148" s="7">
        <v>0</v>
      </c>
      <c r="H148" s="8"/>
      <c r="I148" s="7">
        <f t="shared" si="23"/>
        <v>0</v>
      </c>
      <c r="J148" s="8"/>
      <c r="K148" s="7">
        <f t="shared" si="14"/>
        <v>0</v>
      </c>
      <c r="L148" s="8"/>
      <c r="M148" s="9">
        <f t="shared" si="24"/>
        <v>0</v>
      </c>
      <c r="N148" s="10"/>
      <c r="O148" s="9">
        <f t="shared" si="25"/>
        <v>0</v>
      </c>
      <c r="P148" s="10"/>
      <c r="Q148" s="9">
        <f t="shared" si="20"/>
        <v>0</v>
      </c>
      <c r="R148" s="10"/>
      <c r="S148" s="9">
        <f t="shared" si="21"/>
        <v>0</v>
      </c>
      <c r="T148" s="9">
        <v>0</v>
      </c>
      <c r="U148" s="10"/>
      <c r="V148" s="9">
        <f t="shared" si="26"/>
        <v>0</v>
      </c>
      <c r="W148" s="10"/>
      <c r="X148" s="9">
        <f t="shared" si="18"/>
        <v>0</v>
      </c>
      <c r="Y148" s="10"/>
      <c r="Z148" s="9">
        <f t="shared" si="27"/>
        <v>0</v>
      </c>
      <c r="AA148" s="10"/>
      <c r="AB148" s="9">
        <f t="shared" si="22"/>
        <v>0</v>
      </c>
    </row>
    <row r="149" spans="1:28" ht="25.5" hidden="1">
      <c r="A149" s="3" t="s">
        <v>306</v>
      </c>
      <c r="B149" s="2" t="s">
        <v>5</v>
      </c>
      <c r="C149" s="2" t="s">
        <v>22</v>
      </c>
      <c r="D149" s="2" t="s">
        <v>20</v>
      </c>
      <c r="E149" s="1" t="s">
        <v>307</v>
      </c>
      <c r="F149" s="2"/>
      <c r="G149" s="7">
        <v>0</v>
      </c>
      <c r="H149" s="8">
        <f>H150</f>
        <v>0</v>
      </c>
      <c r="I149" s="7">
        <f t="shared" si="23"/>
        <v>0</v>
      </c>
      <c r="J149" s="8">
        <f>J150</f>
        <v>0</v>
      </c>
      <c r="K149" s="7">
        <f t="shared" ref="K149:K220" si="28">I149+J149</f>
        <v>0</v>
      </c>
      <c r="L149" s="8">
        <f>L150</f>
        <v>0</v>
      </c>
      <c r="M149" s="9">
        <f t="shared" si="24"/>
        <v>0</v>
      </c>
      <c r="N149" s="10">
        <f>N150</f>
        <v>0</v>
      </c>
      <c r="O149" s="9">
        <f t="shared" si="25"/>
        <v>0</v>
      </c>
      <c r="P149" s="10">
        <f>P150</f>
        <v>0</v>
      </c>
      <c r="Q149" s="9">
        <f t="shared" si="20"/>
        <v>0</v>
      </c>
      <c r="R149" s="10">
        <f>R150</f>
        <v>0</v>
      </c>
      <c r="S149" s="9">
        <f t="shared" si="21"/>
        <v>0</v>
      </c>
      <c r="T149" s="9">
        <v>0</v>
      </c>
      <c r="U149" s="10">
        <f>U150</f>
        <v>0</v>
      </c>
      <c r="V149" s="9">
        <f t="shared" si="26"/>
        <v>0</v>
      </c>
      <c r="W149" s="10">
        <f>W150</f>
        <v>0</v>
      </c>
      <c r="X149" s="9">
        <f t="shared" ref="X149:X220" si="29">V149+W149</f>
        <v>0</v>
      </c>
      <c r="Y149" s="10">
        <f>Y150</f>
        <v>0</v>
      </c>
      <c r="Z149" s="9">
        <f t="shared" si="27"/>
        <v>0</v>
      </c>
      <c r="AA149" s="10">
        <f>AA150</f>
        <v>0</v>
      </c>
      <c r="AB149" s="9">
        <f t="shared" si="22"/>
        <v>0</v>
      </c>
    </row>
    <row r="150" spans="1:28" ht="38.25" hidden="1">
      <c r="A150" s="3" t="s">
        <v>32</v>
      </c>
      <c r="B150" s="2" t="s">
        <v>5</v>
      </c>
      <c r="C150" s="2" t="s">
        <v>22</v>
      </c>
      <c r="D150" s="2" t="s">
        <v>20</v>
      </c>
      <c r="E150" s="1" t="s">
        <v>307</v>
      </c>
      <c r="F150" s="2">
        <v>200</v>
      </c>
      <c r="G150" s="7">
        <v>0</v>
      </c>
      <c r="H150" s="8"/>
      <c r="I150" s="7">
        <f t="shared" si="23"/>
        <v>0</v>
      </c>
      <c r="J150" s="8"/>
      <c r="K150" s="7">
        <f t="shared" si="28"/>
        <v>0</v>
      </c>
      <c r="L150" s="8"/>
      <c r="M150" s="9">
        <f t="shared" si="24"/>
        <v>0</v>
      </c>
      <c r="N150" s="10"/>
      <c r="O150" s="9">
        <f t="shared" si="25"/>
        <v>0</v>
      </c>
      <c r="P150" s="10"/>
      <c r="Q150" s="9">
        <f t="shared" si="20"/>
        <v>0</v>
      </c>
      <c r="R150" s="10"/>
      <c r="S150" s="9">
        <f t="shared" si="21"/>
        <v>0</v>
      </c>
      <c r="T150" s="9">
        <v>0</v>
      </c>
      <c r="U150" s="10"/>
      <c r="V150" s="9">
        <f t="shared" si="26"/>
        <v>0</v>
      </c>
      <c r="W150" s="10"/>
      <c r="X150" s="9">
        <f t="shared" si="29"/>
        <v>0</v>
      </c>
      <c r="Y150" s="10"/>
      <c r="Z150" s="9">
        <f t="shared" si="27"/>
        <v>0</v>
      </c>
      <c r="AA150" s="10"/>
      <c r="AB150" s="9">
        <f t="shared" si="22"/>
        <v>0</v>
      </c>
    </row>
    <row r="151" spans="1:28" ht="51">
      <c r="A151" s="3" t="s">
        <v>178</v>
      </c>
      <c r="B151" s="2" t="s">
        <v>5</v>
      </c>
      <c r="C151" s="2" t="s">
        <v>22</v>
      </c>
      <c r="D151" s="2" t="s">
        <v>22</v>
      </c>
      <c r="E151" s="1" t="s">
        <v>166</v>
      </c>
      <c r="F151" s="2"/>
      <c r="G151" s="7">
        <v>1959.4885800000002</v>
      </c>
      <c r="H151" s="8">
        <f>H152+H153+H154+H155</f>
        <v>0</v>
      </c>
      <c r="I151" s="7">
        <f t="shared" si="23"/>
        <v>1959.4885800000002</v>
      </c>
      <c r="J151" s="8">
        <f>J152+J153+J154+J155</f>
        <v>0</v>
      </c>
      <c r="K151" s="7">
        <f t="shared" si="28"/>
        <v>1959.4885800000002</v>
      </c>
      <c r="L151" s="8">
        <f>L152+L153+L154+L155</f>
        <v>0</v>
      </c>
      <c r="M151" s="9">
        <f t="shared" si="24"/>
        <v>1959.4885800000002</v>
      </c>
      <c r="N151" s="10">
        <f>N152+N153+N154+N155</f>
        <v>0</v>
      </c>
      <c r="O151" s="9">
        <f t="shared" si="25"/>
        <v>1959.4885800000002</v>
      </c>
      <c r="P151" s="10">
        <f>P152+P153+P154+P155</f>
        <v>0</v>
      </c>
      <c r="Q151" s="9">
        <f t="shared" si="20"/>
        <v>1959.4885800000002</v>
      </c>
      <c r="R151" s="10">
        <f>R152+R153+R154+R155</f>
        <v>0</v>
      </c>
      <c r="S151" s="9">
        <f t="shared" si="21"/>
        <v>1959.4885800000002</v>
      </c>
      <c r="T151" s="9">
        <v>1959.4885800000002</v>
      </c>
      <c r="U151" s="10">
        <f>U152+U153+U154+U155</f>
        <v>0</v>
      </c>
      <c r="V151" s="9">
        <f t="shared" si="26"/>
        <v>1959.4885800000002</v>
      </c>
      <c r="W151" s="10">
        <f>W152+W153+W154+W155</f>
        <v>0</v>
      </c>
      <c r="X151" s="9">
        <f t="shared" si="29"/>
        <v>1959.4885800000002</v>
      </c>
      <c r="Y151" s="10">
        <f>Y152+Y153+Y154+Y155</f>
        <v>0</v>
      </c>
      <c r="Z151" s="9">
        <f t="shared" si="27"/>
        <v>1959.4885800000002</v>
      </c>
      <c r="AA151" s="10">
        <f>AA152+AA153+AA154+AA155</f>
        <v>0</v>
      </c>
      <c r="AB151" s="9">
        <f t="shared" si="22"/>
        <v>1959.4885800000002</v>
      </c>
    </row>
    <row r="152" spans="1:28" ht="76.5">
      <c r="A152" s="3" t="s">
        <v>94</v>
      </c>
      <c r="B152" s="2" t="s">
        <v>5</v>
      </c>
      <c r="C152" s="2" t="s">
        <v>22</v>
      </c>
      <c r="D152" s="2" t="s">
        <v>22</v>
      </c>
      <c r="E152" s="1" t="s">
        <v>166</v>
      </c>
      <c r="F152" s="2">
        <v>100</v>
      </c>
      <c r="G152" s="7">
        <v>1640.77</v>
      </c>
      <c r="H152" s="8"/>
      <c r="I152" s="7">
        <f t="shared" si="23"/>
        <v>1640.77</v>
      </c>
      <c r="J152" s="8"/>
      <c r="K152" s="7">
        <f t="shared" si="28"/>
        <v>1640.77</v>
      </c>
      <c r="L152" s="8"/>
      <c r="M152" s="9">
        <f t="shared" si="24"/>
        <v>1640.77</v>
      </c>
      <c r="N152" s="10"/>
      <c r="O152" s="9">
        <f t="shared" si="25"/>
        <v>1640.77</v>
      </c>
      <c r="P152" s="10"/>
      <c r="Q152" s="9">
        <f t="shared" si="20"/>
        <v>1640.77</v>
      </c>
      <c r="R152" s="10"/>
      <c r="S152" s="9">
        <f t="shared" si="21"/>
        <v>1640.77</v>
      </c>
      <c r="T152" s="9">
        <v>1640.77</v>
      </c>
      <c r="U152" s="10"/>
      <c r="V152" s="9">
        <f t="shared" si="26"/>
        <v>1640.77</v>
      </c>
      <c r="W152" s="10"/>
      <c r="X152" s="9">
        <f t="shared" si="29"/>
        <v>1640.77</v>
      </c>
      <c r="Y152" s="10"/>
      <c r="Z152" s="9">
        <f t="shared" si="27"/>
        <v>1640.77</v>
      </c>
      <c r="AA152" s="10"/>
      <c r="AB152" s="9">
        <f t="shared" si="22"/>
        <v>1640.77</v>
      </c>
    </row>
    <row r="153" spans="1:28" ht="38.25">
      <c r="A153" s="3" t="s">
        <v>32</v>
      </c>
      <c r="B153" s="2" t="s">
        <v>5</v>
      </c>
      <c r="C153" s="2" t="s">
        <v>22</v>
      </c>
      <c r="D153" s="2" t="s">
        <v>22</v>
      </c>
      <c r="E153" s="1" t="s">
        <v>166</v>
      </c>
      <c r="F153" s="2">
        <v>200</v>
      </c>
      <c r="G153" s="7">
        <v>318.71858000000003</v>
      </c>
      <c r="H153" s="8"/>
      <c r="I153" s="7">
        <f t="shared" si="23"/>
        <v>318.71858000000003</v>
      </c>
      <c r="J153" s="8"/>
      <c r="K153" s="7">
        <f t="shared" si="28"/>
        <v>318.71858000000003</v>
      </c>
      <c r="L153" s="8"/>
      <c r="M153" s="9">
        <f t="shared" si="24"/>
        <v>318.71858000000003</v>
      </c>
      <c r="N153" s="10"/>
      <c r="O153" s="9">
        <f t="shared" si="25"/>
        <v>318.71858000000003</v>
      </c>
      <c r="P153" s="10"/>
      <c r="Q153" s="9">
        <f t="shared" si="20"/>
        <v>318.71858000000003</v>
      </c>
      <c r="R153" s="10"/>
      <c r="S153" s="9">
        <f t="shared" si="21"/>
        <v>318.71858000000003</v>
      </c>
      <c r="T153" s="9">
        <v>318.71858000000003</v>
      </c>
      <c r="U153" s="10"/>
      <c r="V153" s="9">
        <f t="shared" si="26"/>
        <v>318.71858000000003</v>
      </c>
      <c r="W153" s="10"/>
      <c r="X153" s="9">
        <f t="shared" si="29"/>
        <v>318.71858000000003</v>
      </c>
      <c r="Y153" s="10"/>
      <c r="Z153" s="9">
        <f t="shared" si="27"/>
        <v>318.71858000000003</v>
      </c>
      <c r="AA153" s="10"/>
      <c r="AB153" s="9">
        <f t="shared" si="22"/>
        <v>318.71858000000003</v>
      </c>
    </row>
    <row r="154" spans="1:28" ht="25.5" hidden="1">
      <c r="A154" s="3" t="s">
        <v>150</v>
      </c>
      <c r="B154" s="2" t="s">
        <v>5</v>
      </c>
      <c r="C154" s="2" t="s">
        <v>22</v>
      </c>
      <c r="D154" s="2" t="s">
        <v>22</v>
      </c>
      <c r="E154" s="1" t="s">
        <v>166</v>
      </c>
      <c r="F154" s="2">
        <v>300</v>
      </c>
      <c r="G154" s="7">
        <v>0</v>
      </c>
      <c r="H154" s="8"/>
      <c r="I154" s="7">
        <f t="shared" si="23"/>
        <v>0</v>
      </c>
      <c r="J154" s="8"/>
      <c r="K154" s="7">
        <f t="shared" si="28"/>
        <v>0</v>
      </c>
      <c r="L154" s="8"/>
      <c r="M154" s="9">
        <f t="shared" si="24"/>
        <v>0</v>
      </c>
      <c r="N154" s="10"/>
      <c r="O154" s="9">
        <f t="shared" si="25"/>
        <v>0</v>
      </c>
      <c r="P154" s="10"/>
      <c r="Q154" s="9">
        <f t="shared" si="20"/>
        <v>0</v>
      </c>
      <c r="R154" s="10"/>
      <c r="S154" s="9">
        <f t="shared" si="21"/>
        <v>0</v>
      </c>
      <c r="T154" s="9">
        <v>0</v>
      </c>
      <c r="U154" s="10"/>
      <c r="V154" s="9">
        <f t="shared" si="26"/>
        <v>0</v>
      </c>
      <c r="W154" s="10"/>
      <c r="X154" s="9">
        <f t="shared" si="29"/>
        <v>0</v>
      </c>
      <c r="Y154" s="10"/>
      <c r="Z154" s="9">
        <f t="shared" si="27"/>
        <v>0</v>
      </c>
      <c r="AA154" s="10"/>
      <c r="AB154" s="9">
        <f t="shared" si="22"/>
        <v>0</v>
      </c>
    </row>
    <row r="155" spans="1:28" ht="15.75" hidden="1">
      <c r="A155" s="3" t="s">
        <v>54</v>
      </c>
      <c r="B155" s="2" t="s">
        <v>5</v>
      </c>
      <c r="C155" s="2" t="s">
        <v>22</v>
      </c>
      <c r="D155" s="2" t="s">
        <v>22</v>
      </c>
      <c r="E155" s="1" t="s">
        <v>166</v>
      </c>
      <c r="F155" s="2">
        <v>800</v>
      </c>
      <c r="G155" s="7">
        <v>0</v>
      </c>
      <c r="H155" s="8"/>
      <c r="I155" s="7">
        <f t="shared" si="23"/>
        <v>0</v>
      </c>
      <c r="J155" s="8"/>
      <c r="K155" s="7">
        <f t="shared" si="28"/>
        <v>0</v>
      </c>
      <c r="L155" s="8"/>
      <c r="M155" s="9">
        <f t="shared" si="24"/>
        <v>0</v>
      </c>
      <c r="N155" s="10"/>
      <c r="O155" s="9">
        <f t="shared" si="25"/>
        <v>0</v>
      </c>
      <c r="P155" s="10"/>
      <c r="Q155" s="9">
        <f t="shared" si="20"/>
        <v>0</v>
      </c>
      <c r="R155" s="10"/>
      <c r="S155" s="9">
        <f t="shared" si="21"/>
        <v>0</v>
      </c>
      <c r="T155" s="9">
        <v>0</v>
      </c>
      <c r="U155" s="10"/>
      <c r="V155" s="9">
        <f t="shared" si="26"/>
        <v>0</v>
      </c>
      <c r="W155" s="10"/>
      <c r="X155" s="9">
        <f t="shared" si="29"/>
        <v>0</v>
      </c>
      <c r="Y155" s="10"/>
      <c r="Z155" s="9">
        <f t="shared" si="27"/>
        <v>0</v>
      </c>
      <c r="AA155" s="10"/>
      <c r="AB155" s="9">
        <f t="shared" si="22"/>
        <v>0</v>
      </c>
    </row>
    <row r="156" spans="1:28" ht="63.75" hidden="1">
      <c r="A156" s="3" t="s">
        <v>354</v>
      </c>
      <c r="B156" s="2" t="s">
        <v>5</v>
      </c>
      <c r="C156" s="2" t="s">
        <v>22</v>
      </c>
      <c r="D156" s="2" t="s">
        <v>22</v>
      </c>
      <c r="E156" s="1" t="s">
        <v>224</v>
      </c>
      <c r="F156" s="2"/>
      <c r="G156" s="7">
        <v>0</v>
      </c>
      <c r="H156" s="8">
        <f>H157</f>
        <v>0</v>
      </c>
      <c r="I156" s="7">
        <f t="shared" si="23"/>
        <v>0</v>
      </c>
      <c r="J156" s="8">
        <f>J157</f>
        <v>0</v>
      </c>
      <c r="K156" s="7">
        <f t="shared" si="28"/>
        <v>0</v>
      </c>
      <c r="L156" s="8">
        <f>L157</f>
        <v>0</v>
      </c>
      <c r="M156" s="9">
        <f t="shared" si="24"/>
        <v>0</v>
      </c>
      <c r="N156" s="10">
        <f>N157</f>
        <v>0</v>
      </c>
      <c r="O156" s="9">
        <f t="shared" si="25"/>
        <v>0</v>
      </c>
      <c r="P156" s="10">
        <f>P157</f>
        <v>0</v>
      </c>
      <c r="Q156" s="9">
        <f t="shared" si="20"/>
        <v>0</v>
      </c>
      <c r="R156" s="10">
        <f>R157</f>
        <v>0</v>
      </c>
      <c r="S156" s="9">
        <f t="shared" si="21"/>
        <v>0</v>
      </c>
      <c r="T156" s="9">
        <v>0</v>
      </c>
      <c r="U156" s="10">
        <f>U157</f>
        <v>0</v>
      </c>
      <c r="V156" s="9">
        <f t="shared" si="26"/>
        <v>0</v>
      </c>
      <c r="W156" s="10">
        <f>W157</f>
        <v>0</v>
      </c>
      <c r="X156" s="9">
        <f t="shared" si="29"/>
        <v>0</v>
      </c>
      <c r="Y156" s="10">
        <f>Y157</f>
        <v>0</v>
      </c>
      <c r="Z156" s="9">
        <f t="shared" si="27"/>
        <v>0</v>
      </c>
      <c r="AA156" s="10">
        <f>AA157</f>
        <v>0</v>
      </c>
      <c r="AB156" s="9">
        <f t="shared" si="22"/>
        <v>0</v>
      </c>
    </row>
    <row r="157" spans="1:28" ht="38.25" hidden="1">
      <c r="A157" s="3" t="s">
        <v>32</v>
      </c>
      <c r="B157" s="2" t="s">
        <v>5</v>
      </c>
      <c r="C157" s="2" t="s">
        <v>22</v>
      </c>
      <c r="D157" s="2" t="s">
        <v>22</v>
      </c>
      <c r="E157" s="1" t="s">
        <v>224</v>
      </c>
      <c r="F157" s="2">
        <v>200</v>
      </c>
      <c r="G157" s="7">
        <v>0</v>
      </c>
      <c r="H157" s="8"/>
      <c r="I157" s="7">
        <f t="shared" si="23"/>
        <v>0</v>
      </c>
      <c r="J157" s="8"/>
      <c r="K157" s="7">
        <f t="shared" si="28"/>
        <v>0</v>
      </c>
      <c r="L157" s="8"/>
      <c r="M157" s="9">
        <f t="shared" si="24"/>
        <v>0</v>
      </c>
      <c r="N157" s="10"/>
      <c r="O157" s="9">
        <f t="shared" si="25"/>
        <v>0</v>
      </c>
      <c r="P157" s="10"/>
      <c r="Q157" s="9">
        <f t="shared" si="20"/>
        <v>0</v>
      </c>
      <c r="R157" s="10"/>
      <c r="S157" s="9">
        <f t="shared" si="21"/>
        <v>0</v>
      </c>
      <c r="T157" s="9">
        <v>0</v>
      </c>
      <c r="U157" s="10"/>
      <c r="V157" s="9">
        <f t="shared" si="26"/>
        <v>0</v>
      </c>
      <c r="W157" s="10"/>
      <c r="X157" s="9">
        <f t="shared" si="29"/>
        <v>0</v>
      </c>
      <c r="Y157" s="10"/>
      <c r="Z157" s="9">
        <f t="shared" si="27"/>
        <v>0</v>
      </c>
      <c r="AA157" s="10"/>
      <c r="AB157" s="9">
        <f t="shared" si="22"/>
        <v>0</v>
      </c>
    </row>
    <row r="158" spans="1:28" ht="76.5">
      <c r="A158" s="3" t="s">
        <v>162</v>
      </c>
      <c r="B158" s="2" t="s">
        <v>5</v>
      </c>
      <c r="C158" s="2" t="s">
        <v>23</v>
      </c>
      <c r="D158" s="2" t="s">
        <v>22</v>
      </c>
      <c r="E158" s="1" t="s">
        <v>281</v>
      </c>
      <c r="F158" s="2"/>
      <c r="G158" s="7">
        <v>170</v>
      </c>
      <c r="H158" s="8">
        <f>H159</f>
        <v>0</v>
      </c>
      <c r="I158" s="7">
        <f t="shared" si="23"/>
        <v>170</v>
      </c>
      <c r="J158" s="8">
        <f>J159</f>
        <v>0</v>
      </c>
      <c r="K158" s="7">
        <f t="shared" si="28"/>
        <v>170</v>
      </c>
      <c r="L158" s="8">
        <f>L159</f>
        <v>0</v>
      </c>
      <c r="M158" s="9">
        <f t="shared" si="24"/>
        <v>170</v>
      </c>
      <c r="N158" s="10">
        <f>N159</f>
        <v>0</v>
      </c>
      <c r="O158" s="9">
        <f t="shared" si="25"/>
        <v>170</v>
      </c>
      <c r="P158" s="10">
        <f>P159</f>
        <v>0</v>
      </c>
      <c r="Q158" s="9">
        <f t="shared" si="20"/>
        <v>170</v>
      </c>
      <c r="R158" s="10">
        <f>R159</f>
        <v>0</v>
      </c>
      <c r="S158" s="9">
        <f t="shared" si="21"/>
        <v>170</v>
      </c>
      <c r="T158" s="9">
        <v>170</v>
      </c>
      <c r="U158" s="10">
        <f>U159</f>
        <v>0</v>
      </c>
      <c r="V158" s="9">
        <f t="shared" si="26"/>
        <v>170</v>
      </c>
      <c r="W158" s="10">
        <f>W159</f>
        <v>0</v>
      </c>
      <c r="X158" s="9">
        <f t="shared" si="29"/>
        <v>170</v>
      </c>
      <c r="Y158" s="10">
        <f>Y159</f>
        <v>0</v>
      </c>
      <c r="Z158" s="9">
        <f t="shared" si="27"/>
        <v>170</v>
      </c>
      <c r="AA158" s="10">
        <f>AA159</f>
        <v>0</v>
      </c>
      <c r="AB158" s="9">
        <f t="shared" si="22"/>
        <v>170</v>
      </c>
    </row>
    <row r="159" spans="1:28" ht="38.25">
      <c r="A159" s="3" t="s">
        <v>32</v>
      </c>
      <c r="B159" s="2" t="s">
        <v>5</v>
      </c>
      <c r="C159" s="2" t="s">
        <v>23</v>
      </c>
      <c r="D159" s="2" t="s">
        <v>22</v>
      </c>
      <c r="E159" s="1" t="s">
        <v>281</v>
      </c>
      <c r="F159" s="2">
        <v>200</v>
      </c>
      <c r="G159" s="7">
        <v>170</v>
      </c>
      <c r="H159" s="8"/>
      <c r="I159" s="7">
        <f t="shared" si="23"/>
        <v>170</v>
      </c>
      <c r="J159" s="8"/>
      <c r="K159" s="7">
        <f t="shared" si="28"/>
        <v>170</v>
      </c>
      <c r="L159" s="8"/>
      <c r="M159" s="9">
        <f t="shared" si="24"/>
        <v>170</v>
      </c>
      <c r="N159" s="10"/>
      <c r="O159" s="9">
        <f t="shared" si="25"/>
        <v>170</v>
      </c>
      <c r="P159" s="10"/>
      <c r="Q159" s="9">
        <f t="shared" si="20"/>
        <v>170</v>
      </c>
      <c r="R159" s="10"/>
      <c r="S159" s="9">
        <f t="shared" si="21"/>
        <v>170</v>
      </c>
      <c r="T159" s="9">
        <v>170</v>
      </c>
      <c r="U159" s="10"/>
      <c r="V159" s="9">
        <f t="shared" si="26"/>
        <v>170</v>
      </c>
      <c r="W159" s="10"/>
      <c r="X159" s="9">
        <f t="shared" si="29"/>
        <v>170</v>
      </c>
      <c r="Y159" s="10"/>
      <c r="Z159" s="9">
        <f t="shared" si="27"/>
        <v>170</v>
      </c>
      <c r="AA159" s="10"/>
      <c r="AB159" s="9">
        <f t="shared" si="22"/>
        <v>170</v>
      </c>
    </row>
    <row r="160" spans="1:28" ht="38.25">
      <c r="A160" s="3" t="s">
        <v>89</v>
      </c>
      <c r="B160" s="2" t="s">
        <v>5</v>
      </c>
      <c r="C160" s="2" t="s">
        <v>24</v>
      </c>
      <c r="D160" s="2" t="s">
        <v>19</v>
      </c>
      <c r="E160" s="1" t="s">
        <v>199</v>
      </c>
      <c r="F160" s="2"/>
      <c r="G160" s="7">
        <v>230.81</v>
      </c>
      <c r="H160" s="8">
        <f>H161</f>
        <v>0</v>
      </c>
      <c r="I160" s="7">
        <f t="shared" si="23"/>
        <v>230.81</v>
      </c>
      <c r="J160" s="8">
        <f>J161</f>
        <v>0</v>
      </c>
      <c r="K160" s="7">
        <f t="shared" si="28"/>
        <v>230.81</v>
      </c>
      <c r="L160" s="8">
        <f>L161</f>
        <v>0</v>
      </c>
      <c r="M160" s="9">
        <f t="shared" si="24"/>
        <v>230.81</v>
      </c>
      <c r="N160" s="10">
        <f>N161</f>
        <v>0</v>
      </c>
      <c r="O160" s="9">
        <f t="shared" si="25"/>
        <v>230.81</v>
      </c>
      <c r="P160" s="10">
        <f>P161</f>
        <v>0</v>
      </c>
      <c r="Q160" s="9">
        <f t="shared" si="20"/>
        <v>230.81</v>
      </c>
      <c r="R160" s="10">
        <f>R161</f>
        <v>0</v>
      </c>
      <c r="S160" s="9">
        <f t="shared" si="21"/>
        <v>230.81</v>
      </c>
      <c r="T160" s="9">
        <v>230.81</v>
      </c>
      <c r="U160" s="10">
        <f>U161</f>
        <v>0</v>
      </c>
      <c r="V160" s="9">
        <f t="shared" si="26"/>
        <v>230.81</v>
      </c>
      <c r="W160" s="10">
        <f>W161</f>
        <v>0</v>
      </c>
      <c r="X160" s="9">
        <f t="shared" si="29"/>
        <v>230.81</v>
      </c>
      <c r="Y160" s="10">
        <f>Y161</f>
        <v>0</v>
      </c>
      <c r="Z160" s="9">
        <f t="shared" si="27"/>
        <v>230.81</v>
      </c>
      <c r="AA160" s="10">
        <f>AA161</f>
        <v>0</v>
      </c>
      <c r="AB160" s="9">
        <f t="shared" si="22"/>
        <v>230.81</v>
      </c>
    </row>
    <row r="161" spans="1:28" ht="38.25">
      <c r="A161" s="3" t="s">
        <v>32</v>
      </c>
      <c r="B161" s="2" t="s">
        <v>5</v>
      </c>
      <c r="C161" s="2" t="s">
        <v>24</v>
      </c>
      <c r="D161" s="2" t="s">
        <v>19</v>
      </c>
      <c r="E161" s="1" t="s">
        <v>199</v>
      </c>
      <c r="F161" s="2">
        <v>200</v>
      </c>
      <c r="G161" s="7">
        <v>230.81</v>
      </c>
      <c r="H161" s="8"/>
      <c r="I161" s="7">
        <f t="shared" si="23"/>
        <v>230.81</v>
      </c>
      <c r="J161" s="8"/>
      <c r="K161" s="7">
        <f t="shared" si="28"/>
        <v>230.81</v>
      </c>
      <c r="L161" s="8"/>
      <c r="M161" s="9">
        <f t="shared" si="24"/>
        <v>230.81</v>
      </c>
      <c r="N161" s="10"/>
      <c r="O161" s="9">
        <f t="shared" si="25"/>
        <v>230.81</v>
      </c>
      <c r="P161" s="10"/>
      <c r="Q161" s="9">
        <f t="shared" si="20"/>
        <v>230.81</v>
      </c>
      <c r="R161" s="10"/>
      <c r="S161" s="9">
        <f t="shared" si="21"/>
        <v>230.81</v>
      </c>
      <c r="T161" s="9">
        <v>230.81</v>
      </c>
      <c r="U161" s="10"/>
      <c r="V161" s="9">
        <f t="shared" si="26"/>
        <v>230.81</v>
      </c>
      <c r="W161" s="10"/>
      <c r="X161" s="9">
        <f t="shared" si="29"/>
        <v>230.81</v>
      </c>
      <c r="Y161" s="10"/>
      <c r="Z161" s="9">
        <f t="shared" si="27"/>
        <v>230.81</v>
      </c>
      <c r="AA161" s="10"/>
      <c r="AB161" s="9">
        <f t="shared" si="22"/>
        <v>230.81</v>
      </c>
    </row>
    <row r="162" spans="1:28" ht="42.75" hidden="1" customHeight="1">
      <c r="A162" s="3" t="s">
        <v>362</v>
      </c>
      <c r="B162" s="2" t="s">
        <v>5</v>
      </c>
      <c r="C162" s="2" t="s">
        <v>24</v>
      </c>
      <c r="D162" s="2" t="s">
        <v>19</v>
      </c>
      <c r="E162" s="1" t="s">
        <v>363</v>
      </c>
      <c r="F162" s="2"/>
      <c r="G162" s="7"/>
      <c r="H162" s="8"/>
      <c r="I162" s="7">
        <f t="shared" si="23"/>
        <v>0</v>
      </c>
      <c r="J162" s="8">
        <f>J163</f>
        <v>0</v>
      </c>
      <c r="K162" s="7">
        <f t="shared" si="28"/>
        <v>0</v>
      </c>
      <c r="L162" s="8">
        <f>L163</f>
        <v>0</v>
      </c>
      <c r="M162" s="9">
        <f t="shared" si="24"/>
        <v>0</v>
      </c>
      <c r="N162" s="10">
        <f>N163</f>
        <v>0</v>
      </c>
      <c r="O162" s="9">
        <f t="shared" si="25"/>
        <v>0</v>
      </c>
      <c r="P162" s="10">
        <f>P163</f>
        <v>0</v>
      </c>
      <c r="Q162" s="9">
        <f t="shared" si="20"/>
        <v>0</v>
      </c>
      <c r="R162" s="10">
        <f>R163</f>
        <v>0</v>
      </c>
      <c r="S162" s="9">
        <f t="shared" si="21"/>
        <v>0</v>
      </c>
      <c r="T162" s="9"/>
      <c r="U162" s="10"/>
      <c r="V162" s="9">
        <f t="shared" si="26"/>
        <v>0</v>
      </c>
      <c r="W162" s="10">
        <f>W163</f>
        <v>0</v>
      </c>
      <c r="X162" s="9">
        <f t="shared" si="29"/>
        <v>0</v>
      </c>
      <c r="Y162" s="10">
        <f>Y163</f>
        <v>0</v>
      </c>
      <c r="Z162" s="9">
        <f t="shared" si="27"/>
        <v>0</v>
      </c>
      <c r="AA162" s="10">
        <f>AA163</f>
        <v>0</v>
      </c>
      <c r="AB162" s="9">
        <f t="shared" si="22"/>
        <v>0</v>
      </c>
    </row>
    <row r="163" spans="1:28" ht="38.25" hidden="1">
      <c r="A163" s="3" t="s">
        <v>32</v>
      </c>
      <c r="B163" s="2" t="s">
        <v>5</v>
      </c>
      <c r="C163" s="2" t="s">
        <v>24</v>
      </c>
      <c r="D163" s="2" t="s">
        <v>19</v>
      </c>
      <c r="E163" s="1" t="s">
        <v>363</v>
      </c>
      <c r="F163" s="2">
        <v>200</v>
      </c>
      <c r="G163" s="7"/>
      <c r="H163" s="8"/>
      <c r="I163" s="7">
        <f t="shared" si="23"/>
        <v>0</v>
      </c>
      <c r="J163" s="8"/>
      <c r="K163" s="7">
        <f t="shared" si="28"/>
        <v>0</v>
      </c>
      <c r="L163" s="8"/>
      <c r="M163" s="9">
        <f t="shared" si="24"/>
        <v>0</v>
      </c>
      <c r="N163" s="10"/>
      <c r="O163" s="9">
        <f t="shared" si="25"/>
        <v>0</v>
      </c>
      <c r="P163" s="10"/>
      <c r="Q163" s="9">
        <f t="shared" si="20"/>
        <v>0</v>
      </c>
      <c r="R163" s="10"/>
      <c r="S163" s="9">
        <f t="shared" si="21"/>
        <v>0</v>
      </c>
      <c r="T163" s="9"/>
      <c r="U163" s="10"/>
      <c r="V163" s="9">
        <f t="shared" si="26"/>
        <v>0</v>
      </c>
      <c r="W163" s="10"/>
      <c r="X163" s="9">
        <f t="shared" si="29"/>
        <v>0</v>
      </c>
      <c r="Y163" s="10"/>
      <c r="Z163" s="9">
        <f t="shared" si="27"/>
        <v>0</v>
      </c>
      <c r="AA163" s="10"/>
      <c r="AB163" s="9">
        <f t="shared" si="22"/>
        <v>0</v>
      </c>
    </row>
    <row r="164" spans="1:28" ht="32.25" hidden="1" customHeight="1">
      <c r="A164" s="3" t="s">
        <v>364</v>
      </c>
      <c r="B164" s="2" t="s">
        <v>5</v>
      </c>
      <c r="C164" s="2" t="s">
        <v>24</v>
      </c>
      <c r="D164" s="2" t="s">
        <v>19</v>
      </c>
      <c r="E164" s="1" t="s">
        <v>365</v>
      </c>
      <c r="F164" s="2"/>
      <c r="G164" s="7"/>
      <c r="H164" s="8"/>
      <c r="I164" s="7">
        <f t="shared" si="23"/>
        <v>0</v>
      </c>
      <c r="J164" s="8">
        <f>J165</f>
        <v>0</v>
      </c>
      <c r="K164" s="7">
        <f t="shared" si="28"/>
        <v>0</v>
      </c>
      <c r="L164" s="8">
        <f>L165</f>
        <v>0</v>
      </c>
      <c r="M164" s="9">
        <f t="shared" si="24"/>
        <v>0</v>
      </c>
      <c r="N164" s="10">
        <f>N165</f>
        <v>0</v>
      </c>
      <c r="O164" s="9">
        <f t="shared" si="25"/>
        <v>0</v>
      </c>
      <c r="P164" s="10">
        <f>P165</f>
        <v>0</v>
      </c>
      <c r="Q164" s="9">
        <f t="shared" si="20"/>
        <v>0</v>
      </c>
      <c r="R164" s="10">
        <f>R165</f>
        <v>0</v>
      </c>
      <c r="S164" s="9">
        <f t="shared" si="21"/>
        <v>0</v>
      </c>
      <c r="T164" s="9"/>
      <c r="U164" s="10"/>
      <c r="V164" s="9">
        <f t="shared" si="26"/>
        <v>0</v>
      </c>
      <c r="W164" s="10">
        <f>W165</f>
        <v>0</v>
      </c>
      <c r="X164" s="9">
        <f t="shared" si="29"/>
        <v>0</v>
      </c>
      <c r="Y164" s="10">
        <f>Y165</f>
        <v>0</v>
      </c>
      <c r="Z164" s="9">
        <f t="shared" si="27"/>
        <v>0</v>
      </c>
      <c r="AA164" s="10">
        <f>AA165</f>
        <v>0</v>
      </c>
      <c r="AB164" s="9">
        <f t="shared" si="22"/>
        <v>0</v>
      </c>
    </row>
    <row r="165" spans="1:28" ht="38.25" hidden="1">
      <c r="A165" s="3" t="s">
        <v>32</v>
      </c>
      <c r="B165" s="2" t="s">
        <v>5</v>
      </c>
      <c r="C165" s="2" t="s">
        <v>24</v>
      </c>
      <c r="D165" s="2" t="s">
        <v>19</v>
      </c>
      <c r="E165" s="1" t="s">
        <v>365</v>
      </c>
      <c r="F165" s="2">
        <v>200</v>
      </c>
      <c r="G165" s="7"/>
      <c r="H165" s="8"/>
      <c r="I165" s="7">
        <f t="shared" si="23"/>
        <v>0</v>
      </c>
      <c r="J165" s="8"/>
      <c r="K165" s="7">
        <f t="shared" si="28"/>
        <v>0</v>
      </c>
      <c r="L165" s="8"/>
      <c r="M165" s="9">
        <f t="shared" si="24"/>
        <v>0</v>
      </c>
      <c r="N165" s="10"/>
      <c r="O165" s="9">
        <f t="shared" si="25"/>
        <v>0</v>
      </c>
      <c r="P165" s="10"/>
      <c r="Q165" s="9">
        <f t="shared" si="20"/>
        <v>0</v>
      </c>
      <c r="R165" s="10"/>
      <c r="S165" s="9">
        <f t="shared" si="21"/>
        <v>0</v>
      </c>
      <c r="T165" s="9"/>
      <c r="U165" s="10"/>
      <c r="V165" s="9">
        <f t="shared" si="26"/>
        <v>0</v>
      </c>
      <c r="W165" s="10"/>
      <c r="X165" s="9">
        <f t="shared" si="29"/>
        <v>0</v>
      </c>
      <c r="Y165" s="10"/>
      <c r="Z165" s="9">
        <f t="shared" si="27"/>
        <v>0</v>
      </c>
      <c r="AA165" s="10"/>
      <c r="AB165" s="9">
        <f t="shared" si="22"/>
        <v>0</v>
      </c>
    </row>
    <row r="166" spans="1:28" ht="63.75">
      <c r="A166" s="3" t="s">
        <v>161</v>
      </c>
      <c r="B166" s="2" t="s">
        <v>5</v>
      </c>
      <c r="C166" s="2">
        <v>10</v>
      </c>
      <c r="D166" s="2" t="s">
        <v>19</v>
      </c>
      <c r="E166" s="1" t="s">
        <v>181</v>
      </c>
      <c r="F166" s="2"/>
      <c r="G166" s="7">
        <v>897.57507999999996</v>
      </c>
      <c r="H166" s="8">
        <f>H167+H168</f>
        <v>0</v>
      </c>
      <c r="I166" s="7">
        <f t="shared" si="23"/>
        <v>897.57507999999996</v>
      </c>
      <c r="J166" s="8">
        <f>J167+J168</f>
        <v>0</v>
      </c>
      <c r="K166" s="7">
        <f t="shared" si="28"/>
        <v>897.57507999999996</v>
      </c>
      <c r="L166" s="8">
        <f>L167+L168</f>
        <v>0</v>
      </c>
      <c r="M166" s="9">
        <f t="shared" si="24"/>
        <v>897.57507999999996</v>
      </c>
      <c r="N166" s="10">
        <f>N167+N168</f>
        <v>0</v>
      </c>
      <c r="O166" s="9">
        <f t="shared" si="25"/>
        <v>897.57507999999996</v>
      </c>
      <c r="P166" s="10">
        <f>P167+P168</f>
        <v>0</v>
      </c>
      <c r="Q166" s="9">
        <f t="shared" si="20"/>
        <v>897.57507999999996</v>
      </c>
      <c r="R166" s="10">
        <f>R167+R168</f>
        <v>0</v>
      </c>
      <c r="S166" s="9">
        <f t="shared" si="21"/>
        <v>897.57507999999996</v>
      </c>
      <c r="T166" s="9">
        <v>897.57507999999996</v>
      </c>
      <c r="U166" s="10">
        <f>U167+U168</f>
        <v>0</v>
      </c>
      <c r="V166" s="9">
        <f t="shared" si="26"/>
        <v>897.57507999999996</v>
      </c>
      <c r="W166" s="10">
        <f>W167+W168</f>
        <v>0</v>
      </c>
      <c r="X166" s="9">
        <f t="shared" si="29"/>
        <v>897.57507999999996</v>
      </c>
      <c r="Y166" s="10">
        <f>Y167+Y168</f>
        <v>0</v>
      </c>
      <c r="Z166" s="9">
        <f t="shared" si="27"/>
        <v>897.57507999999996</v>
      </c>
      <c r="AA166" s="10">
        <f>AA167+AA168</f>
        <v>0</v>
      </c>
      <c r="AB166" s="9">
        <f t="shared" si="22"/>
        <v>897.57507999999996</v>
      </c>
    </row>
    <row r="167" spans="1:28" ht="38.25" hidden="1">
      <c r="A167" s="3" t="s">
        <v>32</v>
      </c>
      <c r="B167" s="2" t="s">
        <v>5</v>
      </c>
      <c r="C167" s="2">
        <v>10</v>
      </c>
      <c r="D167" s="2" t="s">
        <v>19</v>
      </c>
      <c r="E167" s="1" t="s">
        <v>181</v>
      </c>
      <c r="F167" s="2">
        <v>200</v>
      </c>
      <c r="G167" s="7">
        <v>0</v>
      </c>
      <c r="H167" s="8"/>
      <c r="I167" s="7">
        <f t="shared" si="23"/>
        <v>0</v>
      </c>
      <c r="J167" s="8"/>
      <c r="K167" s="7">
        <f t="shared" si="28"/>
        <v>0</v>
      </c>
      <c r="L167" s="8"/>
      <c r="M167" s="9">
        <f t="shared" si="24"/>
        <v>0</v>
      </c>
      <c r="N167" s="10"/>
      <c r="O167" s="9">
        <f t="shared" si="25"/>
        <v>0</v>
      </c>
      <c r="P167" s="10"/>
      <c r="Q167" s="9">
        <f t="shared" si="20"/>
        <v>0</v>
      </c>
      <c r="R167" s="10"/>
      <c r="S167" s="9">
        <f t="shared" si="21"/>
        <v>0</v>
      </c>
      <c r="T167" s="9">
        <v>0</v>
      </c>
      <c r="U167" s="10"/>
      <c r="V167" s="9">
        <f t="shared" si="26"/>
        <v>0</v>
      </c>
      <c r="W167" s="10"/>
      <c r="X167" s="9">
        <f t="shared" si="29"/>
        <v>0</v>
      </c>
      <c r="Y167" s="10"/>
      <c r="Z167" s="9">
        <f t="shared" si="27"/>
        <v>0</v>
      </c>
      <c r="AA167" s="10"/>
      <c r="AB167" s="9">
        <f t="shared" si="22"/>
        <v>0</v>
      </c>
    </row>
    <row r="168" spans="1:28" ht="25.5">
      <c r="A168" s="3" t="s">
        <v>150</v>
      </c>
      <c r="B168" s="2" t="s">
        <v>5</v>
      </c>
      <c r="C168" s="2">
        <v>10</v>
      </c>
      <c r="D168" s="2" t="s">
        <v>19</v>
      </c>
      <c r="E168" s="1" t="s">
        <v>181</v>
      </c>
      <c r="F168" s="2">
        <v>300</v>
      </c>
      <c r="G168" s="7">
        <v>897.57507999999996</v>
      </c>
      <c r="H168" s="8"/>
      <c r="I168" s="7">
        <f t="shared" si="23"/>
        <v>897.57507999999996</v>
      </c>
      <c r="J168" s="8"/>
      <c r="K168" s="7">
        <f t="shared" si="28"/>
        <v>897.57507999999996</v>
      </c>
      <c r="L168" s="8"/>
      <c r="M168" s="9">
        <f t="shared" si="24"/>
        <v>897.57507999999996</v>
      </c>
      <c r="N168" s="10"/>
      <c r="O168" s="9">
        <f t="shared" si="25"/>
        <v>897.57507999999996</v>
      </c>
      <c r="P168" s="10"/>
      <c r="Q168" s="9">
        <f t="shared" si="20"/>
        <v>897.57507999999996</v>
      </c>
      <c r="R168" s="10"/>
      <c r="S168" s="9">
        <f t="shared" si="21"/>
        <v>897.57507999999996</v>
      </c>
      <c r="T168" s="9">
        <v>897.57507999999996</v>
      </c>
      <c r="U168" s="10"/>
      <c r="V168" s="9">
        <f t="shared" si="26"/>
        <v>897.57507999999996</v>
      </c>
      <c r="W168" s="10"/>
      <c r="X168" s="9">
        <f t="shared" si="29"/>
        <v>897.57507999999996</v>
      </c>
      <c r="Y168" s="10"/>
      <c r="Z168" s="9">
        <f t="shared" si="27"/>
        <v>897.57507999999996</v>
      </c>
      <c r="AA168" s="10"/>
      <c r="AB168" s="9">
        <f t="shared" si="22"/>
        <v>897.57507999999996</v>
      </c>
    </row>
    <row r="169" spans="1:28" ht="38.25">
      <c r="A169" s="3" t="s">
        <v>159</v>
      </c>
      <c r="B169" s="2" t="s">
        <v>5</v>
      </c>
      <c r="C169" s="2">
        <v>10</v>
      </c>
      <c r="D169" s="2" t="s">
        <v>20</v>
      </c>
      <c r="E169" s="1" t="s">
        <v>160</v>
      </c>
      <c r="F169" s="2"/>
      <c r="G169" s="7">
        <v>80.072999999999993</v>
      </c>
      <c r="H169" s="8">
        <f>H170</f>
        <v>0</v>
      </c>
      <c r="I169" s="7">
        <f t="shared" si="23"/>
        <v>80.072999999999993</v>
      </c>
      <c r="J169" s="8">
        <f>J170</f>
        <v>0</v>
      </c>
      <c r="K169" s="7">
        <f t="shared" si="28"/>
        <v>80.072999999999993</v>
      </c>
      <c r="L169" s="8">
        <f>L170</f>
        <v>0</v>
      </c>
      <c r="M169" s="9">
        <f t="shared" si="24"/>
        <v>80.072999999999993</v>
      </c>
      <c r="N169" s="10">
        <f>N170</f>
        <v>0</v>
      </c>
      <c r="O169" s="9">
        <f t="shared" si="25"/>
        <v>80.072999999999993</v>
      </c>
      <c r="P169" s="10">
        <f>P170</f>
        <v>0</v>
      </c>
      <c r="Q169" s="9">
        <f t="shared" si="20"/>
        <v>80.072999999999993</v>
      </c>
      <c r="R169" s="10">
        <f>R170</f>
        <v>0</v>
      </c>
      <c r="S169" s="9">
        <f t="shared" si="21"/>
        <v>80.072999999999993</v>
      </c>
      <c r="T169" s="9">
        <v>80.072999999999993</v>
      </c>
      <c r="U169" s="10">
        <f>U170</f>
        <v>0</v>
      </c>
      <c r="V169" s="9">
        <f t="shared" si="26"/>
        <v>80.072999999999993</v>
      </c>
      <c r="W169" s="10">
        <f>W170</f>
        <v>0</v>
      </c>
      <c r="X169" s="9">
        <f t="shared" si="29"/>
        <v>80.072999999999993</v>
      </c>
      <c r="Y169" s="10">
        <f>Y170</f>
        <v>0</v>
      </c>
      <c r="Z169" s="9">
        <f t="shared" si="27"/>
        <v>80.072999999999993</v>
      </c>
      <c r="AA169" s="10">
        <f>AA170</f>
        <v>0</v>
      </c>
      <c r="AB169" s="9">
        <f t="shared" si="22"/>
        <v>80.072999999999993</v>
      </c>
    </row>
    <row r="170" spans="1:28" ht="38.25">
      <c r="A170" s="3" t="s">
        <v>32</v>
      </c>
      <c r="B170" s="2" t="s">
        <v>5</v>
      </c>
      <c r="C170" s="2">
        <v>10</v>
      </c>
      <c r="D170" s="2" t="s">
        <v>20</v>
      </c>
      <c r="E170" s="1" t="s">
        <v>160</v>
      </c>
      <c r="F170" s="2">
        <v>200</v>
      </c>
      <c r="G170" s="7">
        <v>80.072999999999993</v>
      </c>
      <c r="H170" s="8"/>
      <c r="I170" s="7">
        <f t="shared" si="23"/>
        <v>80.072999999999993</v>
      </c>
      <c r="J170" s="8"/>
      <c r="K170" s="7">
        <f t="shared" si="28"/>
        <v>80.072999999999993</v>
      </c>
      <c r="L170" s="8"/>
      <c r="M170" s="9">
        <f t="shared" si="24"/>
        <v>80.072999999999993</v>
      </c>
      <c r="N170" s="10"/>
      <c r="O170" s="9">
        <f t="shared" si="25"/>
        <v>80.072999999999993</v>
      </c>
      <c r="P170" s="10"/>
      <c r="Q170" s="9">
        <f t="shared" si="20"/>
        <v>80.072999999999993</v>
      </c>
      <c r="R170" s="10"/>
      <c r="S170" s="9">
        <f t="shared" si="21"/>
        <v>80.072999999999993</v>
      </c>
      <c r="T170" s="9">
        <v>80.072999999999993</v>
      </c>
      <c r="U170" s="10"/>
      <c r="V170" s="9">
        <f t="shared" si="26"/>
        <v>80.072999999999993</v>
      </c>
      <c r="W170" s="10"/>
      <c r="X170" s="9">
        <f t="shared" si="29"/>
        <v>80.072999999999993</v>
      </c>
      <c r="Y170" s="10"/>
      <c r="Z170" s="9">
        <f t="shared" si="27"/>
        <v>80.072999999999993</v>
      </c>
      <c r="AA170" s="10"/>
      <c r="AB170" s="9">
        <f t="shared" si="22"/>
        <v>80.072999999999993</v>
      </c>
    </row>
    <row r="171" spans="1:28" ht="38.25">
      <c r="A171" s="3" t="s">
        <v>157</v>
      </c>
      <c r="B171" s="2" t="s">
        <v>5</v>
      </c>
      <c r="C171" s="2">
        <v>10</v>
      </c>
      <c r="D171" s="2" t="s">
        <v>20</v>
      </c>
      <c r="E171" s="1" t="s">
        <v>158</v>
      </c>
      <c r="F171" s="2"/>
      <c r="G171" s="7">
        <v>175.774</v>
      </c>
      <c r="H171" s="8">
        <f>H172+H173</f>
        <v>0</v>
      </c>
      <c r="I171" s="7">
        <f t="shared" si="23"/>
        <v>175.774</v>
      </c>
      <c r="J171" s="8">
        <f>J172+J173</f>
        <v>0</v>
      </c>
      <c r="K171" s="7">
        <f t="shared" si="28"/>
        <v>175.774</v>
      </c>
      <c r="L171" s="8">
        <f>L172+L173</f>
        <v>0</v>
      </c>
      <c r="M171" s="9">
        <f t="shared" si="24"/>
        <v>175.774</v>
      </c>
      <c r="N171" s="10">
        <f>N172+N173</f>
        <v>0</v>
      </c>
      <c r="O171" s="9">
        <f t="shared" si="25"/>
        <v>175.774</v>
      </c>
      <c r="P171" s="10">
        <f>P172+P173</f>
        <v>0</v>
      </c>
      <c r="Q171" s="9">
        <f t="shared" si="20"/>
        <v>175.774</v>
      </c>
      <c r="R171" s="10">
        <f>R172+R173</f>
        <v>0</v>
      </c>
      <c r="S171" s="9">
        <f t="shared" si="21"/>
        <v>175.774</v>
      </c>
      <c r="T171" s="9">
        <v>175.774</v>
      </c>
      <c r="U171" s="10">
        <f>U172+U173</f>
        <v>0</v>
      </c>
      <c r="V171" s="9">
        <f t="shared" si="26"/>
        <v>175.774</v>
      </c>
      <c r="W171" s="10">
        <f>W172+W173</f>
        <v>0</v>
      </c>
      <c r="X171" s="9">
        <f t="shared" si="29"/>
        <v>175.774</v>
      </c>
      <c r="Y171" s="10">
        <f>Y172+Y173</f>
        <v>0</v>
      </c>
      <c r="Z171" s="9">
        <f t="shared" si="27"/>
        <v>175.774</v>
      </c>
      <c r="AA171" s="10">
        <f>AA172+AA173</f>
        <v>0</v>
      </c>
      <c r="AB171" s="9">
        <f t="shared" si="22"/>
        <v>175.774</v>
      </c>
    </row>
    <row r="172" spans="1:28" ht="38.25">
      <c r="A172" s="3" t="s">
        <v>32</v>
      </c>
      <c r="B172" s="2" t="s">
        <v>5</v>
      </c>
      <c r="C172" s="2">
        <v>10</v>
      </c>
      <c r="D172" s="2" t="s">
        <v>20</v>
      </c>
      <c r="E172" s="1" t="s">
        <v>158</v>
      </c>
      <c r="F172" s="2">
        <v>200</v>
      </c>
      <c r="G172" s="7">
        <v>175.774</v>
      </c>
      <c r="H172" s="8"/>
      <c r="I172" s="7">
        <f t="shared" si="23"/>
        <v>175.774</v>
      </c>
      <c r="J172" s="8"/>
      <c r="K172" s="7">
        <f t="shared" si="28"/>
        <v>175.774</v>
      </c>
      <c r="L172" s="8"/>
      <c r="M172" s="9">
        <f t="shared" si="24"/>
        <v>175.774</v>
      </c>
      <c r="N172" s="10"/>
      <c r="O172" s="9">
        <f t="shared" si="25"/>
        <v>175.774</v>
      </c>
      <c r="P172" s="10"/>
      <c r="Q172" s="9">
        <f t="shared" si="20"/>
        <v>175.774</v>
      </c>
      <c r="R172" s="10"/>
      <c r="S172" s="9">
        <f t="shared" si="21"/>
        <v>175.774</v>
      </c>
      <c r="T172" s="9">
        <v>175.774</v>
      </c>
      <c r="U172" s="10"/>
      <c r="V172" s="9">
        <f t="shared" si="26"/>
        <v>175.774</v>
      </c>
      <c r="W172" s="10"/>
      <c r="X172" s="9">
        <f t="shared" si="29"/>
        <v>175.774</v>
      </c>
      <c r="Y172" s="10"/>
      <c r="Z172" s="9">
        <f t="shared" si="27"/>
        <v>175.774</v>
      </c>
      <c r="AA172" s="10"/>
      <c r="AB172" s="9">
        <f t="shared" si="22"/>
        <v>175.774</v>
      </c>
    </row>
    <row r="173" spans="1:28" ht="25.5" hidden="1">
      <c r="A173" s="3" t="s">
        <v>150</v>
      </c>
      <c r="B173" s="2" t="s">
        <v>5</v>
      </c>
      <c r="C173" s="2">
        <v>10</v>
      </c>
      <c r="D173" s="2" t="s">
        <v>20</v>
      </c>
      <c r="E173" s="1" t="s">
        <v>158</v>
      </c>
      <c r="F173" s="2">
        <v>300</v>
      </c>
      <c r="G173" s="7">
        <v>0</v>
      </c>
      <c r="H173" s="8"/>
      <c r="I173" s="7">
        <f t="shared" si="23"/>
        <v>0</v>
      </c>
      <c r="J173" s="8"/>
      <c r="K173" s="7">
        <f t="shared" si="28"/>
        <v>0</v>
      </c>
      <c r="L173" s="8"/>
      <c r="M173" s="9">
        <f t="shared" si="24"/>
        <v>0</v>
      </c>
      <c r="N173" s="10"/>
      <c r="O173" s="9">
        <f t="shared" si="25"/>
        <v>0</v>
      </c>
      <c r="P173" s="10"/>
      <c r="Q173" s="9">
        <f t="shared" si="20"/>
        <v>0</v>
      </c>
      <c r="R173" s="10"/>
      <c r="S173" s="9">
        <f t="shared" si="21"/>
        <v>0</v>
      </c>
      <c r="T173" s="9">
        <v>0</v>
      </c>
      <c r="U173" s="10"/>
      <c r="V173" s="9">
        <f t="shared" si="26"/>
        <v>0</v>
      </c>
      <c r="W173" s="10"/>
      <c r="X173" s="9">
        <f t="shared" si="29"/>
        <v>0</v>
      </c>
      <c r="Y173" s="10"/>
      <c r="Z173" s="9">
        <f t="shared" si="27"/>
        <v>0</v>
      </c>
      <c r="AA173" s="10"/>
      <c r="AB173" s="9">
        <f t="shared" si="22"/>
        <v>0</v>
      </c>
    </row>
    <row r="174" spans="1:28" ht="38.25">
      <c r="A174" s="3" t="s">
        <v>156</v>
      </c>
      <c r="B174" s="2" t="s">
        <v>5</v>
      </c>
      <c r="C174" s="2">
        <v>10</v>
      </c>
      <c r="D174" s="2" t="s">
        <v>20</v>
      </c>
      <c r="E174" s="14" t="s">
        <v>179</v>
      </c>
      <c r="F174" s="2"/>
      <c r="G174" s="7">
        <v>158.58799999999999</v>
      </c>
      <c r="H174" s="8">
        <f>H175</f>
        <v>0</v>
      </c>
      <c r="I174" s="7">
        <f t="shared" si="23"/>
        <v>158.58799999999999</v>
      </c>
      <c r="J174" s="8">
        <f>J175</f>
        <v>0</v>
      </c>
      <c r="K174" s="7">
        <f t="shared" si="28"/>
        <v>158.58799999999999</v>
      </c>
      <c r="L174" s="8">
        <f>L175</f>
        <v>0</v>
      </c>
      <c r="M174" s="9">
        <f t="shared" si="24"/>
        <v>158.58799999999999</v>
      </c>
      <c r="N174" s="10">
        <f>N175</f>
        <v>0</v>
      </c>
      <c r="O174" s="9">
        <f t="shared" si="25"/>
        <v>158.58799999999999</v>
      </c>
      <c r="P174" s="10">
        <f>P175</f>
        <v>0</v>
      </c>
      <c r="Q174" s="9">
        <f t="shared" si="20"/>
        <v>158.58799999999999</v>
      </c>
      <c r="R174" s="10">
        <f>R175</f>
        <v>0</v>
      </c>
      <c r="S174" s="9">
        <f t="shared" si="21"/>
        <v>158.58799999999999</v>
      </c>
      <c r="T174" s="9">
        <v>158.58799999999999</v>
      </c>
      <c r="U174" s="10">
        <f>U175</f>
        <v>0</v>
      </c>
      <c r="V174" s="9">
        <f t="shared" si="26"/>
        <v>158.58799999999999</v>
      </c>
      <c r="W174" s="10">
        <f>W175</f>
        <v>0</v>
      </c>
      <c r="X174" s="9">
        <f t="shared" si="29"/>
        <v>158.58799999999999</v>
      </c>
      <c r="Y174" s="10">
        <f>Y175</f>
        <v>0</v>
      </c>
      <c r="Z174" s="9">
        <f t="shared" si="27"/>
        <v>158.58799999999999</v>
      </c>
      <c r="AA174" s="10">
        <f>AA175</f>
        <v>0</v>
      </c>
      <c r="AB174" s="9">
        <f t="shared" si="22"/>
        <v>158.58799999999999</v>
      </c>
    </row>
    <row r="175" spans="1:28" ht="25.5">
      <c r="A175" s="3" t="s">
        <v>150</v>
      </c>
      <c r="B175" s="2" t="s">
        <v>5</v>
      </c>
      <c r="C175" s="2">
        <v>10</v>
      </c>
      <c r="D175" s="2" t="s">
        <v>20</v>
      </c>
      <c r="E175" s="14" t="s">
        <v>179</v>
      </c>
      <c r="F175" s="2">
        <v>300</v>
      </c>
      <c r="G175" s="7">
        <v>158.58799999999999</v>
      </c>
      <c r="H175" s="8"/>
      <c r="I175" s="7">
        <f t="shared" si="23"/>
        <v>158.58799999999999</v>
      </c>
      <c r="J175" s="8"/>
      <c r="K175" s="7">
        <f t="shared" si="28"/>
        <v>158.58799999999999</v>
      </c>
      <c r="L175" s="8"/>
      <c r="M175" s="9">
        <f t="shared" si="24"/>
        <v>158.58799999999999</v>
      </c>
      <c r="N175" s="10"/>
      <c r="O175" s="9">
        <f t="shared" si="25"/>
        <v>158.58799999999999</v>
      </c>
      <c r="P175" s="10"/>
      <c r="Q175" s="9">
        <f t="shared" si="20"/>
        <v>158.58799999999999</v>
      </c>
      <c r="R175" s="10"/>
      <c r="S175" s="9">
        <f t="shared" si="21"/>
        <v>158.58799999999999</v>
      </c>
      <c r="T175" s="9">
        <v>158.58799999999999</v>
      </c>
      <c r="U175" s="10"/>
      <c r="V175" s="9">
        <f t="shared" si="26"/>
        <v>158.58799999999999</v>
      </c>
      <c r="W175" s="10"/>
      <c r="X175" s="9">
        <f t="shared" si="29"/>
        <v>158.58799999999999</v>
      </c>
      <c r="Y175" s="10"/>
      <c r="Z175" s="9">
        <f t="shared" si="27"/>
        <v>158.58799999999999</v>
      </c>
      <c r="AA175" s="10"/>
      <c r="AB175" s="9">
        <f t="shared" si="22"/>
        <v>158.58799999999999</v>
      </c>
    </row>
    <row r="176" spans="1:28" ht="51">
      <c r="A176" s="3" t="s">
        <v>200</v>
      </c>
      <c r="B176" s="2" t="s">
        <v>5</v>
      </c>
      <c r="C176" s="2">
        <v>10</v>
      </c>
      <c r="D176" s="2" t="s">
        <v>20</v>
      </c>
      <c r="E176" s="1" t="s">
        <v>201</v>
      </c>
      <c r="F176" s="2"/>
      <c r="G176" s="7">
        <v>2.4729999999999999</v>
      </c>
      <c r="H176" s="8">
        <f>H177</f>
        <v>0</v>
      </c>
      <c r="I176" s="7">
        <f t="shared" si="23"/>
        <v>2.4729999999999999</v>
      </c>
      <c r="J176" s="8">
        <f>J177</f>
        <v>0</v>
      </c>
      <c r="K176" s="7">
        <f t="shared" si="28"/>
        <v>2.4729999999999999</v>
      </c>
      <c r="L176" s="8">
        <f>L177</f>
        <v>0</v>
      </c>
      <c r="M176" s="9">
        <f t="shared" si="24"/>
        <v>2.4729999999999999</v>
      </c>
      <c r="N176" s="10">
        <f>N177</f>
        <v>0</v>
      </c>
      <c r="O176" s="9">
        <f t="shared" si="25"/>
        <v>2.4729999999999999</v>
      </c>
      <c r="P176" s="10">
        <f>P177</f>
        <v>0</v>
      </c>
      <c r="Q176" s="9">
        <f t="shared" si="20"/>
        <v>2.4729999999999999</v>
      </c>
      <c r="R176" s="10">
        <f>R177</f>
        <v>0</v>
      </c>
      <c r="S176" s="9">
        <f t="shared" si="21"/>
        <v>2.4729999999999999</v>
      </c>
      <c r="T176" s="9">
        <v>2.4729999999999999</v>
      </c>
      <c r="U176" s="10">
        <f>U177</f>
        <v>0</v>
      </c>
      <c r="V176" s="9">
        <f t="shared" si="26"/>
        <v>2.4729999999999999</v>
      </c>
      <c r="W176" s="10">
        <f>W177</f>
        <v>0</v>
      </c>
      <c r="X176" s="9">
        <f t="shared" si="29"/>
        <v>2.4729999999999999</v>
      </c>
      <c r="Y176" s="10">
        <f>Y177</f>
        <v>0</v>
      </c>
      <c r="Z176" s="9">
        <f t="shared" si="27"/>
        <v>2.4729999999999999</v>
      </c>
      <c r="AA176" s="10">
        <f>AA177</f>
        <v>0</v>
      </c>
      <c r="AB176" s="9">
        <f t="shared" si="22"/>
        <v>2.4729999999999999</v>
      </c>
    </row>
    <row r="177" spans="1:28" ht="25.5">
      <c r="A177" s="3" t="s">
        <v>150</v>
      </c>
      <c r="B177" s="2" t="s">
        <v>5</v>
      </c>
      <c r="C177" s="2">
        <v>10</v>
      </c>
      <c r="D177" s="2" t="s">
        <v>20</v>
      </c>
      <c r="E177" s="1" t="s">
        <v>201</v>
      </c>
      <c r="F177" s="2">
        <v>300</v>
      </c>
      <c r="G177" s="7">
        <v>2.4729999999999999</v>
      </c>
      <c r="H177" s="8"/>
      <c r="I177" s="7">
        <f t="shared" si="23"/>
        <v>2.4729999999999999</v>
      </c>
      <c r="J177" s="8"/>
      <c r="K177" s="7">
        <f t="shared" si="28"/>
        <v>2.4729999999999999</v>
      </c>
      <c r="L177" s="8"/>
      <c r="M177" s="9">
        <f t="shared" si="24"/>
        <v>2.4729999999999999</v>
      </c>
      <c r="N177" s="10"/>
      <c r="O177" s="9">
        <f t="shared" si="25"/>
        <v>2.4729999999999999</v>
      </c>
      <c r="P177" s="10"/>
      <c r="Q177" s="9">
        <f t="shared" si="20"/>
        <v>2.4729999999999999</v>
      </c>
      <c r="R177" s="10"/>
      <c r="S177" s="9">
        <f t="shared" si="21"/>
        <v>2.4729999999999999</v>
      </c>
      <c r="T177" s="9">
        <v>2.4729999999999999</v>
      </c>
      <c r="U177" s="10"/>
      <c r="V177" s="9">
        <f t="shared" si="26"/>
        <v>2.4729999999999999</v>
      </c>
      <c r="W177" s="10"/>
      <c r="X177" s="9">
        <f t="shared" si="29"/>
        <v>2.4729999999999999</v>
      </c>
      <c r="Y177" s="10"/>
      <c r="Z177" s="9">
        <f t="shared" si="27"/>
        <v>2.4729999999999999</v>
      </c>
      <c r="AA177" s="10"/>
      <c r="AB177" s="9">
        <f t="shared" si="22"/>
        <v>2.4729999999999999</v>
      </c>
    </row>
    <row r="178" spans="1:28" ht="25.5">
      <c r="A178" s="3" t="s">
        <v>154</v>
      </c>
      <c r="B178" s="2" t="s">
        <v>5</v>
      </c>
      <c r="C178" s="2">
        <v>10</v>
      </c>
      <c r="D178" s="2" t="s">
        <v>20</v>
      </c>
      <c r="E178" s="1" t="s">
        <v>155</v>
      </c>
      <c r="F178" s="2"/>
      <c r="G178" s="7">
        <v>40.692</v>
      </c>
      <c r="H178" s="8">
        <f>H179</f>
        <v>0</v>
      </c>
      <c r="I178" s="7">
        <f t="shared" si="23"/>
        <v>40.692</v>
      </c>
      <c r="J178" s="8">
        <f>J179</f>
        <v>0</v>
      </c>
      <c r="K178" s="7">
        <f t="shared" si="28"/>
        <v>40.692</v>
      </c>
      <c r="L178" s="8">
        <f>L179</f>
        <v>0</v>
      </c>
      <c r="M178" s="9">
        <f t="shared" si="24"/>
        <v>40.692</v>
      </c>
      <c r="N178" s="10">
        <f>N179</f>
        <v>0</v>
      </c>
      <c r="O178" s="9">
        <f t="shared" si="25"/>
        <v>40.692</v>
      </c>
      <c r="P178" s="10">
        <f>P179</f>
        <v>0</v>
      </c>
      <c r="Q178" s="9">
        <f t="shared" si="20"/>
        <v>40.692</v>
      </c>
      <c r="R178" s="10">
        <f>R179</f>
        <v>0</v>
      </c>
      <c r="S178" s="9">
        <f t="shared" si="21"/>
        <v>40.692</v>
      </c>
      <c r="T178" s="9">
        <v>40.692</v>
      </c>
      <c r="U178" s="10">
        <f>U179</f>
        <v>0</v>
      </c>
      <c r="V178" s="9">
        <f t="shared" si="26"/>
        <v>40.692</v>
      </c>
      <c r="W178" s="10">
        <f>W179</f>
        <v>0</v>
      </c>
      <c r="X178" s="9">
        <f t="shared" si="29"/>
        <v>40.692</v>
      </c>
      <c r="Y178" s="10">
        <f>Y179</f>
        <v>0</v>
      </c>
      <c r="Z178" s="9">
        <f t="shared" si="27"/>
        <v>40.692</v>
      </c>
      <c r="AA178" s="10">
        <f>AA179</f>
        <v>0</v>
      </c>
      <c r="AB178" s="9">
        <f t="shared" si="22"/>
        <v>40.692</v>
      </c>
    </row>
    <row r="179" spans="1:28" ht="38.25">
      <c r="A179" s="3" t="s">
        <v>32</v>
      </c>
      <c r="B179" s="2" t="s">
        <v>5</v>
      </c>
      <c r="C179" s="2">
        <v>10</v>
      </c>
      <c r="D179" s="2" t="s">
        <v>20</v>
      </c>
      <c r="E179" s="1" t="s">
        <v>155</v>
      </c>
      <c r="F179" s="2">
        <v>200</v>
      </c>
      <c r="G179" s="7">
        <v>40.692</v>
      </c>
      <c r="H179" s="8"/>
      <c r="I179" s="7">
        <f t="shared" si="23"/>
        <v>40.692</v>
      </c>
      <c r="J179" s="8"/>
      <c r="K179" s="7">
        <f t="shared" si="28"/>
        <v>40.692</v>
      </c>
      <c r="L179" s="8"/>
      <c r="M179" s="9">
        <f t="shared" si="24"/>
        <v>40.692</v>
      </c>
      <c r="N179" s="10"/>
      <c r="O179" s="9">
        <f t="shared" si="25"/>
        <v>40.692</v>
      </c>
      <c r="P179" s="10"/>
      <c r="Q179" s="9">
        <f t="shared" si="20"/>
        <v>40.692</v>
      </c>
      <c r="R179" s="10"/>
      <c r="S179" s="9">
        <f t="shared" si="21"/>
        <v>40.692</v>
      </c>
      <c r="T179" s="9">
        <v>40.692</v>
      </c>
      <c r="U179" s="10"/>
      <c r="V179" s="9">
        <f t="shared" si="26"/>
        <v>40.692</v>
      </c>
      <c r="W179" s="10"/>
      <c r="X179" s="9">
        <f t="shared" si="29"/>
        <v>40.692</v>
      </c>
      <c r="Y179" s="10"/>
      <c r="Z179" s="9">
        <f t="shared" si="27"/>
        <v>40.692</v>
      </c>
      <c r="AA179" s="10"/>
      <c r="AB179" s="9">
        <f t="shared" si="22"/>
        <v>40.692</v>
      </c>
    </row>
    <row r="180" spans="1:28" ht="38.25">
      <c r="A180" s="3" t="s">
        <v>152</v>
      </c>
      <c r="B180" s="2" t="s">
        <v>5</v>
      </c>
      <c r="C180" s="2">
        <v>10</v>
      </c>
      <c r="D180" s="2" t="s">
        <v>20</v>
      </c>
      <c r="E180" s="1" t="s">
        <v>153</v>
      </c>
      <c r="F180" s="2"/>
      <c r="G180" s="7">
        <v>18</v>
      </c>
      <c r="H180" s="8">
        <f>H181</f>
        <v>0</v>
      </c>
      <c r="I180" s="7">
        <f t="shared" si="23"/>
        <v>18</v>
      </c>
      <c r="J180" s="8">
        <f>J181</f>
        <v>0</v>
      </c>
      <c r="K180" s="7">
        <f t="shared" si="28"/>
        <v>18</v>
      </c>
      <c r="L180" s="8">
        <f>L181</f>
        <v>0</v>
      </c>
      <c r="M180" s="9">
        <f t="shared" si="24"/>
        <v>18</v>
      </c>
      <c r="N180" s="10">
        <f>N181</f>
        <v>0</v>
      </c>
      <c r="O180" s="9">
        <f t="shared" si="25"/>
        <v>18</v>
      </c>
      <c r="P180" s="10">
        <f>P181</f>
        <v>0</v>
      </c>
      <c r="Q180" s="9">
        <f t="shared" si="20"/>
        <v>18</v>
      </c>
      <c r="R180" s="10">
        <f>R181</f>
        <v>0</v>
      </c>
      <c r="S180" s="9">
        <f t="shared" si="21"/>
        <v>18</v>
      </c>
      <c r="T180" s="9">
        <v>18</v>
      </c>
      <c r="U180" s="10">
        <f>U181</f>
        <v>0</v>
      </c>
      <c r="V180" s="9">
        <f t="shared" si="26"/>
        <v>18</v>
      </c>
      <c r="W180" s="10">
        <f>W181</f>
        <v>0</v>
      </c>
      <c r="X180" s="9">
        <f t="shared" si="29"/>
        <v>18</v>
      </c>
      <c r="Y180" s="10">
        <f>Y181</f>
        <v>0</v>
      </c>
      <c r="Z180" s="9">
        <f t="shared" si="27"/>
        <v>18</v>
      </c>
      <c r="AA180" s="10">
        <f>AA181</f>
        <v>0</v>
      </c>
      <c r="AB180" s="9">
        <f t="shared" si="22"/>
        <v>18</v>
      </c>
    </row>
    <row r="181" spans="1:28" ht="38.25">
      <c r="A181" s="3" t="s">
        <v>32</v>
      </c>
      <c r="B181" s="2" t="s">
        <v>5</v>
      </c>
      <c r="C181" s="2">
        <v>10</v>
      </c>
      <c r="D181" s="2" t="s">
        <v>20</v>
      </c>
      <c r="E181" s="1" t="s">
        <v>153</v>
      </c>
      <c r="F181" s="2">
        <v>200</v>
      </c>
      <c r="G181" s="7">
        <v>18</v>
      </c>
      <c r="H181" s="8"/>
      <c r="I181" s="7">
        <f t="shared" si="23"/>
        <v>18</v>
      </c>
      <c r="J181" s="8"/>
      <c r="K181" s="7">
        <f t="shared" si="28"/>
        <v>18</v>
      </c>
      <c r="L181" s="8"/>
      <c r="M181" s="9">
        <f t="shared" si="24"/>
        <v>18</v>
      </c>
      <c r="N181" s="10"/>
      <c r="O181" s="9">
        <f t="shared" si="25"/>
        <v>18</v>
      </c>
      <c r="P181" s="10"/>
      <c r="Q181" s="9">
        <f t="shared" si="20"/>
        <v>18</v>
      </c>
      <c r="R181" s="10"/>
      <c r="S181" s="9">
        <f t="shared" si="21"/>
        <v>18</v>
      </c>
      <c r="T181" s="9">
        <v>18</v>
      </c>
      <c r="U181" s="10"/>
      <c r="V181" s="9">
        <f t="shared" si="26"/>
        <v>18</v>
      </c>
      <c r="W181" s="10"/>
      <c r="X181" s="9">
        <f t="shared" si="29"/>
        <v>18</v>
      </c>
      <c r="Y181" s="10"/>
      <c r="Z181" s="9">
        <f t="shared" si="27"/>
        <v>18</v>
      </c>
      <c r="AA181" s="10"/>
      <c r="AB181" s="9">
        <f t="shared" si="22"/>
        <v>18</v>
      </c>
    </row>
    <row r="182" spans="1:28" ht="38.25">
      <c r="A182" s="3" t="s">
        <v>151</v>
      </c>
      <c r="B182" s="2" t="s">
        <v>5</v>
      </c>
      <c r="C182" s="2">
        <v>10</v>
      </c>
      <c r="D182" s="2" t="s">
        <v>20</v>
      </c>
      <c r="E182" s="1" t="s">
        <v>203</v>
      </c>
      <c r="F182" s="2"/>
      <c r="G182" s="7">
        <v>99.9512</v>
      </c>
      <c r="H182" s="8">
        <f>H183</f>
        <v>0</v>
      </c>
      <c r="I182" s="7">
        <f t="shared" si="23"/>
        <v>99.9512</v>
      </c>
      <c r="J182" s="8">
        <f>J183</f>
        <v>0</v>
      </c>
      <c r="K182" s="7">
        <f t="shared" si="28"/>
        <v>99.9512</v>
      </c>
      <c r="L182" s="8">
        <f>L183</f>
        <v>0</v>
      </c>
      <c r="M182" s="9">
        <f t="shared" si="24"/>
        <v>99.9512</v>
      </c>
      <c r="N182" s="10">
        <f>N183</f>
        <v>0</v>
      </c>
      <c r="O182" s="9">
        <f t="shared" si="25"/>
        <v>99.9512</v>
      </c>
      <c r="P182" s="10">
        <f>P183</f>
        <v>0</v>
      </c>
      <c r="Q182" s="9">
        <f t="shared" si="20"/>
        <v>99.9512</v>
      </c>
      <c r="R182" s="10">
        <f>R183</f>
        <v>0</v>
      </c>
      <c r="S182" s="9">
        <f t="shared" si="21"/>
        <v>99.9512</v>
      </c>
      <c r="T182" s="9">
        <v>99.9512</v>
      </c>
      <c r="U182" s="10">
        <f>U183</f>
        <v>0</v>
      </c>
      <c r="V182" s="9">
        <f t="shared" si="26"/>
        <v>99.9512</v>
      </c>
      <c r="W182" s="10">
        <f>W183</f>
        <v>0</v>
      </c>
      <c r="X182" s="9">
        <f t="shared" si="29"/>
        <v>99.9512</v>
      </c>
      <c r="Y182" s="10">
        <f>Y183</f>
        <v>0</v>
      </c>
      <c r="Z182" s="9">
        <f t="shared" si="27"/>
        <v>99.9512</v>
      </c>
      <c r="AA182" s="10">
        <f>AA183</f>
        <v>0</v>
      </c>
      <c r="AB182" s="9">
        <f t="shared" si="22"/>
        <v>99.9512</v>
      </c>
    </row>
    <row r="183" spans="1:28" ht="25.5">
      <c r="A183" s="3" t="s">
        <v>150</v>
      </c>
      <c r="B183" s="2" t="s">
        <v>5</v>
      </c>
      <c r="C183" s="2">
        <v>10</v>
      </c>
      <c r="D183" s="2" t="s">
        <v>20</v>
      </c>
      <c r="E183" s="1" t="s">
        <v>203</v>
      </c>
      <c r="F183" s="2">
        <v>300</v>
      </c>
      <c r="G183" s="7">
        <v>99.9512</v>
      </c>
      <c r="H183" s="8"/>
      <c r="I183" s="7">
        <f t="shared" si="23"/>
        <v>99.9512</v>
      </c>
      <c r="J183" s="8"/>
      <c r="K183" s="7">
        <f t="shared" si="28"/>
        <v>99.9512</v>
      </c>
      <c r="L183" s="8"/>
      <c r="M183" s="9">
        <f t="shared" si="24"/>
        <v>99.9512</v>
      </c>
      <c r="N183" s="10"/>
      <c r="O183" s="9">
        <f t="shared" si="25"/>
        <v>99.9512</v>
      </c>
      <c r="P183" s="10"/>
      <c r="Q183" s="9">
        <f t="shared" si="20"/>
        <v>99.9512</v>
      </c>
      <c r="R183" s="10"/>
      <c r="S183" s="9">
        <f t="shared" si="21"/>
        <v>99.9512</v>
      </c>
      <c r="T183" s="9">
        <v>99.9512</v>
      </c>
      <c r="U183" s="10"/>
      <c r="V183" s="9">
        <f t="shared" si="26"/>
        <v>99.9512</v>
      </c>
      <c r="W183" s="10"/>
      <c r="X183" s="9">
        <f t="shared" si="29"/>
        <v>99.9512</v>
      </c>
      <c r="Y183" s="10"/>
      <c r="Z183" s="9">
        <f t="shared" si="27"/>
        <v>99.9512</v>
      </c>
      <c r="AA183" s="10"/>
      <c r="AB183" s="9">
        <f t="shared" si="22"/>
        <v>99.9512</v>
      </c>
    </row>
    <row r="184" spans="1:28" ht="38.25">
      <c r="A184" s="3" t="s">
        <v>149</v>
      </c>
      <c r="B184" s="2" t="s">
        <v>5</v>
      </c>
      <c r="C184" s="2">
        <v>10</v>
      </c>
      <c r="D184" s="2" t="s">
        <v>20</v>
      </c>
      <c r="E184" s="1" t="s">
        <v>180</v>
      </c>
      <c r="F184" s="2"/>
      <c r="G184" s="7">
        <v>208.45740000000001</v>
      </c>
      <c r="H184" s="8">
        <f>H185</f>
        <v>0</v>
      </c>
      <c r="I184" s="7">
        <f t="shared" si="23"/>
        <v>208.45740000000001</v>
      </c>
      <c r="J184" s="8">
        <f>J185</f>
        <v>0</v>
      </c>
      <c r="K184" s="7">
        <f t="shared" si="28"/>
        <v>208.45740000000001</v>
      </c>
      <c r="L184" s="8">
        <f>L185</f>
        <v>0</v>
      </c>
      <c r="M184" s="9">
        <f t="shared" si="24"/>
        <v>208.45740000000001</v>
      </c>
      <c r="N184" s="10">
        <f>N185</f>
        <v>0</v>
      </c>
      <c r="O184" s="9">
        <f t="shared" si="25"/>
        <v>208.45740000000001</v>
      </c>
      <c r="P184" s="10">
        <f>P185</f>
        <v>0</v>
      </c>
      <c r="Q184" s="9">
        <f t="shared" si="20"/>
        <v>208.45740000000001</v>
      </c>
      <c r="R184" s="10">
        <f>R185</f>
        <v>0</v>
      </c>
      <c r="S184" s="9">
        <f t="shared" si="21"/>
        <v>208.45740000000001</v>
      </c>
      <c r="T184" s="9">
        <v>208.45740000000001</v>
      </c>
      <c r="U184" s="10">
        <f>U185</f>
        <v>0</v>
      </c>
      <c r="V184" s="9">
        <f t="shared" si="26"/>
        <v>208.45740000000001</v>
      </c>
      <c r="W184" s="10">
        <f>W185</f>
        <v>0</v>
      </c>
      <c r="X184" s="9">
        <f t="shared" si="29"/>
        <v>208.45740000000001</v>
      </c>
      <c r="Y184" s="10">
        <f>Y185</f>
        <v>0</v>
      </c>
      <c r="Z184" s="9">
        <f t="shared" si="27"/>
        <v>208.45740000000001</v>
      </c>
      <c r="AA184" s="10">
        <f>AA185</f>
        <v>0</v>
      </c>
      <c r="AB184" s="9">
        <f t="shared" si="22"/>
        <v>208.45740000000001</v>
      </c>
    </row>
    <row r="185" spans="1:28" ht="25.5">
      <c r="A185" s="3" t="s">
        <v>150</v>
      </c>
      <c r="B185" s="2" t="s">
        <v>5</v>
      </c>
      <c r="C185" s="2">
        <v>10</v>
      </c>
      <c r="D185" s="2" t="s">
        <v>20</v>
      </c>
      <c r="E185" s="1" t="s">
        <v>180</v>
      </c>
      <c r="F185" s="2">
        <v>300</v>
      </c>
      <c r="G185" s="7">
        <v>208.45740000000001</v>
      </c>
      <c r="H185" s="8"/>
      <c r="I185" s="7">
        <f t="shared" si="23"/>
        <v>208.45740000000001</v>
      </c>
      <c r="J185" s="8"/>
      <c r="K185" s="7">
        <f t="shared" si="28"/>
        <v>208.45740000000001</v>
      </c>
      <c r="L185" s="8"/>
      <c r="M185" s="9">
        <f t="shared" si="24"/>
        <v>208.45740000000001</v>
      </c>
      <c r="N185" s="10"/>
      <c r="O185" s="9">
        <f t="shared" si="25"/>
        <v>208.45740000000001</v>
      </c>
      <c r="P185" s="10"/>
      <c r="Q185" s="9">
        <f t="shared" si="20"/>
        <v>208.45740000000001</v>
      </c>
      <c r="R185" s="10"/>
      <c r="S185" s="9">
        <f t="shared" si="21"/>
        <v>208.45740000000001</v>
      </c>
      <c r="T185" s="9">
        <v>208.45740000000001</v>
      </c>
      <c r="U185" s="10"/>
      <c r="V185" s="9">
        <f t="shared" si="26"/>
        <v>208.45740000000001</v>
      </c>
      <c r="W185" s="10"/>
      <c r="X185" s="9">
        <f t="shared" si="29"/>
        <v>208.45740000000001</v>
      </c>
      <c r="Y185" s="10"/>
      <c r="Z185" s="9">
        <f t="shared" si="27"/>
        <v>208.45740000000001</v>
      </c>
      <c r="AA185" s="10"/>
      <c r="AB185" s="9">
        <f t="shared" si="22"/>
        <v>208.45740000000001</v>
      </c>
    </row>
    <row r="186" spans="1:28" ht="51">
      <c r="A186" s="3" t="s">
        <v>147</v>
      </c>
      <c r="B186" s="2" t="s">
        <v>5</v>
      </c>
      <c r="C186" s="2">
        <v>10</v>
      </c>
      <c r="D186" s="2" t="s">
        <v>21</v>
      </c>
      <c r="E186" s="14" t="s">
        <v>148</v>
      </c>
      <c r="F186" s="2"/>
      <c r="G186" s="7">
        <v>2832.667199999999</v>
      </c>
      <c r="H186" s="8">
        <f>H187</f>
        <v>0</v>
      </c>
      <c r="I186" s="7">
        <f t="shared" si="23"/>
        <v>2832.667199999999</v>
      </c>
      <c r="J186" s="8">
        <f>J187</f>
        <v>0</v>
      </c>
      <c r="K186" s="7">
        <f t="shared" si="28"/>
        <v>2832.667199999999</v>
      </c>
      <c r="L186" s="8">
        <f>L187</f>
        <v>0</v>
      </c>
      <c r="M186" s="9">
        <f t="shared" si="24"/>
        <v>2832.667199999999</v>
      </c>
      <c r="N186" s="10">
        <f>N187</f>
        <v>0</v>
      </c>
      <c r="O186" s="9">
        <f t="shared" si="25"/>
        <v>2832.667199999999</v>
      </c>
      <c r="P186" s="10">
        <f>P187</f>
        <v>0</v>
      </c>
      <c r="Q186" s="9">
        <f t="shared" si="20"/>
        <v>2832.667199999999</v>
      </c>
      <c r="R186" s="10">
        <f>R187</f>
        <v>0</v>
      </c>
      <c r="S186" s="9">
        <f t="shared" si="21"/>
        <v>2832.667199999999</v>
      </c>
      <c r="T186" s="9">
        <v>2832.667199999999</v>
      </c>
      <c r="U186" s="10">
        <f>U187</f>
        <v>0</v>
      </c>
      <c r="V186" s="9">
        <f t="shared" si="26"/>
        <v>2832.667199999999</v>
      </c>
      <c r="W186" s="10">
        <f>W187</f>
        <v>0</v>
      </c>
      <c r="X186" s="9">
        <f t="shared" si="29"/>
        <v>2832.667199999999</v>
      </c>
      <c r="Y186" s="10">
        <f>Y187</f>
        <v>0</v>
      </c>
      <c r="Z186" s="9">
        <f t="shared" si="27"/>
        <v>2832.667199999999</v>
      </c>
      <c r="AA186" s="10">
        <f>AA187</f>
        <v>0</v>
      </c>
      <c r="AB186" s="9">
        <f t="shared" si="22"/>
        <v>2832.667199999999</v>
      </c>
    </row>
    <row r="187" spans="1:28" ht="38.25">
      <c r="A187" s="3" t="s">
        <v>171</v>
      </c>
      <c r="B187" s="2" t="s">
        <v>5</v>
      </c>
      <c r="C187" s="2">
        <v>10</v>
      </c>
      <c r="D187" s="2" t="s">
        <v>21</v>
      </c>
      <c r="E187" s="14" t="s">
        <v>148</v>
      </c>
      <c r="F187" s="2">
        <v>400</v>
      </c>
      <c r="G187" s="7">
        <v>2832.667199999999</v>
      </c>
      <c r="H187" s="8"/>
      <c r="I187" s="7">
        <f t="shared" si="23"/>
        <v>2832.667199999999</v>
      </c>
      <c r="J187" s="8"/>
      <c r="K187" s="7">
        <f t="shared" si="28"/>
        <v>2832.667199999999</v>
      </c>
      <c r="L187" s="8"/>
      <c r="M187" s="9">
        <f t="shared" si="24"/>
        <v>2832.667199999999</v>
      </c>
      <c r="N187" s="10"/>
      <c r="O187" s="9">
        <f t="shared" si="25"/>
        <v>2832.667199999999</v>
      </c>
      <c r="P187" s="10"/>
      <c r="Q187" s="9">
        <f t="shared" si="20"/>
        <v>2832.667199999999</v>
      </c>
      <c r="R187" s="10"/>
      <c r="S187" s="9">
        <f t="shared" si="21"/>
        <v>2832.667199999999</v>
      </c>
      <c r="T187" s="9">
        <v>2832.667199999999</v>
      </c>
      <c r="U187" s="10"/>
      <c r="V187" s="9">
        <f t="shared" si="26"/>
        <v>2832.667199999999</v>
      </c>
      <c r="W187" s="10"/>
      <c r="X187" s="9">
        <f t="shared" si="29"/>
        <v>2832.667199999999</v>
      </c>
      <c r="Y187" s="10"/>
      <c r="Z187" s="9">
        <f t="shared" si="27"/>
        <v>2832.667199999999</v>
      </c>
      <c r="AA187" s="10"/>
      <c r="AB187" s="9">
        <f t="shared" si="22"/>
        <v>2832.667199999999</v>
      </c>
    </row>
    <row r="188" spans="1:28" ht="25.5">
      <c r="A188" s="3" t="s">
        <v>145</v>
      </c>
      <c r="B188" s="2" t="s">
        <v>5</v>
      </c>
      <c r="C188" s="2">
        <v>10</v>
      </c>
      <c r="D188" s="2" t="s">
        <v>28</v>
      </c>
      <c r="E188" s="14" t="s">
        <v>146</v>
      </c>
      <c r="F188" s="2"/>
      <c r="G188" s="7">
        <v>384.17060000000004</v>
      </c>
      <c r="H188" s="8">
        <f>H189</f>
        <v>0</v>
      </c>
      <c r="I188" s="7">
        <f t="shared" si="23"/>
        <v>384.17060000000004</v>
      </c>
      <c r="J188" s="8">
        <f>J189</f>
        <v>0</v>
      </c>
      <c r="K188" s="7">
        <f t="shared" si="28"/>
        <v>384.17060000000004</v>
      </c>
      <c r="L188" s="8">
        <f>L189</f>
        <v>0</v>
      </c>
      <c r="M188" s="9">
        <f t="shared" si="24"/>
        <v>384.17060000000004</v>
      </c>
      <c r="N188" s="10">
        <f>N189</f>
        <v>0</v>
      </c>
      <c r="O188" s="9">
        <f t="shared" si="25"/>
        <v>384.17060000000004</v>
      </c>
      <c r="P188" s="10">
        <f>P189</f>
        <v>0</v>
      </c>
      <c r="Q188" s="9">
        <f t="shared" si="20"/>
        <v>384.17060000000004</v>
      </c>
      <c r="R188" s="10">
        <f>R189</f>
        <v>0</v>
      </c>
      <c r="S188" s="9">
        <f t="shared" si="21"/>
        <v>384.17060000000004</v>
      </c>
      <c r="T188" s="9">
        <v>384.17060000000004</v>
      </c>
      <c r="U188" s="10">
        <f>U189</f>
        <v>0</v>
      </c>
      <c r="V188" s="9">
        <f t="shared" si="26"/>
        <v>384.17060000000004</v>
      </c>
      <c r="W188" s="10">
        <f>W189</f>
        <v>0</v>
      </c>
      <c r="X188" s="9">
        <f t="shared" si="29"/>
        <v>384.17060000000004</v>
      </c>
      <c r="Y188" s="10">
        <f>Y189</f>
        <v>0</v>
      </c>
      <c r="Z188" s="9">
        <f t="shared" si="27"/>
        <v>384.17060000000004</v>
      </c>
      <c r="AA188" s="10">
        <f>AA189</f>
        <v>0</v>
      </c>
      <c r="AB188" s="9">
        <f t="shared" si="22"/>
        <v>384.17060000000004</v>
      </c>
    </row>
    <row r="189" spans="1:28" ht="38.25">
      <c r="A189" s="3" t="s">
        <v>65</v>
      </c>
      <c r="B189" s="2" t="s">
        <v>5</v>
      </c>
      <c r="C189" s="2">
        <v>10</v>
      </c>
      <c r="D189" s="2" t="s">
        <v>28</v>
      </c>
      <c r="E189" s="14" t="s">
        <v>146</v>
      </c>
      <c r="F189" s="2">
        <v>600</v>
      </c>
      <c r="G189" s="7">
        <v>384.17060000000004</v>
      </c>
      <c r="H189" s="8"/>
      <c r="I189" s="7">
        <f t="shared" si="23"/>
        <v>384.17060000000004</v>
      </c>
      <c r="J189" s="8"/>
      <c r="K189" s="7">
        <f t="shared" si="28"/>
        <v>384.17060000000004</v>
      </c>
      <c r="L189" s="8"/>
      <c r="M189" s="9">
        <f t="shared" si="24"/>
        <v>384.17060000000004</v>
      </c>
      <c r="N189" s="10"/>
      <c r="O189" s="9">
        <f t="shared" si="25"/>
        <v>384.17060000000004</v>
      </c>
      <c r="P189" s="10"/>
      <c r="Q189" s="9">
        <f t="shared" si="20"/>
        <v>384.17060000000004</v>
      </c>
      <c r="R189" s="10"/>
      <c r="S189" s="9">
        <f t="shared" si="21"/>
        <v>384.17060000000004</v>
      </c>
      <c r="T189" s="9">
        <v>384.17060000000004</v>
      </c>
      <c r="U189" s="10"/>
      <c r="V189" s="9">
        <f t="shared" si="26"/>
        <v>384.17060000000004</v>
      </c>
      <c r="W189" s="10"/>
      <c r="X189" s="9">
        <f t="shared" si="29"/>
        <v>384.17060000000004</v>
      </c>
      <c r="Y189" s="10"/>
      <c r="Z189" s="9">
        <f t="shared" si="27"/>
        <v>384.17060000000004</v>
      </c>
      <c r="AA189" s="10"/>
      <c r="AB189" s="9">
        <f t="shared" si="22"/>
        <v>384.17060000000004</v>
      </c>
    </row>
    <row r="190" spans="1:28" ht="25.5">
      <c r="A190" s="5" t="s">
        <v>6</v>
      </c>
      <c r="B190" s="6" t="s">
        <v>3</v>
      </c>
      <c r="C190" s="6"/>
      <c r="D190" s="6"/>
      <c r="E190" s="6"/>
      <c r="F190" s="6"/>
      <c r="G190" s="7">
        <v>5368.209600000001</v>
      </c>
      <c r="H190" s="8">
        <f>H191</f>
        <v>0</v>
      </c>
      <c r="I190" s="7">
        <f t="shared" si="23"/>
        <v>5368.209600000001</v>
      </c>
      <c r="J190" s="8">
        <f>J191</f>
        <v>0</v>
      </c>
      <c r="K190" s="7">
        <f t="shared" si="28"/>
        <v>5368.209600000001</v>
      </c>
      <c r="L190" s="8">
        <f>L191</f>
        <v>0</v>
      </c>
      <c r="M190" s="9">
        <f t="shared" si="24"/>
        <v>5368.209600000001</v>
      </c>
      <c r="N190" s="10">
        <f>N191</f>
        <v>0</v>
      </c>
      <c r="O190" s="9">
        <f t="shared" si="25"/>
        <v>5368.209600000001</v>
      </c>
      <c r="P190" s="10">
        <f>P191</f>
        <v>0</v>
      </c>
      <c r="Q190" s="9">
        <f t="shared" si="20"/>
        <v>5368.209600000001</v>
      </c>
      <c r="R190" s="10">
        <f>R191</f>
        <v>0</v>
      </c>
      <c r="S190" s="9">
        <f t="shared" si="21"/>
        <v>5368.209600000001</v>
      </c>
      <c r="T190" s="9">
        <v>5368.209600000001</v>
      </c>
      <c r="U190" s="10">
        <f>U191</f>
        <v>0</v>
      </c>
      <c r="V190" s="9">
        <f t="shared" si="26"/>
        <v>5368.209600000001</v>
      </c>
      <c r="W190" s="10">
        <f>W191</f>
        <v>0</v>
      </c>
      <c r="X190" s="9">
        <f t="shared" si="29"/>
        <v>5368.209600000001</v>
      </c>
      <c r="Y190" s="10">
        <f>Y191</f>
        <v>0</v>
      </c>
      <c r="Z190" s="9">
        <f t="shared" si="27"/>
        <v>5368.209600000001</v>
      </c>
      <c r="AA190" s="10">
        <f>AA191</f>
        <v>0</v>
      </c>
      <c r="AB190" s="9">
        <f t="shared" si="22"/>
        <v>5368.209600000001</v>
      </c>
    </row>
    <row r="191" spans="1:28" ht="38.25">
      <c r="A191" s="3" t="s">
        <v>12</v>
      </c>
      <c r="B191" s="2" t="s">
        <v>3</v>
      </c>
      <c r="C191" s="2"/>
      <c r="D191" s="2"/>
      <c r="E191" s="2"/>
      <c r="F191" s="2"/>
      <c r="G191" s="7">
        <v>5368.209600000001</v>
      </c>
      <c r="H191" s="8">
        <f>H192+H194+H200+H198+H202</f>
        <v>0</v>
      </c>
      <c r="I191" s="7">
        <f t="shared" si="23"/>
        <v>5368.209600000001</v>
      </c>
      <c r="J191" s="8">
        <f>J192+J194+J200+J198+J202</f>
        <v>0</v>
      </c>
      <c r="K191" s="7">
        <f t="shared" si="28"/>
        <v>5368.209600000001</v>
      </c>
      <c r="L191" s="8">
        <f>L192+L194+L200+L198+L202</f>
        <v>0</v>
      </c>
      <c r="M191" s="9">
        <f t="shared" si="24"/>
        <v>5368.209600000001</v>
      </c>
      <c r="N191" s="10">
        <f>N192+N194+N200+N198+N202+N196</f>
        <v>0</v>
      </c>
      <c r="O191" s="9">
        <f t="shared" si="25"/>
        <v>5368.209600000001</v>
      </c>
      <c r="P191" s="10">
        <f>P192+P194+P200+P198+P202+P196</f>
        <v>0</v>
      </c>
      <c r="Q191" s="9">
        <f t="shared" si="20"/>
        <v>5368.209600000001</v>
      </c>
      <c r="R191" s="10">
        <f>R192+R194+R200+R198+R202+R196</f>
        <v>0</v>
      </c>
      <c r="S191" s="9">
        <f t="shared" si="21"/>
        <v>5368.209600000001</v>
      </c>
      <c r="T191" s="9">
        <v>5368.209600000001</v>
      </c>
      <c r="U191" s="10">
        <f>U192+U194+U200+U198+U202</f>
        <v>0</v>
      </c>
      <c r="V191" s="9">
        <f t="shared" si="26"/>
        <v>5368.209600000001</v>
      </c>
      <c r="W191" s="10">
        <f>W192+W194+W200+W198+W202</f>
        <v>0</v>
      </c>
      <c r="X191" s="9">
        <f t="shared" si="29"/>
        <v>5368.209600000001</v>
      </c>
      <c r="Y191" s="10">
        <f>Y192+Y194+Y200+Y198+Y202+Y196</f>
        <v>0</v>
      </c>
      <c r="Z191" s="9">
        <f t="shared" si="27"/>
        <v>5368.209600000001</v>
      </c>
      <c r="AA191" s="10">
        <f>AA192+AA194+AA200+AA198+AA202+AA196</f>
        <v>0</v>
      </c>
      <c r="AB191" s="9">
        <f t="shared" si="22"/>
        <v>5368.209600000001</v>
      </c>
    </row>
    <row r="192" spans="1:28" ht="38.25">
      <c r="A192" s="3" t="s">
        <v>31</v>
      </c>
      <c r="B192" s="2" t="s">
        <v>3</v>
      </c>
      <c r="C192" s="2" t="s">
        <v>19</v>
      </c>
      <c r="D192" s="2" t="s">
        <v>28</v>
      </c>
      <c r="E192" s="1" t="s">
        <v>33</v>
      </c>
      <c r="F192" s="2"/>
      <c r="G192" s="7">
        <v>4749.7226000000001</v>
      </c>
      <c r="H192" s="8">
        <f>H193</f>
        <v>0</v>
      </c>
      <c r="I192" s="7">
        <f t="shared" si="23"/>
        <v>4749.7226000000001</v>
      </c>
      <c r="J192" s="8">
        <f>J193</f>
        <v>0</v>
      </c>
      <c r="K192" s="7">
        <f t="shared" si="28"/>
        <v>4749.7226000000001</v>
      </c>
      <c r="L192" s="8">
        <f>L193</f>
        <v>0</v>
      </c>
      <c r="M192" s="9">
        <f t="shared" si="24"/>
        <v>4749.7226000000001</v>
      </c>
      <c r="N192" s="10">
        <f>N193</f>
        <v>0</v>
      </c>
      <c r="O192" s="9">
        <f t="shared" si="25"/>
        <v>4749.7226000000001</v>
      </c>
      <c r="P192" s="10">
        <f>P193</f>
        <v>0</v>
      </c>
      <c r="Q192" s="9">
        <f t="shared" si="20"/>
        <v>4749.7226000000001</v>
      </c>
      <c r="R192" s="10">
        <f>R193</f>
        <v>0</v>
      </c>
      <c r="S192" s="9">
        <f t="shared" si="21"/>
        <v>4749.7226000000001</v>
      </c>
      <c r="T192" s="9">
        <v>4749.7226000000001</v>
      </c>
      <c r="U192" s="10">
        <f>U193</f>
        <v>0</v>
      </c>
      <c r="V192" s="9">
        <f t="shared" si="26"/>
        <v>4749.7226000000001</v>
      </c>
      <c r="W192" s="10">
        <f>W193</f>
        <v>0</v>
      </c>
      <c r="X192" s="9">
        <f t="shared" si="29"/>
        <v>4749.7226000000001</v>
      </c>
      <c r="Y192" s="10">
        <f>Y193</f>
        <v>0</v>
      </c>
      <c r="Z192" s="9">
        <f t="shared" si="27"/>
        <v>4749.7226000000001</v>
      </c>
      <c r="AA192" s="10">
        <f>AA193</f>
        <v>0</v>
      </c>
      <c r="AB192" s="9">
        <f t="shared" si="22"/>
        <v>4749.7226000000001</v>
      </c>
    </row>
    <row r="193" spans="1:28" ht="76.5">
      <c r="A193" s="3" t="s">
        <v>94</v>
      </c>
      <c r="B193" s="2" t="s">
        <v>3</v>
      </c>
      <c r="C193" s="2" t="s">
        <v>19</v>
      </c>
      <c r="D193" s="2" t="s">
        <v>28</v>
      </c>
      <c r="E193" s="1" t="s">
        <v>33</v>
      </c>
      <c r="F193" s="2">
        <v>100</v>
      </c>
      <c r="G193" s="7">
        <v>4749.7225999999991</v>
      </c>
      <c r="H193" s="8"/>
      <c r="I193" s="7">
        <f t="shared" si="23"/>
        <v>4749.7225999999991</v>
      </c>
      <c r="J193" s="8"/>
      <c r="K193" s="7">
        <f t="shared" si="28"/>
        <v>4749.7225999999991</v>
      </c>
      <c r="L193" s="8"/>
      <c r="M193" s="9">
        <f t="shared" si="24"/>
        <v>4749.7225999999991</v>
      </c>
      <c r="N193" s="10"/>
      <c r="O193" s="9">
        <f t="shared" si="25"/>
        <v>4749.7225999999991</v>
      </c>
      <c r="P193" s="10"/>
      <c r="Q193" s="9">
        <f t="shared" si="20"/>
        <v>4749.7225999999991</v>
      </c>
      <c r="R193" s="10"/>
      <c r="S193" s="9">
        <f t="shared" si="21"/>
        <v>4749.7225999999991</v>
      </c>
      <c r="T193" s="9">
        <v>4749.7225999999991</v>
      </c>
      <c r="U193" s="10"/>
      <c r="V193" s="9">
        <f t="shared" si="26"/>
        <v>4749.7225999999991</v>
      </c>
      <c r="W193" s="10"/>
      <c r="X193" s="9">
        <f t="shared" si="29"/>
        <v>4749.7225999999991</v>
      </c>
      <c r="Y193" s="10"/>
      <c r="Z193" s="9">
        <f t="shared" si="27"/>
        <v>4749.7225999999991</v>
      </c>
      <c r="AA193" s="10"/>
      <c r="AB193" s="9">
        <f t="shared" si="22"/>
        <v>4749.7225999999991</v>
      </c>
    </row>
    <row r="194" spans="1:28" ht="25.5">
      <c r="A194" s="3" t="s">
        <v>55</v>
      </c>
      <c r="B194" s="2" t="s">
        <v>3</v>
      </c>
      <c r="C194" s="2" t="s">
        <v>19</v>
      </c>
      <c r="D194" s="2">
        <v>11</v>
      </c>
      <c r="E194" s="1" t="s">
        <v>56</v>
      </c>
      <c r="F194" s="2"/>
      <c r="G194" s="7">
        <v>500</v>
      </c>
      <c r="H194" s="8">
        <f>H195</f>
        <v>0</v>
      </c>
      <c r="I194" s="7">
        <f t="shared" si="23"/>
        <v>500</v>
      </c>
      <c r="J194" s="8">
        <f>J195</f>
        <v>0</v>
      </c>
      <c r="K194" s="7">
        <f t="shared" si="28"/>
        <v>500</v>
      </c>
      <c r="L194" s="8">
        <f>L195</f>
        <v>0</v>
      </c>
      <c r="M194" s="9">
        <f t="shared" si="24"/>
        <v>500</v>
      </c>
      <c r="N194" s="10">
        <f>N195</f>
        <v>0</v>
      </c>
      <c r="O194" s="9">
        <f t="shared" si="25"/>
        <v>500</v>
      </c>
      <c r="P194" s="10">
        <f>P195</f>
        <v>0</v>
      </c>
      <c r="Q194" s="9">
        <f t="shared" si="20"/>
        <v>500</v>
      </c>
      <c r="R194" s="10">
        <f>R195</f>
        <v>0</v>
      </c>
      <c r="S194" s="9">
        <f t="shared" si="21"/>
        <v>500</v>
      </c>
      <c r="T194" s="9">
        <v>500</v>
      </c>
      <c r="U194" s="10">
        <f>U195</f>
        <v>0</v>
      </c>
      <c r="V194" s="9">
        <f t="shared" si="26"/>
        <v>500</v>
      </c>
      <c r="W194" s="10">
        <f>W195</f>
        <v>0</v>
      </c>
      <c r="X194" s="9">
        <f t="shared" si="29"/>
        <v>500</v>
      </c>
      <c r="Y194" s="10">
        <f>Y195</f>
        <v>0</v>
      </c>
      <c r="Z194" s="9">
        <f t="shared" si="27"/>
        <v>500</v>
      </c>
      <c r="AA194" s="10">
        <f>AA195</f>
        <v>0</v>
      </c>
      <c r="AB194" s="9">
        <f t="shared" si="22"/>
        <v>500</v>
      </c>
    </row>
    <row r="195" spans="1:28" ht="15.75">
      <c r="A195" s="3" t="s">
        <v>54</v>
      </c>
      <c r="B195" s="2" t="s">
        <v>3</v>
      </c>
      <c r="C195" s="2" t="s">
        <v>19</v>
      </c>
      <c r="D195" s="2">
        <v>11</v>
      </c>
      <c r="E195" s="1" t="s">
        <v>56</v>
      </c>
      <c r="F195" s="2">
        <v>800</v>
      </c>
      <c r="G195" s="7">
        <v>500</v>
      </c>
      <c r="H195" s="8"/>
      <c r="I195" s="7">
        <f t="shared" si="23"/>
        <v>500</v>
      </c>
      <c r="J195" s="8"/>
      <c r="K195" s="7">
        <f t="shared" si="28"/>
        <v>500</v>
      </c>
      <c r="L195" s="8"/>
      <c r="M195" s="9">
        <f t="shared" si="24"/>
        <v>500</v>
      </c>
      <c r="N195" s="10"/>
      <c r="O195" s="9">
        <f t="shared" si="25"/>
        <v>500</v>
      </c>
      <c r="P195" s="10"/>
      <c r="Q195" s="9">
        <f t="shared" si="20"/>
        <v>500</v>
      </c>
      <c r="R195" s="10"/>
      <c r="S195" s="9">
        <f t="shared" si="21"/>
        <v>500</v>
      </c>
      <c r="T195" s="9">
        <v>500</v>
      </c>
      <c r="U195" s="10"/>
      <c r="V195" s="9">
        <f t="shared" si="26"/>
        <v>500</v>
      </c>
      <c r="W195" s="10"/>
      <c r="X195" s="9">
        <f t="shared" si="29"/>
        <v>500</v>
      </c>
      <c r="Y195" s="10"/>
      <c r="Z195" s="9">
        <f t="shared" si="27"/>
        <v>500</v>
      </c>
      <c r="AA195" s="10"/>
      <c r="AB195" s="9">
        <f t="shared" si="22"/>
        <v>500</v>
      </c>
    </row>
    <row r="196" spans="1:28" ht="15.75">
      <c r="A196" s="3" t="s">
        <v>50</v>
      </c>
      <c r="B196" s="2" t="s">
        <v>3</v>
      </c>
      <c r="C196" s="2" t="s">
        <v>19</v>
      </c>
      <c r="D196" s="2">
        <v>13</v>
      </c>
      <c r="E196" s="1" t="s">
        <v>51</v>
      </c>
      <c r="F196" s="2"/>
      <c r="G196" s="7"/>
      <c r="H196" s="8"/>
      <c r="I196" s="7"/>
      <c r="J196" s="8"/>
      <c r="K196" s="7"/>
      <c r="L196" s="8"/>
      <c r="M196" s="9">
        <f t="shared" si="24"/>
        <v>0</v>
      </c>
      <c r="N196" s="10">
        <f>N197</f>
        <v>118.48699999999999</v>
      </c>
      <c r="O196" s="9">
        <f t="shared" si="25"/>
        <v>118.48699999999999</v>
      </c>
      <c r="P196" s="10">
        <f>P197</f>
        <v>0</v>
      </c>
      <c r="Q196" s="9">
        <f t="shared" si="20"/>
        <v>118.48699999999999</v>
      </c>
      <c r="R196" s="10">
        <f>R197</f>
        <v>0</v>
      </c>
      <c r="S196" s="9">
        <f t="shared" si="21"/>
        <v>118.48699999999999</v>
      </c>
      <c r="T196" s="9"/>
      <c r="U196" s="10"/>
      <c r="V196" s="9"/>
      <c r="W196" s="10"/>
      <c r="X196" s="9">
        <f t="shared" si="29"/>
        <v>0</v>
      </c>
      <c r="Y196" s="10">
        <f>Y197</f>
        <v>118.48699999999999</v>
      </c>
      <c r="Z196" s="9">
        <f t="shared" si="27"/>
        <v>118.48699999999999</v>
      </c>
      <c r="AA196" s="10">
        <f>AA197</f>
        <v>0</v>
      </c>
      <c r="AB196" s="9">
        <f t="shared" si="22"/>
        <v>118.48699999999999</v>
      </c>
    </row>
    <row r="197" spans="1:28" ht="38.25">
      <c r="A197" s="3" t="s">
        <v>32</v>
      </c>
      <c r="B197" s="2" t="s">
        <v>3</v>
      </c>
      <c r="C197" s="2" t="s">
        <v>19</v>
      </c>
      <c r="D197" s="2">
        <v>13</v>
      </c>
      <c r="E197" s="1" t="s">
        <v>51</v>
      </c>
      <c r="F197" s="2">
        <v>200</v>
      </c>
      <c r="G197" s="7"/>
      <c r="H197" s="8"/>
      <c r="I197" s="7"/>
      <c r="J197" s="8"/>
      <c r="K197" s="7"/>
      <c r="L197" s="8"/>
      <c r="M197" s="9">
        <f t="shared" si="24"/>
        <v>0</v>
      </c>
      <c r="N197" s="10">
        <v>118.48699999999999</v>
      </c>
      <c r="O197" s="9">
        <f t="shared" si="25"/>
        <v>118.48699999999999</v>
      </c>
      <c r="P197" s="10"/>
      <c r="Q197" s="9">
        <f t="shared" si="20"/>
        <v>118.48699999999999</v>
      </c>
      <c r="R197" s="10"/>
      <c r="S197" s="9">
        <f t="shared" si="21"/>
        <v>118.48699999999999</v>
      </c>
      <c r="T197" s="9"/>
      <c r="U197" s="10"/>
      <c r="V197" s="9"/>
      <c r="W197" s="10"/>
      <c r="X197" s="9">
        <f t="shared" si="29"/>
        <v>0</v>
      </c>
      <c r="Y197" s="10">
        <v>118.48699999999999</v>
      </c>
      <c r="Z197" s="9">
        <f t="shared" si="27"/>
        <v>118.48699999999999</v>
      </c>
      <c r="AA197" s="10"/>
      <c r="AB197" s="9">
        <f t="shared" si="22"/>
        <v>118.48699999999999</v>
      </c>
    </row>
    <row r="198" spans="1:28" ht="38.25" hidden="1">
      <c r="A198" s="3" t="s">
        <v>267</v>
      </c>
      <c r="B198" s="2" t="s">
        <v>3</v>
      </c>
      <c r="C198" s="2" t="s">
        <v>19</v>
      </c>
      <c r="D198" s="2">
        <v>13</v>
      </c>
      <c r="E198" s="1" t="s">
        <v>268</v>
      </c>
      <c r="F198" s="2"/>
      <c r="G198" s="7">
        <v>0</v>
      </c>
      <c r="H198" s="8">
        <f>H199</f>
        <v>0</v>
      </c>
      <c r="I198" s="7">
        <f t="shared" si="23"/>
        <v>0</v>
      </c>
      <c r="J198" s="8">
        <f>J199</f>
        <v>0</v>
      </c>
      <c r="K198" s="7">
        <f t="shared" si="28"/>
        <v>0</v>
      </c>
      <c r="L198" s="8">
        <f>L199</f>
        <v>0</v>
      </c>
      <c r="M198" s="9">
        <f t="shared" si="24"/>
        <v>0</v>
      </c>
      <c r="N198" s="10">
        <f>N199</f>
        <v>0</v>
      </c>
      <c r="O198" s="9">
        <f t="shared" si="25"/>
        <v>0</v>
      </c>
      <c r="P198" s="10">
        <f>P199</f>
        <v>0</v>
      </c>
      <c r="Q198" s="9">
        <f t="shared" si="20"/>
        <v>0</v>
      </c>
      <c r="R198" s="10">
        <f>R199</f>
        <v>0</v>
      </c>
      <c r="S198" s="9">
        <f t="shared" si="21"/>
        <v>0</v>
      </c>
      <c r="T198" s="9">
        <v>0</v>
      </c>
      <c r="U198" s="10">
        <f>U199</f>
        <v>0</v>
      </c>
      <c r="V198" s="9">
        <f t="shared" si="26"/>
        <v>0</v>
      </c>
      <c r="W198" s="10">
        <f>W199</f>
        <v>0</v>
      </c>
      <c r="X198" s="9">
        <f t="shared" si="29"/>
        <v>0</v>
      </c>
      <c r="Y198" s="10">
        <f>Y199</f>
        <v>0</v>
      </c>
      <c r="Z198" s="9">
        <f t="shared" si="27"/>
        <v>0</v>
      </c>
      <c r="AA198" s="10">
        <f>AA199</f>
        <v>0</v>
      </c>
      <c r="AB198" s="9">
        <f t="shared" si="22"/>
        <v>0</v>
      </c>
    </row>
    <row r="199" spans="1:28" ht="38.25" hidden="1">
      <c r="A199" s="3" t="s">
        <v>32</v>
      </c>
      <c r="B199" s="2" t="s">
        <v>3</v>
      </c>
      <c r="C199" s="2" t="s">
        <v>19</v>
      </c>
      <c r="D199" s="2">
        <v>13</v>
      </c>
      <c r="E199" s="1" t="s">
        <v>268</v>
      </c>
      <c r="F199" s="2">
        <v>200</v>
      </c>
      <c r="G199" s="7">
        <v>0</v>
      </c>
      <c r="H199" s="8"/>
      <c r="I199" s="7">
        <f t="shared" si="23"/>
        <v>0</v>
      </c>
      <c r="J199" s="8"/>
      <c r="K199" s="7">
        <f t="shared" si="28"/>
        <v>0</v>
      </c>
      <c r="L199" s="8"/>
      <c r="M199" s="9">
        <f t="shared" si="24"/>
        <v>0</v>
      </c>
      <c r="N199" s="10"/>
      <c r="O199" s="9">
        <f t="shared" si="25"/>
        <v>0</v>
      </c>
      <c r="P199" s="10"/>
      <c r="Q199" s="9">
        <f t="shared" si="20"/>
        <v>0</v>
      </c>
      <c r="R199" s="10"/>
      <c r="S199" s="9">
        <f t="shared" si="21"/>
        <v>0</v>
      </c>
      <c r="T199" s="9">
        <v>0</v>
      </c>
      <c r="U199" s="10"/>
      <c r="V199" s="9">
        <f t="shared" si="26"/>
        <v>0</v>
      </c>
      <c r="W199" s="10"/>
      <c r="X199" s="9">
        <f t="shared" si="29"/>
        <v>0</v>
      </c>
      <c r="Y199" s="10"/>
      <c r="Z199" s="9">
        <f t="shared" si="27"/>
        <v>0</v>
      </c>
      <c r="AA199" s="10"/>
      <c r="AB199" s="9">
        <f t="shared" si="22"/>
        <v>0</v>
      </c>
    </row>
    <row r="200" spans="1:28" ht="15.75" hidden="1">
      <c r="A200" s="3" t="s">
        <v>50</v>
      </c>
      <c r="B200" s="2" t="s">
        <v>3</v>
      </c>
      <c r="C200" s="2" t="s">
        <v>21</v>
      </c>
      <c r="D200" s="2">
        <v>10</v>
      </c>
      <c r="E200" s="1" t="s">
        <v>51</v>
      </c>
      <c r="F200" s="2"/>
      <c r="G200" s="7">
        <v>118.48700000000001</v>
      </c>
      <c r="H200" s="8">
        <f>H201</f>
        <v>0</v>
      </c>
      <c r="I200" s="7">
        <f t="shared" si="23"/>
        <v>118.48700000000001</v>
      </c>
      <c r="J200" s="8">
        <f>J201</f>
        <v>0</v>
      </c>
      <c r="K200" s="7">
        <f t="shared" si="28"/>
        <v>118.48700000000001</v>
      </c>
      <c r="L200" s="8">
        <f>L201</f>
        <v>0</v>
      </c>
      <c r="M200" s="9">
        <f t="shared" si="24"/>
        <v>118.48700000000001</v>
      </c>
      <c r="N200" s="10">
        <f>N201</f>
        <v>-118.48699999999999</v>
      </c>
      <c r="O200" s="9">
        <f t="shared" si="25"/>
        <v>0</v>
      </c>
      <c r="P200" s="10">
        <f>P201</f>
        <v>0</v>
      </c>
      <c r="Q200" s="9">
        <f t="shared" si="20"/>
        <v>0</v>
      </c>
      <c r="R200" s="10">
        <f>R201</f>
        <v>0</v>
      </c>
      <c r="S200" s="9">
        <f t="shared" si="21"/>
        <v>0</v>
      </c>
      <c r="T200" s="9">
        <v>118.48700000000001</v>
      </c>
      <c r="U200" s="10">
        <f>U201</f>
        <v>0</v>
      </c>
      <c r="V200" s="9">
        <f t="shared" si="26"/>
        <v>118.48700000000001</v>
      </c>
      <c r="W200" s="10">
        <f>W201</f>
        <v>0</v>
      </c>
      <c r="X200" s="9">
        <f t="shared" si="29"/>
        <v>118.48700000000001</v>
      </c>
      <c r="Y200" s="10">
        <f>Y201</f>
        <v>-118.48699999999999</v>
      </c>
      <c r="Z200" s="9">
        <f t="shared" si="27"/>
        <v>0</v>
      </c>
      <c r="AA200" s="10">
        <f>AA201</f>
        <v>0</v>
      </c>
      <c r="AB200" s="9">
        <f t="shared" si="22"/>
        <v>0</v>
      </c>
    </row>
    <row r="201" spans="1:28" ht="38.25" hidden="1">
      <c r="A201" s="3" t="s">
        <v>32</v>
      </c>
      <c r="B201" s="2" t="s">
        <v>3</v>
      </c>
      <c r="C201" s="2" t="s">
        <v>21</v>
      </c>
      <c r="D201" s="2">
        <v>10</v>
      </c>
      <c r="E201" s="1" t="s">
        <v>51</v>
      </c>
      <c r="F201" s="2">
        <v>200</v>
      </c>
      <c r="G201" s="7">
        <v>118.48700000000001</v>
      </c>
      <c r="H201" s="8"/>
      <c r="I201" s="7">
        <f t="shared" si="23"/>
        <v>118.48700000000001</v>
      </c>
      <c r="J201" s="8"/>
      <c r="K201" s="7">
        <f t="shared" si="28"/>
        <v>118.48700000000001</v>
      </c>
      <c r="L201" s="8"/>
      <c r="M201" s="9">
        <f t="shared" si="24"/>
        <v>118.48700000000001</v>
      </c>
      <c r="N201" s="10">
        <v>-118.48699999999999</v>
      </c>
      <c r="O201" s="9">
        <f t="shared" si="25"/>
        <v>0</v>
      </c>
      <c r="P201" s="10"/>
      <c r="Q201" s="9">
        <f t="shared" si="20"/>
        <v>0</v>
      </c>
      <c r="R201" s="10"/>
      <c r="S201" s="9">
        <f t="shared" si="21"/>
        <v>0</v>
      </c>
      <c r="T201" s="9">
        <v>118.48700000000001</v>
      </c>
      <c r="U201" s="10"/>
      <c r="V201" s="9">
        <f t="shared" si="26"/>
        <v>118.48700000000001</v>
      </c>
      <c r="W201" s="10"/>
      <c r="X201" s="9">
        <f t="shared" si="29"/>
        <v>118.48700000000001</v>
      </c>
      <c r="Y201" s="10">
        <v>-118.48699999999999</v>
      </c>
      <c r="Z201" s="9">
        <f t="shared" si="27"/>
        <v>0</v>
      </c>
      <c r="AA201" s="10"/>
      <c r="AB201" s="9">
        <f t="shared" si="22"/>
        <v>0</v>
      </c>
    </row>
    <row r="202" spans="1:28" ht="76.5" hidden="1">
      <c r="A202" s="3" t="s">
        <v>162</v>
      </c>
      <c r="B202" s="2" t="s">
        <v>3</v>
      </c>
      <c r="C202" s="2" t="s">
        <v>23</v>
      </c>
      <c r="D202" s="2" t="s">
        <v>22</v>
      </c>
      <c r="E202" s="1" t="s">
        <v>281</v>
      </c>
      <c r="F202" s="2"/>
      <c r="G202" s="7">
        <v>0</v>
      </c>
      <c r="H202" s="8">
        <f>H203</f>
        <v>0</v>
      </c>
      <c r="I202" s="7">
        <f t="shared" si="23"/>
        <v>0</v>
      </c>
      <c r="J202" s="8">
        <f>J203</f>
        <v>0</v>
      </c>
      <c r="K202" s="7">
        <f t="shared" si="28"/>
        <v>0</v>
      </c>
      <c r="L202" s="8">
        <f>L203</f>
        <v>0</v>
      </c>
      <c r="M202" s="9">
        <f t="shared" si="24"/>
        <v>0</v>
      </c>
      <c r="N202" s="10">
        <f>N203</f>
        <v>0</v>
      </c>
      <c r="O202" s="9">
        <f t="shared" si="25"/>
        <v>0</v>
      </c>
      <c r="P202" s="10">
        <f>P203</f>
        <v>0</v>
      </c>
      <c r="Q202" s="9">
        <f t="shared" si="20"/>
        <v>0</v>
      </c>
      <c r="R202" s="10">
        <f>R203</f>
        <v>0</v>
      </c>
      <c r="S202" s="9">
        <f t="shared" si="21"/>
        <v>0</v>
      </c>
      <c r="T202" s="9">
        <v>0</v>
      </c>
      <c r="U202" s="10">
        <f>U203</f>
        <v>0</v>
      </c>
      <c r="V202" s="9">
        <f t="shared" si="26"/>
        <v>0</v>
      </c>
      <c r="W202" s="10">
        <f>W203</f>
        <v>0</v>
      </c>
      <c r="X202" s="9">
        <f t="shared" si="29"/>
        <v>0</v>
      </c>
      <c r="Y202" s="10">
        <f>Y203</f>
        <v>0</v>
      </c>
      <c r="Z202" s="9">
        <f t="shared" si="27"/>
        <v>0</v>
      </c>
      <c r="AA202" s="10">
        <f>AA203</f>
        <v>0</v>
      </c>
      <c r="AB202" s="9">
        <f t="shared" si="22"/>
        <v>0</v>
      </c>
    </row>
    <row r="203" spans="1:28" ht="38.25" hidden="1">
      <c r="A203" s="3" t="s">
        <v>32</v>
      </c>
      <c r="B203" s="2" t="s">
        <v>3</v>
      </c>
      <c r="C203" s="2" t="s">
        <v>23</v>
      </c>
      <c r="D203" s="2" t="s">
        <v>22</v>
      </c>
      <c r="E203" s="1" t="s">
        <v>281</v>
      </c>
      <c r="F203" s="2">
        <v>200</v>
      </c>
      <c r="G203" s="7">
        <v>0</v>
      </c>
      <c r="H203" s="8"/>
      <c r="I203" s="7">
        <f t="shared" si="23"/>
        <v>0</v>
      </c>
      <c r="J203" s="8"/>
      <c r="K203" s="7">
        <f t="shared" si="28"/>
        <v>0</v>
      </c>
      <c r="L203" s="8"/>
      <c r="M203" s="9">
        <f t="shared" si="24"/>
        <v>0</v>
      </c>
      <c r="N203" s="10"/>
      <c r="O203" s="9">
        <f t="shared" si="25"/>
        <v>0</v>
      </c>
      <c r="P203" s="10"/>
      <c r="Q203" s="9">
        <f t="shared" si="20"/>
        <v>0</v>
      </c>
      <c r="R203" s="10"/>
      <c r="S203" s="9">
        <f t="shared" si="21"/>
        <v>0</v>
      </c>
      <c r="T203" s="9">
        <v>0</v>
      </c>
      <c r="U203" s="10"/>
      <c r="V203" s="9">
        <f t="shared" si="26"/>
        <v>0</v>
      </c>
      <c r="W203" s="10"/>
      <c r="X203" s="9">
        <f t="shared" si="29"/>
        <v>0</v>
      </c>
      <c r="Y203" s="10"/>
      <c r="Z203" s="9">
        <f t="shared" si="27"/>
        <v>0</v>
      </c>
      <c r="AA203" s="10"/>
      <c r="AB203" s="9">
        <f t="shared" si="22"/>
        <v>0</v>
      </c>
    </row>
    <row r="204" spans="1:28" ht="63.75">
      <c r="A204" s="5" t="s">
        <v>16</v>
      </c>
      <c r="B204" s="6" t="s">
        <v>11</v>
      </c>
      <c r="C204" s="2"/>
      <c r="D204" s="2"/>
      <c r="E204" s="2"/>
      <c r="F204" s="2"/>
      <c r="G204" s="7">
        <v>5864.5337199999985</v>
      </c>
      <c r="H204" s="8">
        <f>H205</f>
        <v>0</v>
      </c>
      <c r="I204" s="7">
        <f t="shared" si="23"/>
        <v>5864.5337199999985</v>
      </c>
      <c r="J204" s="8">
        <f>J205</f>
        <v>0</v>
      </c>
      <c r="K204" s="7">
        <f t="shared" si="28"/>
        <v>5864.5337199999985</v>
      </c>
      <c r="L204" s="8">
        <f>L205</f>
        <v>0</v>
      </c>
      <c r="M204" s="9">
        <f t="shared" si="24"/>
        <v>5864.5337199999985</v>
      </c>
      <c r="N204" s="10">
        <f>N205</f>
        <v>0</v>
      </c>
      <c r="O204" s="9">
        <f t="shared" si="25"/>
        <v>5864.5337199999985</v>
      </c>
      <c r="P204" s="10">
        <f>P205</f>
        <v>0</v>
      </c>
      <c r="Q204" s="9">
        <f t="shared" si="20"/>
        <v>5864.5337199999985</v>
      </c>
      <c r="R204" s="10">
        <f>R205</f>
        <v>-239.88348000000002</v>
      </c>
      <c r="S204" s="9">
        <f t="shared" si="21"/>
        <v>5624.6502399999981</v>
      </c>
      <c r="T204" s="9">
        <v>5756.4700099999991</v>
      </c>
      <c r="U204" s="10">
        <f>U205</f>
        <v>0</v>
      </c>
      <c r="V204" s="9">
        <f t="shared" si="26"/>
        <v>5756.4700099999991</v>
      </c>
      <c r="W204" s="10">
        <f>W205</f>
        <v>0</v>
      </c>
      <c r="X204" s="9">
        <f t="shared" si="29"/>
        <v>5756.4700099999991</v>
      </c>
      <c r="Y204" s="10">
        <f>Y205</f>
        <v>0</v>
      </c>
      <c r="Z204" s="9">
        <f t="shared" si="27"/>
        <v>5756.4700099999991</v>
      </c>
      <c r="AA204" s="10">
        <f>AA205</f>
        <v>0</v>
      </c>
      <c r="AB204" s="9">
        <f t="shared" si="22"/>
        <v>5756.4700099999991</v>
      </c>
    </row>
    <row r="205" spans="1:28" ht="38.25">
      <c r="A205" s="3" t="s">
        <v>12</v>
      </c>
      <c r="B205" s="2" t="s">
        <v>11</v>
      </c>
      <c r="C205" s="2"/>
      <c r="D205" s="2"/>
      <c r="E205" s="2"/>
      <c r="F205" s="2"/>
      <c r="G205" s="7">
        <v>5864.5337199999985</v>
      </c>
      <c r="H205" s="8">
        <f>H206+H212+H216+H218+H220+H214+H210+H222</f>
        <v>0</v>
      </c>
      <c r="I205" s="7">
        <f t="shared" si="23"/>
        <v>5864.5337199999985</v>
      </c>
      <c r="J205" s="8">
        <f>J206+J212+J216+J218+J220+J214+J210+J222</f>
        <v>0</v>
      </c>
      <c r="K205" s="7">
        <f t="shared" si="28"/>
        <v>5864.5337199999985</v>
      </c>
      <c r="L205" s="8">
        <f>L206+L212+L216+L218+L220+L214+L210+L222</f>
        <v>0</v>
      </c>
      <c r="M205" s="9">
        <f t="shared" si="24"/>
        <v>5864.5337199999985</v>
      </c>
      <c r="N205" s="10">
        <f>N206+N212+N216+N218+N220+N214+N210+N222+N208</f>
        <v>0</v>
      </c>
      <c r="O205" s="9">
        <f t="shared" si="25"/>
        <v>5864.5337199999985</v>
      </c>
      <c r="P205" s="10">
        <f>P206+P212+P216+P218+P220+P214+P210+P222+P208</f>
        <v>0</v>
      </c>
      <c r="Q205" s="9">
        <f t="shared" si="20"/>
        <v>5864.5337199999985</v>
      </c>
      <c r="R205" s="10">
        <f>R206+R212+R216+R218+R220+R214+R210+R222+R208</f>
        <v>-239.88348000000002</v>
      </c>
      <c r="S205" s="9">
        <f t="shared" si="21"/>
        <v>5624.6502399999981</v>
      </c>
      <c r="T205" s="9">
        <v>5756.4700099999991</v>
      </c>
      <c r="U205" s="10">
        <f>U206+U212+U216+U218+U220+U214+U210+U222</f>
        <v>0</v>
      </c>
      <c r="V205" s="9">
        <f t="shared" si="26"/>
        <v>5756.4700099999991</v>
      </c>
      <c r="W205" s="10">
        <f>W206+W212+W216+W218+W220+W214+W210+W222</f>
        <v>0</v>
      </c>
      <c r="X205" s="9">
        <f t="shared" si="29"/>
        <v>5756.4700099999991</v>
      </c>
      <c r="Y205" s="10">
        <f>Y206+Y212+Y216+Y218+Y220+Y214+Y210+Y222+Y208</f>
        <v>0</v>
      </c>
      <c r="Z205" s="9">
        <f t="shared" si="27"/>
        <v>5756.4700099999991</v>
      </c>
      <c r="AA205" s="10">
        <f>AA206+AA212+AA216+AA218+AA220+AA214+AA210+AA222+AA208</f>
        <v>0</v>
      </c>
      <c r="AB205" s="9">
        <f t="shared" si="22"/>
        <v>5756.4700099999991</v>
      </c>
    </row>
    <row r="206" spans="1:28" ht="38.25">
      <c r="A206" s="3" t="s">
        <v>31</v>
      </c>
      <c r="B206" s="2" t="s">
        <v>11</v>
      </c>
      <c r="C206" s="2" t="s">
        <v>19</v>
      </c>
      <c r="D206" s="2">
        <v>13</v>
      </c>
      <c r="E206" s="1" t="s">
        <v>33</v>
      </c>
      <c r="F206" s="2"/>
      <c r="G206" s="7">
        <v>3784.7560000000003</v>
      </c>
      <c r="H206" s="8">
        <f>H207</f>
        <v>0</v>
      </c>
      <c r="I206" s="7">
        <f t="shared" si="23"/>
        <v>3784.7560000000003</v>
      </c>
      <c r="J206" s="8">
        <f>J207</f>
        <v>0</v>
      </c>
      <c r="K206" s="7">
        <f t="shared" si="28"/>
        <v>3784.7560000000003</v>
      </c>
      <c r="L206" s="8">
        <f>L207</f>
        <v>0</v>
      </c>
      <c r="M206" s="9">
        <f t="shared" si="24"/>
        <v>3784.7560000000003</v>
      </c>
      <c r="N206" s="10">
        <f>N207</f>
        <v>0</v>
      </c>
      <c r="O206" s="9">
        <f t="shared" si="25"/>
        <v>3784.7560000000003</v>
      </c>
      <c r="P206" s="10">
        <f>P207</f>
        <v>0</v>
      </c>
      <c r="Q206" s="9">
        <f t="shared" si="20"/>
        <v>3784.7560000000003</v>
      </c>
      <c r="R206" s="10">
        <f>R207</f>
        <v>0</v>
      </c>
      <c r="S206" s="9">
        <f t="shared" si="21"/>
        <v>3784.7560000000003</v>
      </c>
      <c r="T206" s="9">
        <v>3784.7560000000003</v>
      </c>
      <c r="U206" s="10">
        <f>U207</f>
        <v>0</v>
      </c>
      <c r="V206" s="9">
        <f t="shared" si="26"/>
        <v>3784.7560000000003</v>
      </c>
      <c r="W206" s="10">
        <f>W207</f>
        <v>0</v>
      </c>
      <c r="X206" s="9">
        <f t="shared" si="29"/>
        <v>3784.7560000000003</v>
      </c>
      <c r="Y206" s="10">
        <f>Y207</f>
        <v>0</v>
      </c>
      <c r="Z206" s="9">
        <f t="shared" si="27"/>
        <v>3784.7560000000003</v>
      </c>
      <c r="AA206" s="10">
        <f>AA207</f>
        <v>0</v>
      </c>
      <c r="AB206" s="9">
        <f t="shared" si="22"/>
        <v>3784.7560000000003</v>
      </c>
    </row>
    <row r="207" spans="1:28" ht="76.5">
      <c r="A207" s="3" t="s">
        <v>94</v>
      </c>
      <c r="B207" s="2" t="s">
        <v>11</v>
      </c>
      <c r="C207" s="2" t="s">
        <v>19</v>
      </c>
      <c r="D207" s="2">
        <v>13</v>
      </c>
      <c r="E207" s="1" t="s">
        <v>33</v>
      </c>
      <c r="F207" s="2">
        <v>100</v>
      </c>
      <c r="G207" s="7">
        <v>3784.7560000000003</v>
      </c>
      <c r="H207" s="8"/>
      <c r="I207" s="7">
        <f t="shared" si="23"/>
        <v>3784.7560000000003</v>
      </c>
      <c r="J207" s="8"/>
      <c r="K207" s="7">
        <f t="shared" si="28"/>
        <v>3784.7560000000003</v>
      </c>
      <c r="L207" s="8"/>
      <c r="M207" s="9">
        <f t="shared" si="24"/>
        <v>3784.7560000000003</v>
      </c>
      <c r="N207" s="10"/>
      <c r="O207" s="9">
        <f t="shared" si="25"/>
        <v>3784.7560000000003</v>
      </c>
      <c r="P207" s="10"/>
      <c r="Q207" s="9">
        <f t="shared" si="20"/>
        <v>3784.7560000000003</v>
      </c>
      <c r="R207" s="10"/>
      <c r="S207" s="9">
        <f t="shared" si="21"/>
        <v>3784.7560000000003</v>
      </c>
      <c r="T207" s="9">
        <v>3784.7560000000003</v>
      </c>
      <c r="U207" s="10"/>
      <c r="V207" s="9">
        <f t="shared" si="26"/>
        <v>3784.7560000000003</v>
      </c>
      <c r="W207" s="10"/>
      <c r="X207" s="9">
        <f t="shared" si="29"/>
        <v>3784.7560000000003</v>
      </c>
      <c r="Y207" s="10"/>
      <c r="Z207" s="9">
        <f t="shared" si="27"/>
        <v>3784.7560000000003</v>
      </c>
      <c r="AA207" s="10"/>
      <c r="AB207" s="9">
        <f t="shared" si="22"/>
        <v>3784.7560000000003</v>
      </c>
    </row>
    <row r="208" spans="1:28" ht="15.75">
      <c r="A208" s="3" t="s">
        <v>50</v>
      </c>
      <c r="B208" s="2" t="s">
        <v>11</v>
      </c>
      <c r="C208" s="2" t="s">
        <v>19</v>
      </c>
      <c r="D208" s="2">
        <v>13</v>
      </c>
      <c r="E208" s="1" t="s">
        <v>51</v>
      </c>
      <c r="F208" s="2"/>
      <c r="G208" s="7"/>
      <c r="H208" s="8"/>
      <c r="I208" s="7"/>
      <c r="J208" s="8"/>
      <c r="K208" s="7"/>
      <c r="L208" s="8"/>
      <c r="M208" s="9">
        <f t="shared" si="24"/>
        <v>0</v>
      </c>
      <c r="N208" s="10">
        <f>N209</f>
        <v>131.84399999999999</v>
      </c>
      <c r="O208" s="9">
        <f t="shared" si="25"/>
        <v>131.84399999999999</v>
      </c>
      <c r="P208" s="10">
        <f>P209</f>
        <v>0</v>
      </c>
      <c r="Q208" s="9">
        <f t="shared" si="20"/>
        <v>131.84399999999999</v>
      </c>
      <c r="R208" s="10">
        <f>R209</f>
        <v>0</v>
      </c>
      <c r="S208" s="9">
        <f t="shared" si="21"/>
        <v>131.84399999999999</v>
      </c>
      <c r="T208" s="9"/>
      <c r="U208" s="10"/>
      <c r="V208" s="9"/>
      <c r="W208" s="10"/>
      <c r="X208" s="9">
        <f t="shared" si="29"/>
        <v>0</v>
      </c>
      <c r="Y208" s="10">
        <f>Y209</f>
        <v>131.84399999999999</v>
      </c>
      <c r="Z208" s="9">
        <f t="shared" si="27"/>
        <v>131.84399999999999</v>
      </c>
      <c r="AA208" s="10">
        <f>AA209</f>
        <v>0</v>
      </c>
      <c r="AB208" s="9">
        <f t="shared" si="22"/>
        <v>131.84399999999999</v>
      </c>
    </row>
    <row r="209" spans="1:28" ht="38.25">
      <c r="A209" s="3" t="s">
        <v>32</v>
      </c>
      <c r="B209" s="2" t="s">
        <v>11</v>
      </c>
      <c r="C209" s="2" t="s">
        <v>19</v>
      </c>
      <c r="D209" s="2">
        <v>13</v>
      </c>
      <c r="E209" s="1" t="s">
        <v>51</v>
      </c>
      <c r="F209" s="2">
        <v>200</v>
      </c>
      <c r="G209" s="7"/>
      <c r="H209" s="8"/>
      <c r="I209" s="7"/>
      <c r="J209" s="8"/>
      <c r="K209" s="7"/>
      <c r="L209" s="8"/>
      <c r="M209" s="9">
        <f t="shared" si="24"/>
        <v>0</v>
      </c>
      <c r="N209" s="10">
        <v>131.84399999999999</v>
      </c>
      <c r="O209" s="9">
        <f t="shared" si="25"/>
        <v>131.84399999999999</v>
      </c>
      <c r="P209" s="10"/>
      <c r="Q209" s="9">
        <f t="shared" si="20"/>
        <v>131.84399999999999</v>
      </c>
      <c r="R209" s="10"/>
      <c r="S209" s="9">
        <f t="shared" si="21"/>
        <v>131.84399999999999</v>
      </c>
      <c r="T209" s="9"/>
      <c r="U209" s="10"/>
      <c r="V209" s="9"/>
      <c r="W209" s="10"/>
      <c r="X209" s="9">
        <f t="shared" si="29"/>
        <v>0</v>
      </c>
      <c r="Y209" s="10">
        <v>131.84399999999999</v>
      </c>
      <c r="Z209" s="9">
        <f t="shared" si="27"/>
        <v>131.84399999999999</v>
      </c>
      <c r="AA209" s="10"/>
      <c r="AB209" s="9">
        <f t="shared" si="22"/>
        <v>131.84399999999999</v>
      </c>
    </row>
    <row r="210" spans="1:28" ht="38.25" hidden="1">
      <c r="A210" s="3" t="s">
        <v>267</v>
      </c>
      <c r="B210" s="2" t="s">
        <v>11</v>
      </c>
      <c r="C210" s="2" t="s">
        <v>19</v>
      </c>
      <c r="D210" s="2">
        <v>13</v>
      </c>
      <c r="E210" s="1" t="s">
        <v>268</v>
      </c>
      <c r="F210" s="2"/>
      <c r="G210" s="7">
        <v>0</v>
      </c>
      <c r="H210" s="8">
        <f>H211</f>
        <v>0</v>
      </c>
      <c r="I210" s="7">
        <f t="shared" si="23"/>
        <v>0</v>
      </c>
      <c r="J210" s="8">
        <f>J211</f>
        <v>0</v>
      </c>
      <c r="K210" s="7">
        <f t="shared" si="28"/>
        <v>0</v>
      </c>
      <c r="L210" s="8">
        <f>L211</f>
        <v>0</v>
      </c>
      <c r="M210" s="9">
        <f t="shared" si="24"/>
        <v>0</v>
      </c>
      <c r="N210" s="10">
        <f>N211</f>
        <v>0</v>
      </c>
      <c r="O210" s="9">
        <f t="shared" si="25"/>
        <v>0</v>
      </c>
      <c r="P210" s="10">
        <f>P211</f>
        <v>0</v>
      </c>
      <c r="Q210" s="9">
        <f t="shared" ref="Q210:Q273" si="30">O210+P210</f>
        <v>0</v>
      </c>
      <c r="R210" s="10">
        <f>R211</f>
        <v>0</v>
      </c>
      <c r="S210" s="9">
        <f t="shared" ref="S210:S273" si="31">Q210+R210</f>
        <v>0</v>
      </c>
      <c r="T210" s="9">
        <v>0</v>
      </c>
      <c r="U210" s="10">
        <f>U211</f>
        <v>0</v>
      </c>
      <c r="V210" s="9">
        <f t="shared" si="26"/>
        <v>0</v>
      </c>
      <c r="W210" s="10">
        <f>W211</f>
        <v>0</v>
      </c>
      <c r="X210" s="9">
        <f t="shared" si="29"/>
        <v>0</v>
      </c>
      <c r="Y210" s="10">
        <f>Y211</f>
        <v>0</v>
      </c>
      <c r="Z210" s="9">
        <f t="shared" si="27"/>
        <v>0</v>
      </c>
      <c r="AA210" s="10">
        <f>AA211</f>
        <v>0</v>
      </c>
      <c r="AB210" s="9">
        <f t="shared" ref="AB210:AB273" si="32">Z210+AA210</f>
        <v>0</v>
      </c>
    </row>
    <row r="211" spans="1:28" ht="38.25" hidden="1">
      <c r="A211" s="3" t="s">
        <v>32</v>
      </c>
      <c r="B211" s="2" t="s">
        <v>11</v>
      </c>
      <c r="C211" s="2" t="s">
        <v>19</v>
      </c>
      <c r="D211" s="2">
        <v>13</v>
      </c>
      <c r="E211" s="1" t="s">
        <v>268</v>
      </c>
      <c r="F211" s="2">
        <v>200</v>
      </c>
      <c r="G211" s="7">
        <v>0</v>
      </c>
      <c r="H211" s="8"/>
      <c r="I211" s="7">
        <f t="shared" si="23"/>
        <v>0</v>
      </c>
      <c r="J211" s="8"/>
      <c r="K211" s="7">
        <f t="shared" si="28"/>
        <v>0</v>
      </c>
      <c r="L211" s="8"/>
      <c r="M211" s="9">
        <f t="shared" si="24"/>
        <v>0</v>
      </c>
      <c r="N211" s="10"/>
      <c r="O211" s="9">
        <f t="shared" si="25"/>
        <v>0</v>
      </c>
      <c r="P211" s="10"/>
      <c r="Q211" s="9">
        <f t="shared" si="30"/>
        <v>0</v>
      </c>
      <c r="R211" s="10"/>
      <c r="S211" s="9">
        <f t="shared" si="31"/>
        <v>0</v>
      </c>
      <c r="T211" s="9">
        <v>0</v>
      </c>
      <c r="U211" s="10"/>
      <c r="V211" s="9">
        <f t="shared" si="26"/>
        <v>0</v>
      </c>
      <c r="W211" s="10"/>
      <c r="X211" s="9">
        <f t="shared" si="29"/>
        <v>0</v>
      </c>
      <c r="Y211" s="10"/>
      <c r="Z211" s="9">
        <f t="shared" si="27"/>
        <v>0</v>
      </c>
      <c r="AA211" s="10"/>
      <c r="AB211" s="9">
        <f t="shared" si="32"/>
        <v>0</v>
      </c>
    </row>
    <row r="212" spans="1:28" ht="38.25">
      <c r="A212" s="3" t="s">
        <v>43</v>
      </c>
      <c r="B212" s="2" t="s">
        <v>11</v>
      </c>
      <c r="C212" s="2" t="s">
        <v>19</v>
      </c>
      <c r="D212" s="2">
        <v>13</v>
      </c>
      <c r="E212" s="14" t="s">
        <v>44</v>
      </c>
      <c r="F212" s="2"/>
      <c r="G212" s="7">
        <v>608.57005000000004</v>
      </c>
      <c r="H212" s="8">
        <f>H213</f>
        <v>0</v>
      </c>
      <c r="I212" s="7">
        <f t="shared" si="23"/>
        <v>608.57005000000004</v>
      </c>
      <c r="J212" s="8">
        <f>J213</f>
        <v>0</v>
      </c>
      <c r="K212" s="7">
        <f t="shared" si="28"/>
        <v>608.57005000000004</v>
      </c>
      <c r="L212" s="8">
        <f>L213</f>
        <v>0</v>
      </c>
      <c r="M212" s="9">
        <f t="shared" si="24"/>
        <v>608.57005000000004</v>
      </c>
      <c r="N212" s="10">
        <f>N213</f>
        <v>0</v>
      </c>
      <c r="O212" s="9">
        <f t="shared" si="25"/>
        <v>608.57005000000004</v>
      </c>
      <c r="P212" s="10">
        <f>P213</f>
        <v>0</v>
      </c>
      <c r="Q212" s="9">
        <f t="shared" si="30"/>
        <v>608.57005000000004</v>
      </c>
      <c r="R212" s="10">
        <f>R213</f>
        <v>0</v>
      </c>
      <c r="S212" s="9">
        <f t="shared" si="31"/>
        <v>608.57005000000004</v>
      </c>
      <c r="T212" s="9">
        <v>608.57005000000004</v>
      </c>
      <c r="U212" s="10">
        <f>U213</f>
        <v>0</v>
      </c>
      <c r="V212" s="9">
        <f t="shared" si="26"/>
        <v>608.57005000000004</v>
      </c>
      <c r="W212" s="10">
        <f>W213</f>
        <v>0</v>
      </c>
      <c r="X212" s="9">
        <f t="shared" si="29"/>
        <v>608.57005000000004</v>
      </c>
      <c r="Y212" s="10">
        <f>Y213</f>
        <v>0</v>
      </c>
      <c r="Z212" s="9">
        <f t="shared" si="27"/>
        <v>608.57005000000004</v>
      </c>
      <c r="AA212" s="10">
        <f>AA213</f>
        <v>0</v>
      </c>
      <c r="AB212" s="9">
        <f t="shared" si="32"/>
        <v>608.57005000000004</v>
      </c>
    </row>
    <row r="213" spans="1:28" ht="38.25">
      <c r="A213" s="3" t="s">
        <v>32</v>
      </c>
      <c r="B213" s="2" t="s">
        <v>11</v>
      </c>
      <c r="C213" s="2" t="s">
        <v>19</v>
      </c>
      <c r="D213" s="2">
        <v>13</v>
      </c>
      <c r="E213" s="14" t="s">
        <v>44</v>
      </c>
      <c r="F213" s="2">
        <v>200</v>
      </c>
      <c r="G213" s="7">
        <v>608.57005000000004</v>
      </c>
      <c r="H213" s="8"/>
      <c r="I213" s="7">
        <f t="shared" si="23"/>
        <v>608.57005000000004</v>
      </c>
      <c r="J213" s="8"/>
      <c r="K213" s="7">
        <f t="shared" si="28"/>
        <v>608.57005000000004</v>
      </c>
      <c r="L213" s="8"/>
      <c r="M213" s="9">
        <f t="shared" si="24"/>
        <v>608.57005000000004</v>
      </c>
      <c r="N213" s="10"/>
      <c r="O213" s="9">
        <f t="shared" si="25"/>
        <v>608.57005000000004</v>
      </c>
      <c r="P213" s="10"/>
      <c r="Q213" s="9">
        <f t="shared" si="30"/>
        <v>608.57005000000004</v>
      </c>
      <c r="R213" s="10"/>
      <c r="S213" s="9">
        <f t="shared" si="31"/>
        <v>608.57005000000004</v>
      </c>
      <c r="T213" s="9">
        <v>608.57005000000004</v>
      </c>
      <c r="U213" s="10"/>
      <c r="V213" s="9">
        <f t="shared" si="26"/>
        <v>608.57005000000004</v>
      </c>
      <c r="W213" s="10"/>
      <c r="X213" s="9">
        <f t="shared" si="29"/>
        <v>608.57005000000004</v>
      </c>
      <c r="Y213" s="10"/>
      <c r="Z213" s="9">
        <f t="shared" si="27"/>
        <v>608.57005000000004</v>
      </c>
      <c r="AA213" s="10"/>
      <c r="AB213" s="9">
        <f t="shared" si="32"/>
        <v>608.57005000000004</v>
      </c>
    </row>
    <row r="214" spans="1:28" ht="63.75" hidden="1">
      <c r="A214" s="3" t="s">
        <v>222</v>
      </c>
      <c r="B214" s="2" t="s">
        <v>11</v>
      </c>
      <c r="C214" s="2" t="s">
        <v>19</v>
      </c>
      <c r="D214" s="2">
        <v>13</v>
      </c>
      <c r="E214" s="14" t="s">
        <v>223</v>
      </c>
      <c r="F214" s="2"/>
      <c r="G214" s="7">
        <v>0</v>
      </c>
      <c r="H214" s="8">
        <f>H215</f>
        <v>0</v>
      </c>
      <c r="I214" s="7">
        <f t="shared" si="23"/>
        <v>0</v>
      </c>
      <c r="J214" s="8">
        <f>J215</f>
        <v>0</v>
      </c>
      <c r="K214" s="7">
        <f t="shared" si="28"/>
        <v>0</v>
      </c>
      <c r="L214" s="8">
        <f>L215</f>
        <v>0</v>
      </c>
      <c r="M214" s="9">
        <f t="shared" si="24"/>
        <v>0</v>
      </c>
      <c r="N214" s="10">
        <f>N215</f>
        <v>0</v>
      </c>
      <c r="O214" s="9">
        <f t="shared" si="25"/>
        <v>0</v>
      </c>
      <c r="P214" s="10">
        <f>P215</f>
        <v>0</v>
      </c>
      <c r="Q214" s="9">
        <f t="shared" si="30"/>
        <v>0</v>
      </c>
      <c r="R214" s="10">
        <f>R215</f>
        <v>0</v>
      </c>
      <c r="S214" s="9">
        <f t="shared" si="31"/>
        <v>0</v>
      </c>
      <c r="T214" s="9">
        <v>0</v>
      </c>
      <c r="U214" s="10">
        <f>U215</f>
        <v>0</v>
      </c>
      <c r="V214" s="9">
        <f t="shared" si="26"/>
        <v>0</v>
      </c>
      <c r="W214" s="10">
        <f>W215</f>
        <v>0</v>
      </c>
      <c r="X214" s="9">
        <f t="shared" si="29"/>
        <v>0</v>
      </c>
      <c r="Y214" s="10">
        <f>Y215</f>
        <v>0</v>
      </c>
      <c r="Z214" s="9">
        <f t="shared" si="27"/>
        <v>0</v>
      </c>
      <c r="AA214" s="10">
        <f>AA215</f>
        <v>0</v>
      </c>
      <c r="AB214" s="9">
        <f t="shared" si="32"/>
        <v>0</v>
      </c>
    </row>
    <row r="215" spans="1:28" ht="15.75" hidden="1">
      <c r="A215" s="3" t="s">
        <v>54</v>
      </c>
      <c r="B215" s="2" t="s">
        <v>11</v>
      </c>
      <c r="C215" s="2" t="s">
        <v>19</v>
      </c>
      <c r="D215" s="2">
        <v>13</v>
      </c>
      <c r="E215" s="14" t="s">
        <v>223</v>
      </c>
      <c r="F215" s="2">
        <v>800</v>
      </c>
      <c r="G215" s="7">
        <v>0</v>
      </c>
      <c r="H215" s="8"/>
      <c r="I215" s="7">
        <f t="shared" si="23"/>
        <v>0</v>
      </c>
      <c r="J215" s="8"/>
      <c r="K215" s="7">
        <f t="shared" si="28"/>
        <v>0</v>
      </c>
      <c r="L215" s="8"/>
      <c r="M215" s="9">
        <f t="shared" ref="M215:M278" si="33">K215+L215</f>
        <v>0</v>
      </c>
      <c r="N215" s="10"/>
      <c r="O215" s="9">
        <f t="shared" ref="O215:O278" si="34">M215+N215</f>
        <v>0</v>
      </c>
      <c r="P215" s="10"/>
      <c r="Q215" s="9">
        <f t="shared" si="30"/>
        <v>0</v>
      </c>
      <c r="R215" s="10"/>
      <c r="S215" s="9">
        <f t="shared" si="31"/>
        <v>0</v>
      </c>
      <c r="T215" s="9">
        <v>0</v>
      </c>
      <c r="U215" s="10"/>
      <c r="V215" s="9">
        <f t="shared" si="26"/>
        <v>0</v>
      </c>
      <c r="W215" s="10"/>
      <c r="X215" s="9">
        <f t="shared" si="29"/>
        <v>0</v>
      </c>
      <c r="Y215" s="10"/>
      <c r="Z215" s="9">
        <f t="shared" ref="Z215:Z278" si="35">X215+Y215</f>
        <v>0</v>
      </c>
      <c r="AA215" s="10"/>
      <c r="AB215" s="9">
        <f t="shared" si="32"/>
        <v>0</v>
      </c>
    </row>
    <row r="216" spans="1:28" ht="15.75" hidden="1">
      <c r="A216" s="3" t="s">
        <v>50</v>
      </c>
      <c r="B216" s="2" t="s">
        <v>11</v>
      </c>
      <c r="C216" s="2" t="s">
        <v>21</v>
      </c>
      <c r="D216" s="2">
        <v>10</v>
      </c>
      <c r="E216" s="1" t="s">
        <v>51</v>
      </c>
      <c r="F216" s="2"/>
      <c r="G216" s="7">
        <v>131.84399999999999</v>
      </c>
      <c r="H216" s="8">
        <f>H217</f>
        <v>0</v>
      </c>
      <c r="I216" s="7">
        <f t="shared" si="23"/>
        <v>131.84399999999999</v>
      </c>
      <c r="J216" s="8">
        <f>J217</f>
        <v>0</v>
      </c>
      <c r="K216" s="7">
        <f t="shared" si="28"/>
        <v>131.84399999999999</v>
      </c>
      <c r="L216" s="8">
        <f>L217</f>
        <v>0</v>
      </c>
      <c r="M216" s="9">
        <f t="shared" si="33"/>
        <v>131.84399999999999</v>
      </c>
      <c r="N216" s="10">
        <f>N217</f>
        <v>-131.84399999999999</v>
      </c>
      <c r="O216" s="9">
        <f t="shared" si="34"/>
        <v>0</v>
      </c>
      <c r="P216" s="10">
        <f>P217</f>
        <v>0</v>
      </c>
      <c r="Q216" s="9">
        <f t="shared" si="30"/>
        <v>0</v>
      </c>
      <c r="R216" s="10">
        <f>R217</f>
        <v>0</v>
      </c>
      <c r="S216" s="9">
        <f t="shared" si="31"/>
        <v>0</v>
      </c>
      <c r="T216" s="9">
        <v>131.84399999999999</v>
      </c>
      <c r="U216" s="10">
        <f>U217</f>
        <v>0</v>
      </c>
      <c r="V216" s="9">
        <f t="shared" si="26"/>
        <v>131.84399999999999</v>
      </c>
      <c r="W216" s="10">
        <f>W217</f>
        <v>0</v>
      </c>
      <c r="X216" s="9">
        <f t="shared" si="29"/>
        <v>131.84399999999999</v>
      </c>
      <c r="Y216" s="10">
        <f>Y217</f>
        <v>-131.84399999999999</v>
      </c>
      <c r="Z216" s="9">
        <f t="shared" si="35"/>
        <v>0</v>
      </c>
      <c r="AA216" s="10">
        <f>AA217</f>
        <v>0</v>
      </c>
      <c r="AB216" s="9">
        <f t="shared" si="32"/>
        <v>0</v>
      </c>
    </row>
    <row r="217" spans="1:28" ht="38.25" hidden="1">
      <c r="A217" s="3" t="s">
        <v>32</v>
      </c>
      <c r="B217" s="2" t="s">
        <v>11</v>
      </c>
      <c r="C217" s="2" t="s">
        <v>21</v>
      </c>
      <c r="D217" s="2">
        <v>10</v>
      </c>
      <c r="E217" s="1" t="s">
        <v>51</v>
      </c>
      <c r="F217" s="2">
        <v>200</v>
      </c>
      <c r="G217" s="7">
        <v>131.84399999999999</v>
      </c>
      <c r="H217" s="8"/>
      <c r="I217" s="7">
        <f t="shared" si="23"/>
        <v>131.84399999999999</v>
      </c>
      <c r="J217" s="8"/>
      <c r="K217" s="7">
        <f t="shared" si="28"/>
        <v>131.84399999999999</v>
      </c>
      <c r="L217" s="8"/>
      <c r="M217" s="9">
        <f t="shared" si="33"/>
        <v>131.84399999999999</v>
      </c>
      <c r="N217" s="10">
        <v>-131.84399999999999</v>
      </c>
      <c r="O217" s="9">
        <f t="shared" si="34"/>
        <v>0</v>
      </c>
      <c r="P217" s="10"/>
      <c r="Q217" s="9">
        <f t="shared" si="30"/>
        <v>0</v>
      </c>
      <c r="R217" s="10"/>
      <c r="S217" s="9">
        <f t="shared" si="31"/>
        <v>0</v>
      </c>
      <c r="T217" s="9">
        <v>131.84399999999999</v>
      </c>
      <c r="U217" s="10"/>
      <c r="V217" s="9">
        <f t="shared" si="26"/>
        <v>131.84399999999999</v>
      </c>
      <c r="W217" s="10"/>
      <c r="X217" s="9">
        <f t="shared" si="29"/>
        <v>131.84399999999999</v>
      </c>
      <c r="Y217" s="10">
        <v>-131.84399999999999</v>
      </c>
      <c r="Z217" s="9">
        <f t="shared" si="35"/>
        <v>0</v>
      </c>
      <c r="AA217" s="10"/>
      <c r="AB217" s="9">
        <f t="shared" si="32"/>
        <v>0</v>
      </c>
    </row>
    <row r="218" spans="1:28" ht="63.75">
      <c r="A218" s="3" t="s">
        <v>57</v>
      </c>
      <c r="B218" s="2" t="s">
        <v>11</v>
      </c>
      <c r="C218" s="2" t="s">
        <v>21</v>
      </c>
      <c r="D218" s="2">
        <v>12</v>
      </c>
      <c r="E218" s="14" t="s">
        <v>58</v>
      </c>
      <c r="F218" s="2"/>
      <c r="G218" s="7">
        <v>200</v>
      </c>
      <c r="H218" s="8">
        <f>H219</f>
        <v>0</v>
      </c>
      <c r="I218" s="7">
        <f t="shared" si="23"/>
        <v>200</v>
      </c>
      <c r="J218" s="8">
        <f>J219</f>
        <v>0</v>
      </c>
      <c r="K218" s="7">
        <f t="shared" si="28"/>
        <v>200</v>
      </c>
      <c r="L218" s="8">
        <f>L219</f>
        <v>0</v>
      </c>
      <c r="M218" s="9">
        <f t="shared" si="33"/>
        <v>200</v>
      </c>
      <c r="N218" s="10">
        <f>N219</f>
        <v>0</v>
      </c>
      <c r="O218" s="9">
        <f t="shared" si="34"/>
        <v>200</v>
      </c>
      <c r="P218" s="10">
        <f>P219</f>
        <v>0</v>
      </c>
      <c r="Q218" s="9">
        <f t="shared" si="30"/>
        <v>200</v>
      </c>
      <c r="R218" s="10">
        <f>R219</f>
        <v>0</v>
      </c>
      <c r="S218" s="9">
        <f t="shared" si="31"/>
        <v>200</v>
      </c>
      <c r="T218" s="9">
        <v>200</v>
      </c>
      <c r="U218" s="10">
        <f>U219</f>
        <v>0</v>
      </c>
      <c r="V218" s="9">
        <f t="shared" si="26"/>
        <v>200</v>
      </c>
      <c r="W218" s="10">
        <f>W219</f>
        <v>0</v>
      </c>
      <c r="X218" s="9">
        <f t="shared" si="29"/>
        <v>200</v>
      </c>
      <c r="Y218" s="10">
        <f>Y219</f>
        <v>0</v>
      </c>
      <c r="Z218" s="9">
        <f t="shared" si="35"/>
        <v>200</v>
      </c>
      <c r="AA218" s="10">
        <f>AA219</f>
        <v>0</v>
      </c>
      <c r="AB218" s="9">
        <f t="shared" si="32"/>
        <v>200</v>
      </c>
    </row>
    <row r="219" spans="1:28" ht="38.25">
      <c r="A219" s="3" t="s">
        <v>32</v>
      </c>
      <c r="B219" s="2" t="s">
        <v>11</v>
      </c>
      <c r="C219" s="2" t="s">
        <v>21</v>
      </c>
      <c r="D219" s="2">
        <v>12</v>
      </c>
      <c r="E219" s="14" t="s">
        <v>58</v>
      </c>
      <c r="F219" s="2">
        <v>200</v>
      </c>
      <c r="G219" s="7">
        <v>200</v>
      </c>
      <c r="H219" s="8"/>
      <c r="I219" s="7">
        <f t="shared" si="23"/>
        <v>200</v>
      </c>
      <c r="J219" s="8"/>
      <c r="K219" s="7">
        <f t="shared" si="28"/>
        <v>200</v>
      </c>
      <c r="L219" s="8"/>
      <c r="M219" s="9">
        <f t="shared" si="33"/>
        <v>200</v>
      </c>
      <c r="N219" s="10"/>
      <c r="O219" s="9">
        <f t="shared" si="34"/>
        <v>200</v>
      </c>
      <c r="P219" s="10"/>
      <c r="Q219" s="9">
        <f t="shared" si="30"/>
        <v>200</v>
      </c>
      <c r="R219" s="10"/>
      <c r="S219" s="9">
        <f t="shared" si="31"/>
        <v>200</v>
      </c>
      <c r="T219" s="9">
        <v>200</v>
      </c>
      <c r="U219" s="10"/>
      <c r="V219" s="9">
        <f t="shared" si="26"/>
        <v>200</v>
      </c>
      <c r="W219" s="10"/>
      <c r="X219" s="9">
        <f t="shared" si="29"/>
        <v>200</v>
      </c>
      <c r="Y219" s="10"/>
      <c r="Z219" s="9">
        <f t="shared" si="35"/>
        <v>200</v>
      </c>
      <c r="AA219" s="10"/>
      <c r="AB219" s="9">
        <f t="shared" si="32"/>
        <v>200</v>
      </c>
    </row>
    <row r="220" spans="1:28" ht="89.25">
      <c r="A220" s="16" t="s">
        <v>312</v>
      </c>
      <c r="B220" s="2" t="s">
        <v>11</v>
      </c>
      <c r="C220" s="2" t="s">
        <v>22</v>
      </c>
      <c r="D220" s="2" t="s">
        <v>19</v>
      </c>
      <c r="E220" s="14" t="s">
        <v>59</v>
      </c>
      <c r="F220" s="2"/>
      <c r="G220" s="7">
        <v>1139.3636700000002</v>
      </c>
      <c r="H220" s="8">
        <f>H221</f>
        <v>0</v>
      </c>
      <c r="I220" s="7">
        <f t="shared" si="23"/>
        <v>1139.3636700000002</v>
      </c>
      <c r="J220" s="8">
        <f>J221</f>
        <v>0</v>
      </c>
      <c r="K220" s="7">
        <f t="shared" si="28"/>
        <v>1139.3636700000002</v>
      </c>
      <c r="L220" s="8">
        <f>L221</f>
        <v>0</v>
      </c>
      <c r="M220" s="9">
        <f t="shared" si="33"/>
        <v>1139.3636700000002</v>
      </c>
      <c r="N220" s="10">
        <f>N221</f>
        <v>0</v>
      </c>
      <c r="O220" s="9">
        <f t="shared" si="34"/>
        <v>1139.3636700000002</v>
      </c>
      <c r="P220" s="10">
        <f>P221</f>
        <v>0</v>
      </c>
      <c r="Q220" s="9">
        <f t="shared" si="30"/>
        <v>1139.3636700000002</v>
      </c>
      <c r="R220" s="10">
        <f>R221</f>
        <v>-239.88348000000002</v>
      </c>
      <c r="S220" s="9">
        <f t="shared" si="31"/>
        <v>899.48019000000022</v>
      </c>
      <c r="T220" s="9">
        <v>1031.2999600000001</v>
      </c>
      <c r="U220" s="10">
        <f>U221</f>
        <v>0</v>
      </c>
      <c r="V220" s="9">
        <f t="shared" si="26"/>
        <v>1031.2999600000001</v>
      </c>
      <c r="W220" s="10">
        <f>W221</f>
        <v>0</v>
      </c>
      <c r="X220" s="9">
        <f t="shared" si="29"/>
        <v>1031.2999600000001</v>
      </c>
      <c r="Y220" s="10">
        <f>Y221</f>
        <v>0</v>
      </c>
      <c r="Z220" s="9">
        <f t="shared" si="35"/>
        <v>1031.2999600000001</v>
      </c>
      <c r="AA220" s="10">
        <f>AA221</f>
        <v>0</v>
      </c>
      <c r="AB220" s="9">
        <f t="shared" si="32"/>
        <v>1031.2999600000001</v>
      </c>
    </row>
    <row r="221" spans="1:28" ht="15.75">
      <c r="A221" s="3" t="s">
        <v>54</v>
      </c>
      <c r="B221" s="2" t="s">
        <v>11</v>
      </c>
      <c r="C221" s="2" t="s">
        <v>22</v>
      </c>
      <c r="D221" s="2" t="s">
        <v>19</v>
      </c>
      <c r="E221" s="14" t="s">
        <v>59</v>
      </c>
      <c r="F221" s="2">
        <v>800</v>
      </c>
      <c r="G221" s="7">
        <v>1139.3636700000002</v>
      </c>
      <c r="H221" s="8"/>
      <c r="I221" s="7">
        <f t="shared" ref="I221:I284" si="36">G221+H221</f>
        <v>1139.3636700000002</v>
      </c>
      <c r="J221" s="8"/>
      <c r="K221" s="7">
        <f t="shared" ref="K221:K284" si="37">I221+J221</f>
        <v>1139.3636700000002</v>
      </c>
      <c r="L221" s="8"/>
      <c r="M221" s="9">
        <f t="shared" si="33"/>
        <v>1139.3636700000002</v>
      </c>
      <c r="N221" s="10"/>
      <c r="O221" s="9">
        <f t="shared" si="34"/>
        <v>1139.3636700000002</v>
      </c>
      <c r="P221" s="10"/>
      <c r="Q221" s="9">
        <f t="shared" si="30"/>
        <v>1139.3636700000002</v>
      </c>
      <c r="R221" s="10">
        <f>-242.47037+6.23586-0.16038+0.00413-0.00011-3.58244+0.09214-0.00237+0.00006</f>
        <v>-239.88348000000002</v>
      </c>
      <c r="S221" s="9">
        <f t="shared" si="31"/>
        <v>899.48019000000022</v>
      </c>
      <c r="T221" s="9">
        <v>1031.2999600000001</v>
      </c>
      <c r="U221" s="10"/>
      <c r="V221" s="9">
        <f t="shared" ref="V221:V284" si="38">T221+U221</f>
        <v>1031.2999600000001</v>
      </c>
      <c r="W221" s="10"/>
      <c r="X221" s="9">
        <f t="shared" ref="X221:X284" si="39">V221+W221</f>
        <v>1031.2999600000001</v>
      </c>
      <c r="Y221" s="10"/>
      <c r="Z221" s="9">
        <f t="shared" si="35"/>
        <v>1031.2999600000001</v>
      </c>
      <c r="AA221" s="10"/>
      <c r="AB221" s="9">
        <f t="shared" si="32"/>
        <v>1031.2999600000001</v>
      </c>
    </row>
    <row r="222" spans="1:28" ht="76.5" hidden="1">
      <c r="A222" s="3" t="s">
        <v>162</v>
      </c>
      <c r="B222" s="2" t="s">
        <v>11</v>
      </c>
      <c r="C222" s="2" t="s">
        <v>23</v>
      </c>
      <c r="D222" s="2" t="s">
        <v>22</v>
      </c>
      <c r="E222" s="1" t="s">
        <v>281</v>
      </c>
      <c r="F222" s="2"/>
      <c r="G222" s="7">
        <v>0</v>
      </c>
      <c r="H222" s="8">
        <f>H223</f>
        <v>0</v>
      </c>
      <c r="I222" s="7">
        <f t="shared" si="36"/>
        <v>0</v>
      </c>
      <c r="J222" s="8">
        <f>J223</f>
        <v>0</v>
      </c>
      <c r="K222" s="7">
        <f t="shared" si="37"/>
        <v>0</v>
      </c>
      <c r="L222" s="8">
        <f>L223</f>
        <v>0</v>
      </c>
      <c r="M222" s="9">
        <f t="shared" si="33"/>
        <v>0</v>
      </c>
      <c r="N222" s="10">
        <f>N223</f>
        <v>0</v>
      </c>
      <c r="O222" s="9">
        <f t="shared" si="34"/>
        <v>0</v>
      </c>
      <c r="P222" s="10">
        <f>P223</f>
        <v>0</v>
      </c>
      <c r="Q222" s="9">
        <f t="shared" si="30"/>
        <v>0</v>
      </c>
      <c r="R222" s="10">
        <f>R223</f>
        <v>0</v>
      </c>
      <c r="S222" s="9">
        <f t="shared" si="31"/>
        <v>0</v>
      </c>
      <c r="T222" s="9">
        <v>0</v>
      </c>
      <c r="U222" s="10">
        <f>U223</f>
        <v>0</v>
      </c>
      <c r="V222" s="9">
        <f t="shared" si="38"/>
        <v>0</v>
      </c>
      <c r="W222" s="10">
        <f>W223</f>
        <v>0</v>
      </c>
      <c r="X222" s="9">
        <f t="shared" si="39"/>
        <v>0</v>
      </c>
      <c r="Y222" s="10">
        <f>Y223</f>
        <v>0</v>
      </c>
      <c r="Z222" s="9">
        <f t="shared" si="35"/>
        <v>0</v>
      </c>
      <c r="AA222" s="10">
        <f>AA223</f>
        <v>0</v>
      </c>
      <c r="AB222" s="9">
        <f t="shared" si="32"/>
        <v>0</v>
      </c>
    </row>
    <row r="223" spans="1:28" ht="38.25" hidden="1">
      <c r="A223" s="3" t="s">
        <v>32</v>
      </c>
      <c r="B223" s="2" t="s">
        <v>11</v>
      </c>
      <c r="C223" s="2" t="s">
        <v>23</v>
      </c>
      <c r="D223" s="2" t="s">
        <v>22</v>
      </c>
      <c r="E223" s="1" t="s">
        <v>281</v>
      </c>
      <c r="F223" s="2">
        <v>200</v>
      </c>
      <c r="G223" s="7">
        <v>0</v>
      </c>
      <c r="H223" s="8"/>
      <c r="I223" s="7">
        <f t="shared" si="36"/>
        <v>0</v>
      </c>
      <c r="J223" s="8"/>
      <c r="K223" s="7">
        <f t="shared" si="37"/>
        <v>0</v>
      </c>
      <c r="L223" s="8"/>
      <c r="M223" s="9">
        <f t="shared" si="33"/>
        <v>0</v>
      </c>
      <c r="N223" s="10"/>
      <c r="O223" s="9">
        <f t="shared" si="34"/>
        <v>0</v>
      </c>
      <c r="P223" s="10"/>
      <c r="Q223" s="9">
        <f t="shared" si="30"/>
        <v>0</v>
      </c>
      <c r="R223" s="10"/>
      <c r="S223" s="9">
        <f t="shared" si="31"/>
        <v>0</v>
      </c>
      <c r="T223" s="9">
        <v>0</v>
      </c>
      <c r="U223" s="10"/>
      <c r="V223" s="9">
        <f t="shared" si="38"/>
        <v>0</v>
      </c>
      <c r="W223" s="10"/>
      <c r="X223" s="9">
        <f t="shared" si="39"/>
        <v>0</v>
      </c>
      <c r="Y223" s="10"/>
      <c r="Z223" s="9">
        <f t="shared" si="35"/>
        <v>0</v>
      </c>
      <c r="AA223" s="10"/>
      <c r="AB223" s="9">
        <f t="shared" si="32"/>
        <v>0</v>
      </c>
    </row>
    <row r="224" spans="1:28" ht="15.75">
      <c r="A224" s="5" t="s">
        <v>15</v>
      </c>
      <c r="B224" s="6" t="s">
        <v>4</v>
      </c>
      <c r="C224" s="6"/>
      <c r="D224" s="6"/>
      <c r="E224" s="6"/>
      <c r="F224" s="6"/>
      <c r="G224" s="7">
        <v>351722.11148000002</v>
      </c>
      <c r="H224" s="8">
        <f>H225+H226</f>
        <v>0</v>
      </c>
      <c r="I224" s="7">
        <f t="shared" si="36"/>
        <v>351722.11148000002</v>
      </c>
      <c r="J224" s="8">
        <f>J225+J226</f>
        <v>-1563.6762000000001</v>
      </c>
      <c r="K224" s="7">
        <f t="shared" si="37"/>
        <v>350158.43528000003</v>
      </c>
      <c r="L224" s="8">
        <f>L225+L226</f>
        <v>0</v>
      </c>
      <c r="M224" s="9">
        <f t="shared" si="33"/>
        <v>350158.43528000003</v>
      </c>
      <c r="N224" s="10">
        <f>N225+N226</f>
        <v>0</v>
      </c>
      <c r="O224" s="9">
        <f t="shared" si="34"/>
        <v>350158.43528000003</v>
      </c>
      <c r="P224" s="10">
        <f>P225+P226</f>
        <v>1.1368683772161603E-13</v>
      </c>
      <c r="Q224" s="9">
        <f t="shared" si="30"/>
        <v>350158.43528000003</v>
      </c>
      <c r="R224" s="10">
        <f>R225+R226</f>
        <v>0</v>
      </c>
      <c r="S224" s="9">
        <f t="shared" si="31"/>
        <v>350158.43528000003</v>
      </c>
      <c r="T224" s="9">
        <v>345705.02188000001</v>
      </c>
      <c r="U224" s="10">
        <f>U225+U226</f>
        <v>0</v>
      </c>
      <c r="V224" s="9">
        <f t="shared" si="38"/>
        <v>345705.02188000001</v>
      </c>
      <c r="W224" s="10">
        <f>W225+W226</f>
        <v>0</v>
      </c>
      <c r="X224" s="9">
        <f t="shared" si="39"/>
        <v>345705.02188000001</v>
      </c>
      <c r="Y224" s="10">
        <f>Y225+Y226</f>
        <v>0</v>
      </c>
      <c r="Z224" s="9">
        <f t="shared" si="35"/>
        <v>345705.02188000001</v>
      </c>
      <c r="AA224" s="10">
        <f>AA225+AA226</f>
        <v>0</v>
      </c>
      <c r="AB224" s="9">
        <f t="shared" si="32"/>
        <v>345705.02188000001</v>
      </c>
    </row>
    <row r="225" spans="1:28" ht="38.25">
      <c r="A225" s="3" t="s">
        <v>12</v>
      </c>
      <c r="B225" s="2" t="s">
        <v>4</v>
      </c>
      <c r="C225" s="2"/>
      <c r="D225" s="2"/>
      <c r="E225" s="2"/>
      <c r="F225" s="2"/>
      <c r="G225" s="7">
        <v>150084.26362000004</v>
      </c>
      <c r="H225" s="8">
        <f>H231+H233+H235+H237+H239+H245+H253+H255+H257+H259+H261+H263+H269+H281+H283+H285+H287+H289+H293+H295+H299+H308+H312+H316+H319+H321+H323+H327+H332+H336+H341+H273+H314+H275+H271+H267+H277+H279+H229+H227+H304+H247+H306+H249+H330+H291+H297</f>
        <v>0</v>
      </c>
      <c r="I225" s="7">
        <f t="shared" si="36"/>
        <v>150084.26362000004</v>
      </c>
      <c r="J225" s="8">
        <f>J231+J233+J235+J237+J239+J245+J253+J255+J257+J259+J261+J263+J269+J281+J283+J285+J287+J289+J293+J295+J299+J308+J312+J316+J319+J321+J323+J327+J332+J336+J341+J273+J314+J275+J271+J267+J277+J279+J229+J227+J304+J247+J306+J249+J330+J291+J297</f>
        <v>-1563.6762000000001</v>
      </c>
      <c r="K225" s="7">
        <f t="shared" si="37"/>
        <v>148520.58742000005</v>
      </c>
      <c r="L225" s="8">
        <f>L231+L233+L235+L237+L239+L245+L253+L255+L257+L259+L261+L263+L269+L281+L283+L285+L287+L289+L293+L295+L299+L308+L312+L316+L319+L321+L323+L327+L332+L336+L341+L273+L314+L275+L271+L267+L277+L279+L229+L227+L304+L247+L306+L249+L330+L291+L297</f>
        <v>0</v>
      </c>
      <c r="M225" s="9">
        <f t="shared" si="33"/>
        <v>148520.58742000005</v>
      </c>
      <c r="N225" s="10">
        <f>N231+N233+N235+N237+N239+N245+N253+N255+N257+N259+N261+N263+N269+N281+N283+N285+N287+N289+N293+N295+N299+N308+N312+N316+N319+N321+N323+N327+N332+N336+N341+N273+N314+N275+N271+N267+N277+N279+N229+N227+N304+N247+N306+N249+N330+N291+N297</f>
        <v>0</v>
      </c>
      <c r="O225" s="9">
        <f t="shared" si="34"/>
        <v>148520.58742000005</v>
      </c>
      <c r="P225" s="10">
        <f>P231+P233+P235+P237+P239+P245+P253+P255+P257+P259+P261+P263+P269+P281+P283+P285+P287+P289+P293+P295+P299+P308+P312+P316+P319+P321+P323+P327+P332+P336+P341+P273+P314+P275+P271+P267+P277+P279+P229+P227+P304+P247+P306+P249+P330+P291+P297+P301</f>
        <v>1.1368683772161603E-13</v>
      </c>
      <c r="Q225" s="9">
        <f t="shared" si="30"/>
        <v>148520.58742000005</v>
      </c>
      <c r="R225" s="10">
        <f>R231+R233+R235+R237+R239+R245+R253+R255+R257+R259+R261+R263+R269+R281+R283+R285+R287+R289+R293+R295+R299+R308+R312+R316+R319+R321+R323+R327+R332+R336+R341+R273+R314+R275+R271+R267+R277+R279+R229+R227+R304+R247+R306+R249+R330+R291+R297+R301</f>
        <v>0</v>
      </c>
      <c r="S225" s="9">
        <f t="shared" si="31"/>
        <v>148520.58742000005</v>
      </c>
      <c r="T225" s="9">
        <v>144067.17402000003</v>
      </c>
      <c r="U225" s="10">
        <f>U231+U233+U235+U237+U239+U245+U253+U255+U257+U259+U261+U263+U269+U281+U283+U285+U287+U289+U293+U295+U299+U308+U312+U316+U319+U321+U323+U327+U332+U336+U341+U273+U314+U275+U271+U267+U277+U279+U229+U227+U304+U247+U306+U249+U330+U291+U297</f>
        <v>0</v>
      </c>
      <c r="V225" s="9">
        <f t="shared" si="38"/>
        <v>144067.17402000003</v>
      </c>
      <c r="W225" s="10">
        <f>W231+W233+W235+W237+W239+W245+W253+W255+W257+W259+W261+W263+W269+W281+W283+W285+W287+W289+W293+W295+W299+W308+W312+W316+W319+W321+W323+W327+W332+W336+W341+W273+W314+W275+W271+W267+W277+W279+W229+W227+W304+W247+W306+W249+W330+W291+W297</f>
        <v>0</v>
      </c>
      <c r="X225" s="9">
        <f t="shared" si="39"/>
        <v>144067.17402000003</v>
      </c>
      <c r="Y225" s="10">
        <f>Y231+Y233+Y235+Y237+Y239+Y245+Y253+Y255+Y257+Y259+Y261+Y263+Y269+Y281+Y283+Y285+Y287+Y289+Y293+Y295+Y299+Y308+Y312+Y316+Y319+Y321+Y323+Y327+Y332+Y336+Y341+Y273+Y314+Y275+Y271+Y267+Y277+Y279+Y229+Y227+Y304+Y247+Y306+Y249+Y330+Y291+Y297</f>
        <v>0</v>
      </c>
      <c r="Z225" s="9">
        <f t="shared" si="35"/>
        <v>144067.17402000003</v>
      </c>
      <c r="AA225" s="10">
        <f>AA231+AA233+AA235+AA237+AA239+AA245+AA253+AA255+AA257+AA259+AA261+AA263+AA269+AA281+AA283+AA285+AA287+AA289+AA293+AA295+AA299+AA308+AA312+AA316+AA319+AA321+AA323+AA327+AA332+AA336+AA341+AA273+AA314+AA275+AA271+AA267+AA277+AA279+AA229+AA227+AA304+AA247+AA306+AA249+AA330+AA291+AA297+AA301</f>
        <v>0</v>
      </c>
      <c r="AB225" s="9">
        <f t="shared" si="32"/>
        <v>144067.17402000003</v>
      </c>
    </row>
    <row r="226" spans="1:28" ht="38.25">
      <c r="A226" s="3" t="s">
        <v>13</v>
      </c>
      <c r="B226" s="2" t="s">
        <v>4</v>
      </c>
      <c r="C226" s="2"/>
      <c r="D226" s="2"/>
      <c r="E226" s="2"/>
      <c r="F226" s="2"/>
      <c r="G226" s="7">
        <v>201637.84785999995</v>
      </c>
      <c r="H226" s="8">
        <f>H241+H243+H251+H265+H310+H338</f>
        <v>0</v>
      </c>
      <c r="I226" s="7">
        <f t="shared" si="36"/>
        <v>201637.84785999995</v>
      </c>
      <c r="J226" s="8">
        <f>J241+J243+J251+J265+J310+J338</f>
        <v>0</v>
      </c>
      <c r="K226" s="7">
        <f t="shared" si="37"/>
        <v>201637.84785999995</v>
      </c>
      <c r="L226" s="8">
        <f>L241+L243+L251+L265+L310+L338</f>
        <v>0</v>
      </c>
      <c r="M226" s="9">
        <f t="shared" si="33"/>
        <v>201637.84785999995</v>
      </c>
      <c r="N226" s="10">
        <f>N241+N243+N251+N265+N310+N338</f>
        <v>0</v>
      </c>
      <c r="O226" s="9">
        <f t="shared" si="34"/>
        <v>201637.84785999995</v>
      </c>
      <c r="P226" s="10">
        <f>P241+P243+P251+P265+P310+P338</f>
        <v>0</v>
      </c>
      <c r="Q226" s="9">
        <f t="shared" si="30"/>
        <v>201637.84785999995</v>
      </c>
      <c r="R226" s="10">
        <f>R241+R243+R251+R265+R310+R338</f>
        <v>0</v>
      </c>
      <c r="S226" s="9">
        <f t="shared" si="31"/>
        <v>201637.84785999995</v>
      </c>
      <c r="T226" s="9">
        <v>201637.84785999995</v>
      </c>
      <c r="U226" s="10">
        <f>U241+U243+U251+U265+U310+U338</f>
        <v>0</v>
      </c>
      <c r="V226" s="9">
        <f t="shared" si="38"/>
        <v>201637.84785999995</v>
      </c>
      <c r="W226" s="10">
        <f>W241+W243+W251+W265+W310+W338</f>
        <v>0</v>
      </c>
      <c r="X226" s="9">
        <f t="shared" si="39"/>
        <v>201637.84785999995</v>
      </c>
      <c r="Y226" s="10">
        <f>Y241+Y243+Y251+Y265+Y310+Y338</f>
        <v>0</v>
      </c>
      <c r="Z226" s="9">
        <f t="shared" si="35"/>
        <v>201637.84785999995</v>
      </c>
      <c r="AA226" s="10">
        <f>AA241+AA243+AA251+AA265+AA310+AA338</f>
        <v>0</v>
      </c>
      <c r="AB226" s="9">
        <f t="shared" si="32"/>
        <v>201637.84785999995</v>
      </c>
    </row>
    <row r="227" spans="1:28" ht="38.25" hidden="1">
      <c r="A227" s="3" t="s">
        <v>267</v>
      </c>
      <c r="B227" s="2" t="s">
        <v>4</v>
      </c>
      <c r="C227" s="2" t="s">
        <v>19</v>
      </c>
      <c r="D227" s="2">
        <v>13</v>
      </c>
      <c r="E227" s="1" t="s">
        <v>268</v>
      </c>
      <c r="F227" s="2"/>
      <c r="G227" s="7">
        <v>0</v>
      </c>
      <c r="H227" s="8">
        <f>H228</f>
        <v>0</v>
      </c>
      <c r="I227" s="7">
        <f t="shared" si="36"/>
        <v>0</v>
      </c>
      <c r="J227" s="8">
        <f>J228</f>
        <v>0</v>
      </c>
      <c r="K227" s="7">
        <f t="shared" si="37"/>
        <v>0</v>
      </c>
      <c r="L227" s="8">
        <f>L228</f>
        <v>0</v>
      </c>
      <c r="M227" s="9">
        <f t="shared" si="33"/>
        <v>0</v>
      </c>
      <c r="N227" s="10">
        <f>N228</f>
        <v>0</v>
      </c>
      <c r="O227" s="9">
        <f t="shared" si="34"/>
        <v>0</v>
      </c>
      <c r="P227" s="10">
        <f>P228</f>
        <v>0</v>
      </c>
      <c r="Q227" s="9">
        <f t="shared" si="30"/>
        <v>0</v>
      </c>
      <c r="R227" s="10">
        <f>R228</f>
        <v>0</v>
      </c>
      <c r="S227" s="9">
        <f t="shared" si="31"/>
        <v>0</v>
      </c>
      <c r="T227" s="9">
        <v>0</v>
      </c>
      <c r="U227" s="10">
        <f>U228</f>
        <v>0</v>
      </c>
      <c r="V227" s="9">
        <f t="shared" si="38"/>
        <v>0</v>
      </c>
      <c r="W227" s="10">
        <f>W228</f>
        <v>0</v>
      </c>
      <c r="X227" s="9">
        <f t="shared" si="39"/>
        <v>0</v>
      </c>
      <c r="Y227" s="10">
        <f>Y228</f>
        <v>0</v>
      </c>
      <c r="Z227" s="9">
        <f t="shared" si="35"/>
        <v>0</v>
      </c>
      <c r="AA227" s="10">
        <f>AA228</f>
        <v>0</v>
      </c>
      <c r="AB227" s="9">
        <f t="shared" si="32"/>
        <v>0</v>
      </c>
    </row>
    <row r="228" spans="1:28" ht="38.25" hidden="1">
      <c r="A228" s="3" t="s">
        <v>32</v>
      </c>
      <c r="B228" s="2" t="s">
        <v>4</v>
      </c>
      <c r="C228" s="2" t="s">
        <v>19</v>
      </c>
      <c r="D228" s="2">
        <v>13</v>
      </c>
      <c r="E228" s="1" t="s">
        <v>268</v>
      </c>
      <c r="F228" s="2">
        <v>200</v>
      </c>
      <c r="G228" s="7">
        <v>0</v>
      </c>
      <c r="H228" s="8"/>
      <c r="I228" s="7">
        <f t="shared" si="36"/>
        <v>0</v>
      </c>
      <c r="J228" s="8"/>
      <c r="K228" s="7">
        <f t="shared" si="37"/>
        <v>0</v>
      </c>
      <c r="L228" s="8"/>
      <c r="M228" s="9">
        <f t="shared" si="33"/>
        <v>0</v>
      </c>
      <c r="N228" s="10"/>
      <c r="O228" s="9">
        <f t="shared" si="34"/>
        <v>0</v>
      </c>
      <c r="P228" s="10"/>
      <c r="Q228" s="9">
        <f t="shared" si="30"/>
        <v>0</v>
      </c>
      <c r="R228" s="10"/>
      <c r="S228" s="9">
        <f t="shared" si="31"/>
        <v>0</v>
      </c>
      <c r="T228" s="9">
        <v>0</v>
      </c>
      <c r="U228" s="10"/>
      <c r="V228" s="9">
        <f t="shared" si="38"/>
        <v>0</v>
      </c>
      <c r="W228" s="10"/>
      <c r="X228" s="9">
        <f t="shared" si="39"/>
        <v>0</v>
      </c>
      <c r="Y228" s="10"/>
      <c r="Z228" s="9">
        <f t="shared" si="35"/>
        <v>0</v>
      </c>
      <c r="AA228" s="10"/>
      <c r="AB228" s="9">
        <f t="shared" si="32"/>
        <v>0</v>
      </c>
    </row>
    <row r="229" spans="1:28" ht="15.75" hidden="1">
      <c r="A229" s="3" t="s">
        <v>50</v>
      </c>
      <c r="B229" s="2" t="s">
        <v>4</v>
      </c>
      <c r="C229" s="2" t="s">
        <v>21</v>
      </c>
      <c r="D229" s="2">
        <v>10</v>
      </c>
      <c r="E229" s="1" t="s">
        <v>51</v>
      </c>
      <c r="F229" s="2"/>
      <c r="G229" s="7">
        <v>0</v>
      </c>
      <c r="H229" s="8">
        <f>H230</f>
        <v>0</v>
      </c>
      <c r="I229" s="7">
        <f t="shared" si="36"/>
        <v>0</v>
      </c>
      <c r="J229" s="8">
        <f>J230</f>
        <v>0</v>
      </c>
      <c r="K229" s="7">
        <f t="shared" si="37"/>
        <v>0</v>
      </c>
      <c r="L229" s="8">
        <f>L230</f>
        <v>0</v>
      </c>
      <c r="M229" s="9">
        <f t="shared" si="33"/>
        <v>0</v>
      </c>
      <c r="N229" s="10">
        <f>N230</f>
        <v>0</v>
      </c>
      <c r="O229" s="9">
        <f t="shared" si="34"/>
        <v>0</v>
      </c>
      <c r="P229" s="10">
        <f>P230</f>
        <v>0</v>
      </c>
      <c r="Q229" s="9">
        <f t="shared" si="30"/>
        <v>0</v>
      </c>
      <c r="R229" s="10">
        <f>R230</f>
        <v>0</v>
      </c>
      <c r="S229" s="9">
        <f t="shared" si="31"/>
        <v>0</v>
      </c>
      <c r="T229" s="9">
        <v>0</v>
      </c>
      <c r="U229" s="10">
        <f>U230</f>
        <v>0</v>
      </c>
      <c r="V229" s="9">
        <f t="shared" si="38"/>
        <v>0</v>
      </c>
      <c r="W229" s="10">
        <f>W230</f>
        <v>0</v>
      </c>
      <c r="X229" s="9">
        <f t="shared" si="39"/>
        <v>0</v>
      </c>
      <c r="Y229" s="10">
        <f>Y230</f>
        <v>0</v>
      </c>
      <c r="Z229" s="9">
        <f t="shared" si="35"/>
        <v>0</v>
      </c>
      <c r="AA229" s="10">
        <f>AA230</f>
        <v>0</v>
      </c>
      <c r="AB229" s="9">
        <f t="shared" si="32"/>
        <v>0</v>
      </c>
    </row>
    <row r="230" spans="1:28" ht="38.25" hidden="1">
      <c r="A230" s="3" t="s">
        <v>32</v>
      </c>
      <c r="B230" s="2" t="s">
        <v>4</v>
      </c>
      <c r="C230" s="2" t="s">
        <v>21</v>
      </c>
      <c r="D230" s="2">
        <v>10</v>
      </c>
      <c r="E230" s="1" t="s">
        <v>51</v>
      </c>
      <c r="F230" s="2">
        <v>200</v>
      </c>
      <c r="G230" s="7">
        <v>0</v>
      </c>
      <c r="H230" s="8"/>
      <c r="I230" s="7">
        <f t="shared" si="36"/>
        <v>0</v>
      </c>
      <c r="J230" s="8"/>
      <c r="K230" s="7">
        <f t="shared" si="37"/>
        <v>0</v>
      </c>
      <c r="L230" s="8"/>
      <c r="M230" s="9">
        <f t="shared" si="33"/>
        <v>0</v>
      </c>
      <c r="N230" s="10"/>
      <c r="O230" s="9">
        <f t="shared" si="34"/>
        <v>0</v>
      </c>
      <c r="P230" s="10"/>
      <c r="Q230" s="9">
        <f t="shared" si="30"/>
        <v>0</v>
      </c>
      <c r="R230" s="10"/>
      <c r="S230" s="9">
        <f t="shared" si="31"/>
        <v>0</v>
      </c>
      <c r="T230" s="9">
        <v>0</v>
      </c>
      <c r="U230" s="10"/>
      <c r="V230" s="9">
        <f t="shared" si="38"/>
        <v>0</v>
      </c>
      <c r="W230" s="10"/>
      <c r="X230" s="9">
        <f t="shared" si="39"/>
        <v>0</v>
      </c>
      <c r="Y230" s="10"/>
      <c r="Z230" s="9">
        <f t="shared" si="35"/>
        <v>0</v>
      </c>
      <c r="AA230" s="10"/>
      <c r="AB230" s="9">
        <f t="shared" si="32"/>
        <v>0</v>
      </c>
    </row>
    <row r="231" spans="1:28" ht="25.5">
      <c r="A231" s="3" t="s">
        <v>99</v>
      </c>
      <c r="B231" s="2" t="s">
        <v>4</v>
      </c>
      <c r="C231" s="2" t="s">
        <v>23</v>
      </c>
      <c r="D231" s="2" t="s">
        <v>19</v>
      </c>
      <c r="E231" s="1" t="s">
        <v>102</v>
      </c>
      <c r="F231" s="2"/>
      <c r="G231" s="7">
        <v>42793.933000000005</v>
      </c>
      <c r="H231" s="8">
        <f>H232</f>
        <v>0</v>
      </c>
      <c r="I231" s="7">
        <f t="shared" si="36"/>
        <v>42793.933000000005</v>
      </c>
      <c r="J231" s="8">
        <f>J232</f>
        <v>0</v>
      </c>
      <c r="K231" s="7">
        <f t="shared" si="37"/>
        <v>42793.933000000005</v>
      </c>
      <c r="L231" s="8">
        <f>L232</f>
        <v>0</v>
      </c>
      <c r="M231" s="9">
        <f t="shared" si="33"/>
        <v>42793.933000000005</v>
      </c>
      <c r="N231" s="10">
        <f>N232</f>
        <v>0</v>
      </c>
      <c r="O231" s="9">
        <f t="shared" si="34"/>
        <v>42793.933000000005</v>
      </c>
      <c r="P231" s="10">
        <f>P232</f>
        <v>-276.916</v>
      </c>
      <c r="Q231" s="9">
        <f t="shared" si="30"/>
        <v>42517.017000000007</v>
      </c>
      <c r="R231" s="10">
        <f>R232</f>
        <v>0</v>
      </c>
      <c r="S231" s="9">
        <f t="shared" si="31"/>
        <v>42517.017000000007</v>
      </c>
      <c r="T231" s="9">
        <v>42793.933000000005</v>
      </c>
      <c r="U231" s="10">
        <f>U232</f>
        <v>0</v>
      </c>
      <c r="V231" s="9">
        <f t="shared" si="38"/>
        <v>42793.933000000005</v>
      </c>
      <c r="W231" s="10">
        <f>W232</f>
        <v>0</v>
      </c>
      <c r="X231" s="9">
        <f t="shared" si="39"/>
        <v>42793.933000000005</v>
      </c>
      <c r="Y231" s="10">
        <f>Y232</f>
        <v>0</v>
      </c>
      <c r="Z231" s="9">
        <f t="shared" si="35"/>
        <v>42793.933000000005</v>
      </c>
      <c r="AA231" s="10">
        <f>AA232</f>
        <v>-280</v>
      </c>
      <c r="AB231" s="9">
        <f t="shared" si="32"/>
        <v>42513.933000000005</v>
      </c>
    </row>
    <row r="232" spans="1:28" ht="38.25">
      <c r="A232" s="3" t="s">
        <v>65</v>
      </c>
      <c r="B232" s="2" t="s">
        <v>4</v>
      </c>
      <c r="C232" s="2" t="s">
        <v>23</v>
      </c>
      <c r="D232" s="2" t="s">
        <v>19</v>
      </c>
      <c r="E232" s="1" t="s">
        <v>102</v>
      </c>
      <c r="F232" s="2">
        <v>600</v>
      </c>
      <c r="G232" s="7">
        <v>42793.933000000005</v>
      </c>
      <c r="H232" s="8"/>
      <c r="I232" s="7">
        <f t="shared" si="36"/>
        <v>42793.933000000005</v>
      </c>
      <c r="J232" s="8"/>
      <c r="K232" s="7">
        <f t="shared" si="37"/>
        <v>42793.933000000005</v>
      </c>
      <c r="L232" s="8"/>
      <c r="M232" s="9">
        <f t="shared" si="33"/>
        <v>42793.933000000005</v>
      </c>
      <c r="N232" s="10"/>
      <c r="O232" s="9">
        <f t="shared" si="34"/>
        <v>42793.933000000005</v>
      </c>
      <c r="P232" s="10">
        <v>-276.916</v>
      </c>
      <c r="Q232" s="9">
        <f t="shared" si="30"/>
        <v>42517.017000000007</v>
      </c>
      <c r="R232" s="10"/>
      <c r="S232" s="9">
        <f t="shared" si="31"/>
        <v>42517.017000000007</v>
      </c>
      <c r="T232" s="9">
        <v>42793.933000000005</v>
      </c>
      <c r="U232" s="10"/>
      <c r="V232" s="9">
        <f t="shared" si="38"/>
        <v>42793.933000000005</v>
      </c>
      <c r="W232" s="10"/>
      <c r="X232" s="9">
        <f t="shared" si="39"/>
        <v>42793.933000000005</v>
      </c>
      <c r="Y232" s="10"/>
      <c r="Z232" s="9">
        <f t="shared" si="35"/>
        <v>42793.933000000005</v>
      </c>
      <c r="AA232" s="10">
        <v>-280</v>
      </c>
      <c r="AB232" s="9">
        <f t="shared" si="32"/>
        <v>42513.933000000005</v>
      </c>
    </row>
    <row r="233" spans="1:28" ht="38.25">
      <c r="A233" s="3" t="s">
        <v>328</v>
      </c>
      <c r="B233" s="2" t="s">
        <v>4</v>
      </c>
      <c r="C233" s="2" t="s">
        <v>23</v>
      </c>
      <c r="D233" s="2" t="s">
        <v>19</v>
      </c>
      <c r="E233" s="1" t="s">
        <v>103</v>
      </c>
      <c r="F233" s="2"/>
      <c r="G233" s="7">
        <v>510</v>
      </c>
      <c r="H233" s="8">
        <f>H234</f>
        <v>0</v>
      </c>
      <c r="I233" s="7">
        <f t="shared" si="36"/>
        <v>510</v>
      </c>
      <c r="J233" s="8">
        <f>J234</f>
        <v>0</v>
      </c>
      <c r="K233" s="7">
        <f t="shared" si="37"/>
        <v>510</v>
      </c>
      <c r="L233" s="8">
        <f>L234</f>
        <v>0</v>
      </c>
      <c r="M233" s="9">
        <f t="shared" si="33"/>
        <v>510</v>
      </c>
      <c r="N233" s="10">
        <f>N234</f>
        <v>0</v>
      </c>
      <c r="O233" s="9">
        <f t="shared" si="34"/>
        <v>510</v>
      </c>
      <c r="P233" s="10">
        <f>P234</f>
        <v>0</v>
      </c>
      <c r="Q233" s="9">
        <f t="shared" si="30"/>
        <v>510</v>
      </c>
      <c r="R233" s="10">
        <f>R234</f>
        <v>0</v>
      </c>
      <c r="S233" s="9">
        <f t="shared" si="31"/>
        <v>510</v>
      </c>
      <c r="T233" s="9">
        <v>510</v>
      </c>
      <c r="U233" s="10">
        <f>U234</f>
        <v>0</v>
      </c>
      <c r="V233" s="9">
        <f t="shared" si="38"/>
        <v>510</v>
      </c>
      <c r="W233" s="10">
        <f>W234</f>
        <v>0</v>
      </c>
      <c r="X233" s="9">
        <f t="shared" si="39"/>
        <v>510</v>
      </c>
      <c r="Y233" s="10">
        <f>Y234</f>
        <v>0</v>
      </c>
      <c r="Z233" s="9">
        <f t="shared" si="35"/>
        <v>510</v>
      </c>
      <c r="AA233" s="10">
        <f>AA234</f>
        <v>0</v>
      </c>
      <c r="AB233" s="9">
        <f t="shared" si="32"/>
        <v>510</v>
      </c>
    </row>
    <row r="234" spans="1:28" ht="38.25">
      <c r="A234" s="3" t="s">
        <v>65</v>
      </c>
      <c r="B234" s="2" t="s">
        <v>4</v>
      </c>
      <c r="C234" s="2" t="s">
        <v>23</v>
      </c>
      <c r="D234" s="2" t="s">
        <v>19</v>
      </c>
      <c r="E234" s="1" t="s">
        <v>103</v>
      </c>
      <c r="F234" s="2">
        <v>600</v>
      </c>
      <c r="G234" s="7">
        <v>510</v>
      </c>
      <c r="H234" s="8"/>
      <c r="I234" s="7">
        <f t="shared" si="36"/>
        <v>510</v>
      </c>
      <c r="J234" s="8"/>
      <c r="K234" s="7">
        <f t="shared" si="37"/>
        <v>510</v>
      </c>
      <c r="L234" s="8"/>
      <c r="M234" s="9">
        <f t="shared" si="33"/>
        <v>510</v>
      </c>
      <c r="N234" s="10"/>
      <c r="O234" s="9">
        <f t="shared" si="34"/>
        <v>510</v>
      </c>
      <c r="P234" s="10"/>
      <c r="Q234" s="9">
        <f t="shared" si="30"/>
        <v>510</v>
      </c>
      <c r="R234" s="10"/>
      <c r="S234" s="9">
        <f t="shared" si="31"/>
        <v>510</v>
      </c>
      <c r="T234" s="9">
        <v>510</v>
      </c>
      <c r="U234" s="10"/>
      <c r="V234" s="9">
        <f t="shared" si="38"/>
        <v>510</v>
      </c>
      <c r="W234" s="10"/>
      <c r="X234" s="9">
        <f t="shared" si="39"/>
        <v>510</v>
      </c>
      <c r="Y234" s="10"/>
      <c r="Z234" s="9">
        <f t="shared" si="35"/>
        <v>510</v>
      </c>
      <c r="AA234" s="10"/>
      <c r="AB234" s="9">
        <f t="shared" si="32"/>
        <v>510</v>
      </c>
    </row>
    <row r="235" spans="1:28" ht="25.5">
      <c r="A235" s="3" t="s">
        <v>100</v>
      </c>
      <c r="B235" s="2" t="s">
        <v>4</v>
      </c>
      <c r="C235" s="2" t="s">
        <v>23</v>
      </c>
      <c r="D235" s="2" t="s">
        <v>19</v>
      </c>
      <c r="E235" s="1" t="s">
        <v>104</v>
      </c>
      <c r="F235" s="2"/>
      <c r="G235" s="7">
        <v>200</v>
      </c>
      <c r="H235" s="8">
        <f>H236</f>
        <v>0</v>
      </c>
      <c r="I235" s="7">
        <f t="shared" si="36"/>
        <v>200</v>
      </c>
      <c r="J235" s="8">
        <f>J236</f>
        <v>0</v>
      </c>
      <c r="K235" s="7">
        <f t="shared" si="37"/>
        <v>200</v>
      </c>
      <c r="L235" s="8">
        <f>L236</f>
        <v>0</v>
      </c>
      <c r="M235" s="9">
        <f t="shared" si="33"/>
        <v>200</v>
      </c>
      <c r="N235" s="10">
        <f>N236</f>
        <v>0</v>
      </c>
      <c r="O235" s="9">
        <f t="shared" si="34"/>
        <v>200</v>
      </c>
      <c r="P235" s="10">
        <f>P236</f>
        <v>0</v>
      </c>
      <c r="Q235" s="9">
        <f t="shared" si="30"/>
        <v>200</v>
      </c>
      <c r="R235" s="10">
        <f>R236</f>
        <v>0</v>
      </c>
      <c r="S235" s="9">
        <f t="shared" si="31"/>
        <v>200</v>
      </c>
      <c r="T235" s="9">
        <v>200</v>
      </c>
      <c r="U235" s="10">
        <f>U236</f>
        <v>0</v>
      </c>
      <c r="V235" s="9">
        <f t="shared" si="38"/>
        <v>200</v>
      </c>
      <c r="W235" s="10">
        <f>W236</f>
        <v>0</v>
      </c>
      <c r="X235" s="9">
        <f t="shared" si="39"/>
        <v>200</v>
      </c>
      <c r="Y235" s="10">
        <f>Y236</f>
        <v>0</v>
      </c>
      <c r="Z235" s="9">
        <f t="shared" si="35"/>
        <v>200</v>
      </c>
      <c r="AA235" s="10">
        <f>AA236</f>
        <v>0</v>
      </c>
      <c r="AB235" s="9">
        <f t="shared" si="32"/>
        <v>200</v>
      </c>
    </row>
    <row r="236" spans="1:28" ht="38.25">
      <c r="A236" s="3" t="s">
        <v>65</v>
      </c>
      <c r="B236" s="2" t="s">
        <v>4</v>
      </c>
      <c r="C236" s="2" t="s">
        <v>23</v>
      </c>
      <c r="D236" s="2" t="s">
        <v>19</v>
      </c>
      <c r="E236" s="1" t="s">
        <v>104</v>
      </c>
      <c r="F236" s="2">
        <v>600</v>
      </c>
      <c r="G236" s="7">
        <v>200</v>
      </c>
      <c r="H236" s="8"/>
      <c r="I236" s="7">
        <f t="shared" si="36"/>
        <v>200</v>
      </c>
      <c r="J236" s="8"/>
      <c r="K236" s="7">
        <f t="shared" si="37"/>
        <v>200</v>
      </c>
      <c r="L236" s="8"/>
      <c r="M236" s="9">
        <f t="shared" si="33"/>
        <v>200</v>
      </c>
      <c r="N236" s="10"/>
      <c r="O236" s="9">
        <f t="shared" si="34"/>
        <v>200</v>
      </c>
      <c r="P236" s="10"/>
      <c r="Q236" s="9">
        <f t="shared" si="30"/>
        <v>200</v>
      </c>
      <c r="R236" s="10"/>
      <c r="S236" s="9">
        <f t="shared" si="31"/>
        <v>200</v>
      </c>
      <c r="T236" s="9">
        <v>200</v>
      </c>
      <c r="U236" s="10"/>
      <c r="V236" s="9">
        <f t="shared" si="38"/>
        <v>200</v>
      </c>
      <c r="W236" s="10"/>
      <c r="X236" s="9">
        <f t="shared" si="39"/>
        <v>200</v>
      </c>
      <c r="Y236" s="10"/>
      <c r="Z236" s="9">
        <f t="shared" si="35"/>
        <v>200</v>
      </c>
      <c r="AA236" s="10"/>
      <c r="AB236" s="9">
        <f t="shared" si="32"/>
        <v>200</v>
      </c>
    </row>
    <row r="237" spans="1:28" ht="51" hidden="1">
      <c r="A237" s="3" t="s">
        <v>234</v>
      </c>
      <c r="B237" s="2" t="s">
        <v>4</v>
      </c>
      <c r="C237" s="2" t="s">
        <v>23</v>
      </c>
      <c r="D237" s="2" t="s">
        <v>19</v>
      </c>
      <c r="E237" s="1" t="s">
        <v>248</v>
      </c>
      <c r="F237" s="2"/>
      <c r="G237" s="7">
        <v>0</v>
      </c>
      <c r="H237" s="8">
        <f>H238</f>
        <v>0</v>
      </c>
      <c r="I237" s="7">
        <f t="shared" si="36"/>
        <v>0</v>
      </c>
      <c r="J237" s="8">
        <f>J238</f>
        <v>0</v>
      </c>
      <c r="K237" s="7">
        <f t="shared" si="37"/>
        <v>0</v>
      </c>
      <c r="L237" s="8">
        <f>L238</f>
        <v>0</v>
      </c>
      <c r="M237" s="9">
        <f t="shared" si="33"/>
        <v>0</v>
      </c>
      <c r="N237" s="10">
        <f>N238</f>
        <v>0</v>
      </c>
      <c r="O237" s="9">
        <f t="shared" si="34"/>
        <v>0</v>
      </c>
      <c r="P237" s="10">
        <f>P238</f>
        <v>0</v>
      </c>
      <c r="Q237" s="9">
        <f t="shared" si="30"/>
        <v>0</v>
      </c>
      <c r="R237" s="10">
        <f>R238</f>
        <v>0</v>
      </c>
      <c r="S237" s="9">
        <f t="shared" si="31"/>
        <v>0</v>
      </c>
      <c r="T237" s="9">
        <v>0</v>
      </c>
      <c r="U237" s="10">
        <f>U238</f>
        <v>0</v>
      </c>
      <c r="V237" s="9">
        <f t="shared" si="38"/>
        <v>0</v>
      </c>
      <c r="W237" s="10">
        <f>W238</f>
        <v>0</v>
      </c>
      <c r="X237" s="9">
        <f t="shared" si="39"/>
        <v>0</v>
      </c>
      <c r="Y237" s="10">
        <f>Y238</f>
        <v>0</v>
      </c>
      <c r="Z237" s="9">
        <f t="shared" si="35"/>
        <v>0</v>
      </c>
      <c r="AA237" s="10">
        <f>AA238</f>
        <v>0</v>
      </c>
      <c r="AB237" s="9">
        <f t="shared" si="32"/>
        <v>0</v>
      </c>
    </row>
    <row r="238" spans="1:28" ht="38.25" hidden="1">
      <c r="A238" s="3" t="s">
        <v>65</v>
      </c>
      <c r="B238" s="2" t="s">
        <v>4</v>
      </c>
      <c r="C238" s="2" t="s">
        <v>23</v>
      </c>
      <c r="D238" s="2" t="s">
        <v>19</v>
      </c>
      <c r="E238" s="1" t="s">
        <v>248</v>
      </c>
      <c r="F238" s="2">
        <v>600</v>
      </c>
      <c r="G238" s="7">
        <v>0</v>
      </c>
      <c r="H238" s="8"/>
      <c r="I238" s="7">
        <f t="shared" si="36"/>
        <v>0</v>
      </c>
      <c r="J238" s="8"/>
      <c r="K238" s="7">
        <f t="shared" si="37"/>
        <v>0</v>
      </c>
      <c r="L238" s="8"/>
      <c r="M238" s="9">
        <f t="shared" si="33"/>
        <v>0</v>
      </c>
      <c r="N238" s="10"/>
      <c r="O238" s="9">
        <f t="shared" si="34"/>
        <v>0</v>
      </c>
      <c r="P238" s="10"/>
      <c r="Q238" s="9">
        <f t="shared" si="30"/>
        <v>0</v>
      </c>
      <c r="R238" s="10"/>
      <c r="S238" s="9">
        <f t="shared" si="31"/>
        <v>0</v>
      </c>
      <c r="T238" s="9">
        <v>0</v>
      </c>
      <c r="U238" s="10"/>
      <c r="V238" s="9">
        <f t="shared" si="38"/>
        <v>0</v>
      </c>
      <c r="W238" s="10"/>
      <c r="X238" s="9">
        <f t="shared" si="39"/>
        <v>0</v>
      </c>
      <c r="Y238" s="10"/>
      <c r="Z238" s="9">
        <f t="shared" si="35"/>
        <v>0</v>
      </c>
      <c r="AA238" s="10"/>
      <c r="AB238" s="9">
        <f t="shared" si="32"/>
        <v>0</v>
      </c>
    </row>
    <row r="239" spans="1:28" ht="102">
      <c r="A239" s="16" t="s">
        <v>101</v>
      </c>
      <c r="B239" s="2" t="s">
        <v>4</v>
      </c>
      <c r="C239" s="2" t="s">
        <v>23</v>
      </c>
      <c r="D239" s="2" t="s">
        <v>19</v>
      </c>
      <c r="E239" s="1" t="s">
        <v>105</v>
      </c>
      <c r="F239" s="2"/>
      <c r="G239" s="7">
        <v>700</v>
      </c>
      <c r="H239" s="8">
        <f>H240</f>
        <v>0</v>
      </c>
      <c r="I239" s="7">
        <f t="shared" si="36"/>
        <v>700</v>
      </c>
      <c r="J239" s="8">
        <f>J240</f>
        <v>0</v>
      </c>
      <c r="K239" s="7">
        <f t="shared" si="37"/>
        <v>700</v>
      </c>
      <c r="L239" s="8">
        <f>L240</f>
        <v>0</v>
      </c>
      <c r="M239" s="9">
        <f t="shared" si="33"/>
        <v>700</v>
      </c>
      <c r="N239" s="10">
        <f>N240</f>
        <v>0</v>
      </c>
      <c r="O239" s="9">
        <f t="shared" si="34"/>
        <v>700</v>
      </c>
      <c r="P239" s="10">
        <f>P240</f>
        <v>0</v>
      </c>
      <c r="Q239" s="9">
        <f t="shared" si="30"/>
        <v>700</v>
      </c>
      <c r="R239" s="10">
        <f>R240</f>
        <v>0</v>
      </c>
      <c r="S239" s="9">
        <f t="shared" si="31"/>
        <v>700</v>
      </c>
      <c r="T239" s="9">
        <v>700</v>
      </c>
      <c r="U239" s="10">
        <f>U240</f>
        <v>0</v>
      </c>
      <c r="V239" s="9">
        <f t="shared" si="38"/>
        <v>700</v>
      </c>
      <c r="W239" s="10">
        <f>W240</f>
        <v>0</v>
      </c>
      <c r="X239" s="9">
        <f t="shared" si="39"/>
        <v>700</v>
      </c>
      <c r="Y239" s="10">
        <f>Y240</f>
        <v>0</v>
      </c>
      <c r="Z239" s="9">
        <f t="shared" si="35"/>
        <v>700</v>
      </c>
      <c r="AA239" s="10">
        <f>AA240</f>
        <v>0</v>
      </c>
      <c r="AB239" s="9">
        <f t="shared" si="32"/>
        <v>700</v>
      </c>
    </row>
    <row r="240" spans="1:28" ht="38.25">
      <c r="A240" s="3" t="s">
        <v>65</v>
      </c>
      <c r="B240" s="2" t="s">
        <v>4</v>
      </c>
      <c r="C240" s="2" t="s">
        <v>23</v>
      </c>
      <c r="D240" s="2" t="s">
        <v>19</v>
      </c>
      <c r="E240" s="1" t="s">
        <v>105</v>
      </c>
      <c r="F240" s="2">
        <v>600</v>
      </c>
      <c r="G240" s="7">
        <v>700</v>
      </c>
      <c r="H240" s="8"/>
      <c r="I240" s="7">
        <f t="shared" si="36"/>
        <v>700</v>
      </c>
      <c r="J240" s="8"/>
      <c r="K240" s="7">
        <f t="shared" si="37"/>
        <v>700</v>
      </c>
      <c r="L240" s="8"/>
      <c r="M240" s="9">
        <f t="shared" si="33"/>
        <v>700</v>
      </c>
      <c r="N240" s="10"/>
      <c r="O240" s="9">
        <f t="shared" si="34"/>
        <v>700</v>
      </c>
      <c r="P240" s="10"/>
      <c r="Q240" s="9">
        <f t="shared" si="30"/>
        <v>700</v>
      </c>
      <c r="R240" s="10"/>
      <c r="S240" s="9">
        <f t="shared" si="31"/>
        <v>700</v>
      </c>
      <c r="T240" s="9">
        <v>700</v>
      </c>
      <c r="U240" s="10"/>
      <c r="V240" s="9">
        <f t="shared" si="38"/>
        <v>700</v>
      </c>
      <c r="W240" s="10"/>
      <c r="X240" s="9">
        <f t="shared" si="39"/>
        <v>700</v>
      </c>
      <c r="Y240" s="10"/>
      <c r="Z240" s="9">
        <f t="shared" si="35"/>
        <v>700</v>
      </c>
      <c r="AA240" s="10"/>
      <c r="AB240" s="9">
        <f t="shared" si="32"/>
        <v>700</v>
      </c>
    </row>
    <row r="241" spans="1:28" ht="127.5">
      <c r="A241" s="16" t="s">
        <v>273</v>
      </c>
      <c r="B241" s="2" t="s">
        <v>4</v>
      </c>
      <c r="C241" s="2" t="s">
        <v>23</v>
      </c>
      <c r="D241" s="2" t="s">
        <v>19</v>
      </c>
      <c r="E241" s="1" t="s">
        <v>106</v>
      </c>
      <c r="F241" s="2"/>
      <c r="G241" s="7">
        <v>101745.37999999999</v>
      </c>
      <c r="H241" s="8">
        <f>H242</f>
        <v>0</v>
      </c>
      <c r="I241" s="7">
        <f t="shared" si="36"/>
        <v>101745.37999999999</v>
      </c>
      <c r="J241" s="8">
        <f>J242</f>
        <v>0</v>
      </c>
      <c r="K241" s="7">
        <f t="shared" si="37"/>
        <v>101745.37999999999</v>
      </c>
      <c r="L241" s="8">
        <f>L242</f>
        <v>0</v>
      </c>
      <c r="M241" s="9">
        <f t="shared" si="33"/>
        <v>101745.37999999999</v>
      </c>
      <c r="N241" s="10">
        <f>N242</f>
        <v>0</v>
      </c>
      <c r="O241" s="9">
        <f t="shared" si="34"/>
        <v>101745.37999999999</v>
      </c>
      <c r="P241" s="10">
        <f>P242</f>
        <v>0</v>
      </c>
      <c r="Q241" s="9">
        <f t="shared" si="30"/>
        <v>101745.37999999999</v>
      </c>
      <c r="R241" s="10">
        <f>R242</f>
        <v>0</v>
      </c>
      <c r="S241" s="9">
        <f t="shared" si="31"/>
        <v>101745.37999999999</v>
      </c>
      <c r="T241" s="9">
        <v>101745.37999999999</v>
      </c>
      <c r="U241" s="10">
        <f>U242</f>
        <v>0</v>
      </c>
      <c r="V241" s="9">
        <f t="shared" si="38"/>
        <v>101745.37999999999</v>
      </c>
      <c r="W241" s="10">
        <f>W242</f>
        <v>0</v>
      </c>
      <c r="X241" s="9">
        <f t="shared" si="39"/>
        <v>101745.37999999999</v>
      </c>
      <c r="Y241" s="10">
        <f>Y242</f>
        <v>0</v>
      </c>
      <c r="Z241" s="9">
        <f t="shared" si="35"/>
        <v>101745.37999999999</v>
      </c>
      <c r="AA241" s="10">
        <f>AA242</f>
        <v>0</v>
      </c>
      <c r="AB241" s="9">
        <f t="shared" si="32"/>
        <v>101745.37999999999</v>
      </c>
    </row>
    <row r="242" spans="1:28" ht="38.25">
      <c r="A242" s="3" t="s">
        <v>65</v>
      </c>
      <c r="B242" s="2" t="s">
        <v>4</v>
      </c>
      <c r="C242" s="2" t="s">
        <v>23</v>
      </c>
      <c r="D242" s="2" t="s">
        <v>19</v>
      </c>
      <c r="E242" s="1" t="s">
        <v>106</v>
      </c>
      <c r="F242" s="2">
        <v>600</v>
      </c>
      <c r="G242" s="7">
        <v>101745.37999999999</v>
      </c>
      <c r="H242" s="8"/>
      <c r="I242" s="7">
        <f t="shared" si="36"/>
        <v>101745.37999999999</v>
      </c>
      <c r="J242" s="8"/>
      <c r="K242" s="7">
        <f t="shared" si="37"/>
        <v>101745.37999999999</v>
      </c>
      <c r="L242" s="8"/>
      <c r="M242" s="9">
        <f t="shared" si="33"/>
        <v>101745.37999999999</v>
      </c>
      <c r="N242" s="10"/>
      <c r="O242" s="9">
        <f t="shared" si="34"/>
        <v>101745.37999999999</v>
      </c>
      <c r="P242" s="10"/>
      <c r="Q242" s="9">
        <f t="shared" si="30"/>
        <v>101745.37999999999</v>
      </c>
      <c r="R242" s="10"/>
      <c r="S242" s="9">
        <f t="shared" si="31"/>
        <v>101745.37999999999</v>
      </c>
      <c r="T242" s="9">
        <v>101745.37999999999</v>
      </c>
      <c r="U242" s="10"/>
      <c r="V242" s="9">
        <f t="shared" si="38"/>
        <v>101745.37999999999</v>
      </c>
      <c r="W242" s="10"/>
      <c r="X242" s="9">
        <f t="shared" si="39"/>
        <v>101745.37999999999</v>
      </c>
      <c r="Y242" s="10"/>
      <c r="Z242" s="9">
        <f t="shared" si="35"/>
        <v>101745.37999999999</v>
      </c>
      <c r="AA242" s="10"/>
      <c r="AB242" s="9">
        <f t="shared" si="32"/>
        <v>101745.37999999999</v>
      </c>
    </row>
    <row r="243" spans="1:28" ht="114.75">
      <c r="A243" s="3" t="s">
        <v>237</v>
      </c>
      <c r="B243" s="2" t="s">
        <v>4</v>
      </c>
      <c r="C243" s="2" t="s">
        <v>23</v>
      </c>
      <c r="D243" s="2" t="s">
        <v>19</v>
      </c>
      <c r="E243" s="1" t="s">
        <v>238</v>
      </c>
      <c r="F243" s="2"/>
      <c r="G243" s="7">
        <v>2859.3</v>
      </c>
      <c r="H243" s="8">
        <f>H244</f>
        <v>0</v>
      </c>
      <c r="I243" s="7">
        <f t="shared" si="36"/>
        <v>2859.3</v>
      </c>
      <c r="J243" s="8">
        <f>J244</f>
        <v>0</v>
      </c>
      <c r="K243" s="7">
        <f t="shared" si="37"/>
        <v>2859.3</v>
      </c>
      <c r="L243" s="8">
        <f>L244</f>
        <v>0</v>
      </c>
      <c r="M243" s="9">
        <f t="shared" si="33"/>
        <v>2859.3</v>
      </c>
      <c r="N243" s="10">
        <f>N244</f>
        <v>0</v>
      </c>
      <c r="O243" s="9">
        <f t="shared" si="34"/>
        <v>2859.3</v>
      </c>
      <c r="P243" s="10">
        <f>P244</f>
        <v>0</v>
      </c>
      <c r="Q243" s="9">
        <f t="shared" si="30"/>
        <v>2859.3</v>
      </c>
      <c r="R243" s="10">
        <f>R244</f>
        <v>0</v>
      </c>
      <c r="S243" s="9">
        <f t="shared" si="31"/>
        <v>2859.3</v>
      </c>
      <c r="T243" s="9">
        <v>2859.3</v>
      </c>
      <c r="U243" s="10">
        <f>U244</f>
        <v>0</v>
      </c>
      <c r="V243" s="9">
        <f t="shared" si="38"/>
        <v>2859.3</v>
      </c>
      <c r="W243" s="10">
        <f>W244</f>
        <v>0</v>
      </c>
      <c r="X243" s="9">
        <f t="shared" si="39"/>
        <v>2859.3</v>
      </c>
      <c r="Y243" s="10">
        <f>Y244</f>
        <v>0</v>
      </c>
      <c r="Z243" s="9">
        <f t="shared" si="35"/>
        <v>2859.3</v>
      </c>
      <c r="AA243" s="10">
        <f>AA244</f>
        <v>0</v>
      </c>
      <c r="AB243" s="9">
        <f t="shared" si="32"/>
        <v>2859.3</v>
      </c>
    </row>
    <row r="244" spans="1:28" ht="38.25">
      <c r="A244" s="3" t="s">
        <v>65</v>
      </c>
      <c r="B244" s="2" t="s">
        <v>4</v>
      </c>
      <c r="C244" s="2" t="s">
        <v>23</v>
      </c>
      <c r="D244" s="2" t="s">
        <v>19</v>
      </c>
      <c r="E244" s="1" t="s">
        <v>238</v>
      </c>
      <c r="F244" s="2">
        <v>600</v>
      </c>
      <c r="G244" s="7">
        <v>2859.3</v>
      </c>
      <c r="H244" s="8"/>
      <c r="I244" s="7">
        <f t="shared" si="36"/>
        <v>2859.3</v>
      </c>
      <c r="J244" s="8"/>
      <c r="K244" s="7">
        <f t="shared" si="37"/>
        <v>2859.3</v>
      </c>
      <c r="L244" s="8"/>
      <c r="M244" s="9">
        <f t="shared" si="33"/>
        <v>2859.3</v>
      </c>
      <c r="N244" s="10"/>
      <c r="O244" s="9">
        <f t="shared" si="34"/>
        <v>2859.3</v>
      </c>
      <c r="P244" s="10"/>
      <c r="Q244" s="9">
        <f t="shared" si="30"/>
        <v>2859.3</v>
      </c>
      <c r="R244" s="10"/>
      <c r="S244" s="9">
        <f t="shared" si="31"/>
        <v>2859.3</v>
      </c>
      <c r="T244" s="9">
        <v>2859.3</v>
      </c>
      <c r="U244" s="10"/>
      <c r="V244" s="9">
        <f t="shared" si="38"/>
        <v>2859.3</v>
      </c>
      <c r="W244" s="10"/>
      <c r="X244" s="9">
        <f t="shared" si="39"/>
        <v>2859.3</v>
      </c>
      <c r="Y244" s="10"/>
      <c r="Z244" s="9">
        <f t="shared" si="35"/>
        <v>2859.3</v>
      </c>
      <c r="AA244" s="10"/>
      <c r="AB244" s="9">
        <f t="shared" si="32"/>
        <v>2859.3</v>
      </c>
    </row>
    <row r="245" spans="1:28" ht="38.25" hidden="1">
      <c r="A245" s="3" t="s">
        <v>108</v>
      </c>
      <c r="B245" s="2" t="s">
        <v>4</v>
      </c>
      <c r="C245" s="2" t="s">
        <v>23</v>
      </c>
      <c r="D245" s="2" t="s">
        <v>19</v>
      </c>
      <c r="E245" s="1" t="s">
        <v>107</v>
      </c>
      <c r="F245" s="2"/>
      <c r="G245" s="7">
        <v>0</v>
      </c>
      <c r="H245" s="8">
        <f>H246</f>
        <v>0</v>
      </c>
      <c r="I245" s="7">
        <f t="shared" si="36"/>
        <v>0</v>
      </c>
      <c r="J245" s="8">
        <f>J246</f>
        <v>0</v>
      </c>
      <c r="K245" s="7">
        <f t="shared" si="37"/>
        <v>0</v>
      </c>
      <c r="L245" s="8">
        <f>L246</f>
        <v>0</v>
      </c>
      <c r="M245" s="9">
        <f t="shared" si="33"/>
        <v>0</v>
      </c>
      <c r="N245" s="10">
        <f>N246</f>
        <v>0</v>
      </c>
      <c r="O245" s="9">
        <f t="shared" si="34"/>
        <v>0</v>
      </c>
      <c r="P245" s="10">
        <f>P246</f>
        <v>0</v>
      </c>
      <c r="Q245" s="9">
        <f t="shared" si="30"/>
        <v>0</v>
      </c>
      <c r="R245" s="10">
        <f>R246</f>
        <v>0</v>
      </c>
      <c r="S245" s="9">
        <f t="shared" si="31"/>
        <v>0</v>
      </c>
      <c r="T245" s="9">
        <v>0</v>
      </c>
      <c r="U245" s="10">
        <f>U246</f>
        <v>0</v>
      </c>
      <c r="V245" s="9">
        <f t="shared" si="38"/>
        <v>0</v>
      </c>
      <c r="W245" s="10">
        <f>W246</f>
        <v>0</v>
      </c>
      <c r="X245" s="9">
        <f t="shared" si="39"/>
        <v>0</v>
      </c>
      <c r="Y245" s="10">
        <f>Y246</f>
        <v>0</v>
      </c>
      <c r="Z245" s="9">
        <f t="shared" si="35"/>
        <v>0</v>
      </c>
      <c r="AA245" s="10">
        <f>AA246</f>
        <v>0</v>
      </c>
      <c r="AB245" s="9">
        <f t="shared" si="32"/>
        <v>0</v>
      </c>
    </row>
    <row r="246" spans="1:28" ht="38.25" hidden="1">
      <c r="A246" s="3" t="s">
        <v>65</v>
      </c>
      <c r="B246" s="2" t="s">
        <v>4</v>
      </c>
      <c r="C246" s="2" t="s">
        <v>23</v>
      </c>
      <c r="D246" s="2" t="s">
        <v>19</v>
      </c>
      <c r="E246" s="1" t="s">
        <v>107</v>
      </c>
      <c r="F246" s="2">
        <v>600</v>
      </c>
      <c r="G246" s="7">
        <v>0</v>
      </c>
      <c r="H246" s="8"/>
      <c r="I246" s="7">
        <f t="shared" si="36"/>
        <v>0</v>
      </c>
      <c r="J246" s="8"/>
      <c r="K246" s="7">
        <f t="shared" si="37"/>
        <v>0</v>
      </c>
      <c r="L246" s="8"/>
      <c r="M246" s="9">
        <f t="shared" si="33"/>
        <v>0</v>
      </c>
      <c r="N246" s="10"/>
      <c r="O246" s="9">
        <f t="shared" si="34"/>
        <v>0</v>
      </c>
      <c r="P246" s="10"/>
      <c r="Q246" s="9">
        <f t="shared" si="30"/>
        <v>0</v>
      </c>
      <c r="R246" s="10"/>
      <c r="S246" s="9">
        <f t="shared" si="31"/>
        <v>0</v>
      </c>
      <c r="T246" s="9">
        <v>0</v>
      </c>
      <c r="U246" s="10"/>
      <c r="V246" s="9">
        <f t="shared" si="38"/>
        <v>0</v>
      </c>
      <c r="W246" s="10"/>
      <c r="X246" s="9">
        <f t="shared" si="39"/>
        <v>0</v>
      </c>
      <c r="Y246" s="10"/>
      <c r="Z246" s="9">
        <f t="shared" si="35"/>
        <v>0</v>
      </c>
      <c r="AA246" s="10"/>
      <c r="AB246" s="9">
        <f t="shared" si="32"/>
        <v>0</v>
      </c>
    </row>
    <row r="247" spans="1:28" ht="38.25" hidden="1">
      <c r="A247" s="3" t="s">
        <v>251</v>
      </c>
      <c r="B247" s="2" t="s">
        <v>4</v>
      </c>
      <c r="C247" s="2" t="s">
        <v>23</v>
      </c>
      <c r="D247" s="2" t="s">
        <v>19</v>
      </c>
      <c r="E247" s="1" t="s">
        <v>282</v>
      </c>
      <c r="F247" s="2"/>
      <c r="G247" s="7">
        <v>0</v>
      </c>
      <c r="H247" s="8">
        <f>H248</f>
        <v>0</v>
      </c>
      <c r="I247" s="7">
        <f t="shared" si="36"/>
        <v>0</v>
      </c>
      <c r="J247" s="8">
        <f>J248</f>
        <v>0</v>
      </c>
      <c r="K247" s="7">
        <f t="shared" si="37"/>
        <v>0</v>
      </c>
      <c r="L247" s="8">
        <f>L248</f>
        <v>0</v>
      </c>
      <c r="M247" s="9">
        <f t="shared" si="33"/>
        <v>0</v>
      </c>
      <c r="N247" s="10">
        <f>N248</f>
        <v>0</v>
      </c>
      <c r="O247" s="9">
        <f t="shared" si="34"/>
        <v>0</v>
      </c>
      <c r="P247" s="10">
        <f>P248</f>
        <v>0</v>
      </c>
      <c r="Q247" s="9">
        <f t="shared" si="30"/>
        <v>0</v>
      </c>
      <c r="R247" s="10">
        <f>R248</f>
        <v>0</v>
      </c>
      <c r="S247" s="9">
        <f t="shared" si="31"/>
        <v>0</v>
      </c>
      <c r="T247" s="9">
        <v>0</v>
      </c>
      <c r="U247" s="10">
        <f>U248</f>
        <v>0</v>
      </c>
      <c r="V247" s="9">
        <f t="shared" si="38"/>
        <v>0</v>
      </c>
      <c r="W247" s="10">
        <f>W248</f>
        <v>0</v>
      </c>
      <c r="X247" s="9">
        <f t="shared" si="39"/>
        <v>0</v>
      </c>
      <c r="Y247" s="10">
        <f>Y248</f>
        <v>0</v>
      </c>
      <c r="Z247" s="9">
        <f t="shared" si="35"/>
        <v>0</v>
      </c>
      <c r="AA247" s="10">
        <f>AA248</f>
        <v>0</v>
      </c>
      <c r="AB247" s="9">
        <f t="shared" si="32"/>
        <v>0</v>
      </c>
    </row>
    <row r="248" spans="1:28" ht="38.25" hidden="1">
      <c r="A248" s="3" t="s">
        <v>65</v>
      </c>
      <c r="B248" s="2" t="s">
        <v>4</v>
      </c>
      <c r="C248" s="2" t="s">
        <v>23</v>
      </c>
      <c r="D248" s="2" t="s">
        <v>19</v>
      </c>
      <c r="E248" s="1" t="s">
        <v>282</v>
      </c>
      <c r="F248" s="2">
        <v>600</v>
      </c>
      <c r="G248" s="7">
        <v>0</v>
      </c>
      <c r="H248" s="8"/>
      <c r="I248" s="7">
        <f t="shared" si="36"/>
        <v>0</v>
      </c>
      <c r="J248" s="8"/>
      <c r="K248" s="7">
        <f t="shared" si="37"/>
        <v>0</v>
      </c>
      <c r="L248" s="8"/>
      <c r="M248" s="9">
        <f t="shared" si="33"/>
        <v>0</v>
      </c>
      <c r="N248" s="10"/>
      <c r="O248" s="9">
        <f t="shared" si="34"/>
        <v>0</v>
      </c>
      <c r="P248" s="10"/>
      <c r="Q248" s="9">
        <f t="shared" si="30"/>
        <v>0</v>
      </c>
      <c r="R248" s="10"/>
      <c r="S248" s="9">
        <f t="shared" si="31"/>
        <v>0</v>
      </c>
      <c r="T248" s="9">
        <v>0</v>
      </c>
      <c r="U248" s="10"/>
      <c r="V248" s="9">
        <f t="shared" si="38"/>
        <v>0</v>
      </c>
      <c r="W248" s="10"/>
      <c r="X248" s="9">
        <f t="shared" si="39"/>
        <v>0</v>
      </c>
      <c r="Y248" s="10"/>
      <c r="Z248" s="9">
        <f t="shared" si="35"/>
        <v>0</v>
      </c>
      <c r="AA248" s="10"/>
      <c r="AB248" s="9">
        <f t="shared" si="32"/>
        <v>0</v>
      </c>
    </row>
    <row r="249" spans="1:28" ht="38.25" hidden="1">
      <c r="A249" s="3" t="s">
        <v>302</v>
      </c>
      <c r="B249" s="2" t="s">
        <v>4</v>
      </c>
      <c r="C249" s="2" t="s">
        <v>23</v>
      </c>
      <c r="D249" s="2" t="s">
        <v>19</v>
      </c>
      <c r="E249" s="1" t="s">
        <v>303</v>
      </c>
      <c r="F249" s="2"/>
      <c r="G249" s="7">
        <v>0</v>
      </c>
      <c r="H249" s="8">
        <f>H250</f>
        <v>0</v>
      </c>
      <c r="I249" s="7">
        <f t="shared" si="36"/>
        <v>0</v>
      </c>
      <c r="J249" s="8">
        <f>J250</f>
        <v>0</v>
      </c>
      <c r="K249" s="7">
        <f t="shared" si="37"/>
        <v>0</v>
      </c>
      <c r="L249" s="8">
        <f>L250</f>
        <v>0</v>
      </c>
      <c r="M249" s="9">
        <f t="shared" si="33"/>
        <v>0</v>
      </c>
      <c r="N249" s="10">
        <f>N250</f>
        <v>0</v>
      </c>
      <c r="O249" s="9">
        <f t="shared" si="34"/>
        <v>0</v>
      </c>
      <c r="P249" s="10">
        <f>P250</f>
        <v>0</v>
      </c>
      <c r="Q249" s="9">
        <f t="shared" si="30"/>
        <v>0</v>
      </c>
      <c r="R249" s="10">
        <f>R250</f>
        <v>0</v>
      </c>
      <c r="S249" s="9">
        <f t="shared" si="31"/>
        <v>0</v>
      </c>
      <c r="T249" s="9">
        <v>0</v>
      </c>
      <c r="U249" s="10">
        <f>U250</f>
        <v>0</v>
      </c>
      <c r="V249" s="9">
        <f t="shared" si="38"/>
        <v>0</v>
      </c>
      <c r="W249" s="10">
        <f>W250</f>
        <v>0</v>
      </c>
      <c r="X249" s="9">
        <f t="shared" si="39"/>
        <v>0</v>
      </c>
      <c r="Y249" s="10">
        <f>Y250</f>
        <v>0</v>
      </c>
      <c r="Z249" s="9">
        <f t="shared" si="35"/>
        <v>0</v>
      </c>
      <c r="AA249" s="10">
        <f>AA250</f>
        <v>0</v>
      </c>
      <c r="AB249" s="9">
        <f t="shared" si="32"/>
        <v>0</v>
      </c>
    </row>
    <row r="250" spans="1:28" ht="38.25" hidden="1">
      <c r="A250" s="3" t="s">
        <v>65</v>
      </c>
      <c r="B250" s="2" t="s">
        <v>4</v>
      </c>
      <c r="C250" s="2" t="s">
        <v>23</v>
      </c>
      <c r="D250" s="2" t="s">
        <v>19</v>
      </c>
      <c r="E250" s="1" t="s">
        <v>303</v>
      </c>
      <c r="F250" s="2">
        <v>600</v>
      </c>
      <c r="G250" s="7">
        <v>0</v>
      </c>
      <c r="H250" s="8"/>
      <c r="I250" s="7">
        <f t="shared" si="36"/>
        <v>0</v>
      </c>
      <c r="J250" s="8"/>
      <c r="K250" s="7">
        <f t="shared" si="37"/>
        <v>0</v>
      </c>
      <c r="L250" s="8"/>
      <c r="M250" s="9">
        <f t="shared" si="33"/>
        <v>0</v>
      </c>
      <c r="N250" s="10"/>
      <c r="O250" s="9">
        <f t="shared" si="34"/>
        <v>0</v>
      </c>
      <c r="P250" s="10"/>
      <c r="Q250" s="9">
        <f t="shared" si="30"/>
        <v>0</v>
      </c>
      <c r="R250" s="10"/>
      <c r="S250" s="9">
        <f t="shared" si="31"/>
        <v>0</v>
      </c>
      <c r="T250" s="9">
        <v>0</v>
      </c>
      <c r="U250" s="10"/>
      <c r="V250" s="9">
        <f t="shared" si="38"/>
        <v>0</v>
      </c>
      <c r="W250" s="10"/>
      <c r="X250" s="9">
        <f t="shared" si="39"/>
        <v>0</v>
      </c>
      <c r="Y250" s="10"/>
      <c r="Z250" s="9">
        <f t="shared" si="35"/>
        <v>0</v>
      </c>
      <c r="AA250" s="10"/>
      <c r="AB250" s="9">
        <f t="shared" si="32"/>
        <v>0</v>
      </c>
    </row>
    <row r="251" spans="1:28" ht="127.5">
      <c r="A251" s="16" t="s">
        <v>109</v>
      </c>
      <c r="B251" s="2" t="s">
        <v>4</v>
      </c>
      <c r="C251" s="2" t="s">
        <v>23</v>
      </c>
      <c r="D251" s="2" t="s">
        <v>19</v>
      </c>
      <c r="E251" s="14" t="s">
        <v>110</v>
      </c>
      <c r="F251" s="2"/>
      <c r="G251" s="7">
        <v>481.42399999999998</v>
      </c>
      <c r="H251" s="8">
        <f>H252</f>
        <v>0</v>
      </c>
      <c r="I251" s="7">
        <f t="shared" si="36"/>
        <v>481.42399999999998</v>
      </c>
      <c r="J251" s="8">
        <f>J252</f>
        <v>0</v>
      </c>
      <c r="K251" s="7">
        <f t="shared" si="37"/>
        <v>481.42399999999998</v>
      </c>
      <c r="L251" s="8">
        <f>L252</f>
        <v>0</v>
      </c>
      <c r="M251" s="9">
        <f t="shared" si="33"/>
        <v>481.42399999999998</v>
      </c>
      <c r="N251" s="10">
        <f>N252</f>
        <v>0</v>
      </c>
      <c r="O251" s="9">
        <f t="shared" si="34"/>
        <v>481.42399999999998</v>
      </c>
      <c r="P251" s="10">
        <f>P252</f>
        <v>0</v>
      </c>
      <c r="Q251" s="9">
        <f t="shared" si="30"/>
        <v>481.42399999999998</v>
      </c>
      <c r="R251" s="10">
        <f>R252</f>
        <v>0</v>
      </c>
      <c r="S251" s="9">
        <f t="shared" si="31"/>
        <v>481.42399999999998</v>
      </c>
      <c r="T251" s="9">
        <v>481.42399999999998</v>
      </c>
      <c r="U251" s="10">
        <f>U252</f>
        <v>0</v>
      </c>
      <c r="V251" s="9">
        <f t="shared" si="38"/>
        <v>481.42399999999998</v>
      </c>
      <c r="W251" s="10">
        <f>W252</f>
        <v>0</v>
      </c>
      <c r="X251" s="9">
        <f t="shared" si="39"/>
        <v>481.42399999999998</v>
      </c>
      <c r="Y251" s="10">
        <f>Y252</f>
        <v>0</v>
      </c>
      <c r="Z251" s="9">
        <f t="shared" si="35"/>
        <v>481.42399999999998</v>
      </c>
      <c r="AA251" s="10">
        <f>AA252</f>
        <v>0</v>
      </c>
      <c r="AB251" s="9">
        <f t="shared" si="32"/>
        <v>481.42399999999998</v>
      </c>
    </row>
    <row r="252" spans="1:28" ht="38.25">
      <c r="A252" s="3" t="s">
        <v>65</v>
      </c>
      <c r="B252" s="2" t="s">
        <v>4</v>
      </c>
      <c r="C252" s="2" t="s">
        <v>23</v>
      </c>
      <c r="D252" s="2" t="s">
        <v>19</v>
      </c>
      <c r="E252" s="14" t="s">
        <v>110</v>
      </c>
      <c r="F252" s="2">
        <v>600</v>
      </c>
      <c r="G252" s="7">
        <v>481.42399999999998</v>
      </c>
      <c r="H252" s="8"/>
      <c r="I252" s="7">
        <f t="shared" si="36"/>
        <v>481.42399999999998</v>
      </c>
      <c r="J252" s="8"/>
      <c r="K252" s="7">
        <f t="shared" si="37"/>
        <v>481.42399999999998</v>
      </c>
      <c r="L252" s="8"/>
      <c r="M252" s="9">
        <f t="shared" si="33"/>
        <v>481.42399999999998</v>
      </c>
      <c r="N252" s="10"/>
      <c r="O252" s="9">
        <f t="shared" si="34"/>
        <v>481.42399999999998</v>
      </c>
      <c r="P252" s="10"/>
      <c r="Q252" s="9">
        <f t="shared" si="30"/>
        <v>481.42399999999998</v>
      </c>
      <c r="R252" s="10"/>
      <c r="S252" s="9">
        <f t="shared" si="31"/>
        <v>481.42399999999998</v>
      </c>
      <c r="T252" s="9">
        <v>481.42399999999998</v>
      </c>
      <c r="U252" s="10"/>
      <c r="V252" s="9">
        <f t="shared" si="38"/>
        <v>481.42399999999998</v>
      </c>
      <c r="W252" s="10"/>
      <c r="X252" s="9">
        <f t="shared" si="39"/>
        <v>481.42399999999998</v>
      </c>
      <c r="Y252" s="10"/>
      <c r="Z252" s="9">
        <f t="shared" si="35"/>
        <v>481.42399999999998</v>
      </c>
      <c r="AA252" s="10"/>
      <c r="AB252" s="9">
        <f t="shared" si="32"/>
        <v>481.42399999999998</v>
      </c>
    </row>
    <row r="253" spans="1:28" ht="51">
      <c r="A253" s="3" t="s">
        <v>121</v>
      </c>
      <c r="B253" s="2" t="s">
        <v>4</v>
      </c>
      <c r="C253" s="2" t="s">
        <v>23</v>
      </c>
      <c r="D253" s="2" t="s">
        <v>25</v>
      </c>
      <c r="E253" s="1" t="s">
        <v>125</v>
      </c>
      <c r="F253" s="2"/>
      <c r="G253" s="7">
        <v>25115.31</v>
      </c>
      <c r="H253" s="8">
        <f>H254</f>
        <v>0</v>
      </c>
      <c r="I253" s="7">
        <f t="shared" si="36"/>
        <v>25115.31</v>
      </c>
      <c r="J253" s="8">
        <f>J254</f>
        <v>0</v>
      </c>
      <c r="K253" s="7">
        <f t="shared" si="37"/>
        <v>25115.31</v>
      </c>
      <c r="L253" s="8">
        <f>L254</f>
        <v>0</v>
      </c>
      <c r="M253" s="9">
        <f t="shared" si="33"/>
        <v>25115.31</v>
      </c>
      <c r="N253" s="10">
        <f>N254</f>
        <v>0</v>
      </c>
      <c r="O253" s="9">
        <f t="shared" si="34"/>
        <v>25115.31</v>
      </c>
      <c r="P253" s="10">
        <f>P254</f>
        <v>-453.779</v>
      </c>
      <c r="Q253" s="9">
        <f t="shared" si="30"/>
        <v>24661.531000000003</v>
      </c>
      <c r="R253" s="10">
        <f>R254</f>
        <v>0</v>
      </c>
      <c r="S253" s="9">
        <f t="shared" si="31"/>
        <v>24661.531000000003</v>
      </c>
      <c r="T253" s="9">
        <v>23815.31</v>
      </c>
      <c r="U253" s="10">
        <f>U254</f>
        <v>0</v>
      </c>
      <c r="V253" s="9">
        <f t="shared" si="38"/>
        <v>23815.31</v>
      </c>
      <c r="W253" s="10">
        <f>W254</f>
        <v>0</v>
      </c>
      <c r="X253" s="9">
        <f t="shared" si="39"/>
        <v>23815.31</v>
      </c>
      <c r="Y253" s="10">
        <f>Y254</f>
        <v>0</v>
      </c>
      <c r="Z253" s="9">
        <f t="shared" si="35"/>
        <v>23815.31</v>
      </c>
      <c r="AA253" s="10">
        <f>AA254</f>
        <v>-459.84199999999998</v>
      </c>
      <c r="AB253" s="9">
        <f t="shared" si="32"/>
        <v>23355.468000000001</v>
      </c>
    </row>
    <row r="254" spans="1:28" ht="38.25">
      <c r="A254" s="3" t="s">
        <v>65</v>
      </c>
      <c r="B254" s="2" t="s">
        <v>4</v>
      </c>
      <c r="C254" s="2" t="s">
        <v>23</v>
      </c>
      <c r="D254" s="2" t="s">
        <v>25</v>
      </c>
      <c r="E254" s="1" t="s">
        <v>125</v>
      </c>
      <c r="F254" s="2">
        <v>600</v>
      </c>
      <c r="G254" s="7">
        <v>25115.31</v>
      </c>
      <c r="H254" s="8"/>
      <c r="I254" s="7">
        <f t="shared" si="36"/>
        <v>25115.31</v>
      </c>
      <c r="J254" s="8"/>
      <c r="K254" s="7">
        <f t="shared" si="37"/>
        <v>25115.31</v>
      </c>
      <c r="L254" s="8"/>
      <c r="M254" s="9">
        <f t="shared" si="33"/>
        <v>25115.31</v>
      </c>
      <c r="N254" s="10"/>
      <c r="O254" s="9">
        <f t="shared" si="34"/>
        <v>25115.31</v>
      </c>
      <c r="P254" s="10">
        <f>0.158-453.937</f>
        <v>-453.779</v>
      </c>
      <c r="Q254" s="9">
        <f t="shared" si="30"/>
        <v>24661.531000000003</v>
      </c>
      <c r="R254" s="10"/>
      <c r="S254" s="9">
        <f t="shared" si="31"/>
        <v>24661.531000000003</v>
      </c>
      <c r="T254" s="9">
        <v>23815.31</v>
      </c>
      <c r="U254" s="10"/>
      <c r="V254" s="9">
        <f t="shared" si="38"/>
        <v>23815.31</v>
      </c>
      <c r="W254" s="10"/>
      <c r="X254" s="9">
        <f t="shared" si="39"/>
        <v>23815.31</v>
      </c>
      <c r="Y254" s="10"/>
      <c r="Z254" s="9">
        <f t="shared" si="35"/>
        <v>23815.31</v>
      </c>
      <c r="AA254" s="10">
        <f>0.158-460</f>
        <v>-459.84199999999998</v>
      </c>
      <c r="AB254" s="9">
        <f t="shared" si="32"/>
        <v>23355.468000000001</v>
      </c>
    </row>
    <row r="255" spans="1:28" ht="25.5">
      <c r="A255" s="3" t="s">
        <v>122</v>
      </c>
      <c r="B255" s="2" t="s">
        <v>4</v>
      </c>
      <c r="C255" s="2" t="s">
        <v>23</v>
      </c>
      <c r="D255" s="2" t="s">
        <v>25</v>
      </c>
      <c r="E255" s="1" t="s">
        <v>126</v>
      </c>
      <c r="F255" s="2"/>
      <c r="G255" s="7">
        <v>150</v>
      </c>
      <c r="H255" s="8">
        <f>H256</f>
        <v>0</v>
      </c>
      <c r="I255" s="7">
        <f t="shared" si="36"/>
        <v>150</v>
      </c>
      <c r="J255" s="8">
        <f>J256</f>
        <v>0</v>
      </c>
      <c r="K255" s="7">
        <f t="shared" si="37"/>
        <v>150</v>
      </c>
      <c r="L255" s="8">
        <f>L256</f>
        <v>0</v>
      </c>
      <c r="M255" s="9">
        <f t="shared" si="33"/>
        <v>150</v>
      </c>
      <c r="N255" s="10">
        <f>N256</f>
        <v>0</v>
      </c>
      <c r="O255" s="9">
        <f t="shared" si="34"/>
        <v>150</v>
      </c>
      <c r="P255" s="10">
        <f>P256</f>
        <v>0</v>
      </c>
      <c r="Q255" s="9">
        <f t="shared" si="30"/>
        <v>150</v>
      </c>
      <c r="R255" s="10">
        <f>R256</f>
        <v>0</v>
      </c>
      <c r="S255" s="9">
        <f t="shared" si="31"/>
        <v>150</v>
      </c>
      <c r="T255" s="9">
        <v>150</v>
      </c>
      <c r="U255" s="10">
        <f>U256</f>
        <v>0</v>
      </c>
      <c r="V255" s="9">
        <f t="shared" si="38"/>
        <v>150</v>
      </c>
      <c r="W255" s="10">
        <f>W256</f>
        <v>0</v>
      </c>
      <c r="X255" s="9">
        <f t="shared" si="39"/>
        <v>150</v>
      </c>
      <c r="Y255" s="10">
        <f>Y256</f>
        <v>0</v>
      </c>
      <c r="Z255" s="9">
        <f t="shared" si="35"/>
        <v>150</v>
      </c>
      <c r="AA255" s="10">
        <f>AA256</f>
        <v>0</v>
      </c>
      <c r="AB255" s="9">
        <f t="shared" si="32"/>
        <v>150</v>
      </c>
    </row>
    <row r="256" spans="1:28" ht="38.25">
      <c r="A256" s="3" t="s">
        <v>65</v>
      </c>
      <c r="B256" s="2" t="s">
        <v>4</v>
      </c>
      <c r="C256" s="2" t="s">
        <v>23</v>
      </c>
      <c r="D256" s="2" t="s">
        <v>25</v>
      </c>
      <c r="E256" s="1" t="s">
        <v>126</v>
      </c>
      <c r="F256" s="2">
        <v>600</v>
      </c>
      <c r="G256" s="7">
        <v>150</v>
      </c>
      <c r="H256" s="8"/>
      <c r="I256" s="7">
        <f t="shared" si="36"/>
        <v>150</v>
      </c>
      <c r="J256" s="8"/>
      <c r="K256" s="7">
        <f t="shared" si="37"/>
        <v>150</v>
      </c>
      <c r="L256" s="8"/>
      <c r="M256" s="9">
        <f t="shared" si="33"/>
        <v>150</v>
      </c>
      <c r="N256" s="10"/>
      <c r="O256" s="9">
        <f t="shared" si="34"/>
        <v>150</v>
      </c>
      <c r="P256" s="10"/>
      <c r="Q256" s="9">
        <f t="shared" si="30"/>
        <v>150</v>
      </c>
      <c r="R256" s="10"/>
      <c r="S256" s="9">
        <f t="shared" si="31"/>
        <v>150</v>
      </c>
      <c r="T256" s="9">
        <v>150</v>
      </c>
      <c r="U256" s="10"/>
      <c r="V256" s="9">
        <f t="shared" si="38"/>
        <v>150</v>
      </c>
      <c r="W256" s="10"/>
      <c r="X256" s="9">
        <f t="shared" si="39"/>
        <v>150</v>
      </c>
      <c r="Y256" s="10"/>
      <c r="Z256" s="9">
        <f t="shared" si="35"/>
        <v>150</v>
      </c>
      <c r="AA256" s="10"/>
      <c r="AB256" s="9">
        <f t="shared" si="32"/>
        <v>150</v>
      </c>
    </row>
    <row r="257" spans="1:28" ht="51" hidden="1">
      <c r="A257" s="3" t="s">
        <v>235</v>
      </c>
      <c r="B257" s="2" t="s">
        <v>4</v>
      </c>
      <c r="C257" s="2" t="s">
        <v>23</v>
      </c>
      <c r="D257" s="2" t="s">
        <v>25</v>
      </c>
      <c r="E257" s="1" t="s">
        <v>247</v>
      </c>
      <c r="F257" s="2"/>
      <c r="G257" s="7">
        <v>0</v>
      </c>
      <c r="H257" s="8">
        <f>H258</f>
        <v>0</v>
      </c>
      <c r="I257" s="7">
        <f t="shared" si="36"/>
        <v>0</v>
      </c>
      <c r="J257" s="8">
        <f>J258</f>
        <v>0</v>
      </c>
      <c r="K257" s="7">
        <f t="shared" si="37"/>
        <v>0</v>
      </c>
      <c r="L257" s="8">
        <f>L258</f>
        <v>0</v>
      </c>
      <c r="M257" s="9">
        <f t="shared" si="33"/>
        <v>0</v>
      </c>
      <c r="N257" s="10">
        <f>N258</f>
        <v>0</v>
      </c>
      <c r="O257" s="9">
        <f t="shared" si="34"/>
        <v>0</v>
      </c>
      <c r="P257" s="10">
        <f>P258</f>
        <v>0</v>
      </c>
      <c r="Q257" s="9">
        <f t="shared" si="30"/>
        <v>0</v>
      </c>
      <c r="R257" s="10">
        <f>R258</f>
        <v>0</v>
      </c>
      <c r="S257" s="9">
        <f t="shared" si="31"/>
        <v>0</v>
      </c>
      <c r="T257" s="9">
        <v>0</v>
      </c>
      <c r="U257" s="10">
        <f>U258</f>
        <v>0</v>
      </c>
      <c r="V257" s="9">
        <f t="shared" si="38"/>
        <v>0</v>
      </c>
      <c r="W257" s="10">
        <f>W258</f>
        <v>0</v>
      </c>
      <c r="X257" s="9">
        <f t="shared" si="39"/>
        <v>0</v>
      </c>
      <c r="Y257" s="10">
        <f>Y258</f>
        <v>0</v>
      </c>
      <c r="Z257" s="9">
        <f t="shared" si="35"/>
        <v>0</v>
      </c>
      <c r="AA257" s="10">
        <f>AA258</f>
        <v>0</v>
      </c>
      <c r="AB257" s="9">
        <f t="shared" si="32"/>
        <v>0</v>
      </c>
    </row>
    <row r="258" spans="1:28" ht="38.25" hidden="1">
      <c r="A258" s="3" t="s">
        <v>65</v>
      </c>
      <c r="B258" s="2" t="s">
        <v>4</v>
      </c>
      <c r="C258" s="2" t="s">
        <v>23</v>
      </c>
      <c r="D258" s="2" t="s">
        <v>25</v>
      </c>
      <c r="E258" s="1" t="s">
        <v>247</v>
      </c>
      <c r="F258" s="2">
        <v>600</v>
      </c>
      <c r="G258" s="7">
        <v>0</v>
      </c>
      <c r="H258" s="8"/>
      <c r="I258" s="7">
        <f t="shared" si="36"/>
        <v>0</v>
      </c>
      <c r="J258" s="8"/>
      <c r="K258" s="7">
        <f t="shared" si="37"/>
        <v>0</v>
      </c>
      <c r="L258" s="8"/>
      <c r="M258" s="9">
        <f t="shared" si="33"/>
        <v>0</v>
      </c>
      <c r="N258" s="10"/>
      <c r="O258" s="9">
        <f t="shared" si="34"/>
        <v>0</v>
      </c>
      <c r="P258" s="10"/>
      <c r="Q258" s="9">
        <f t="shared" si="30"/>
        <v>0</v>
      </c>
      <c r="R258" s="10"/>
      <c r="S258" s="9">
        <f t="shared" si="31"/>
        <v>0</v>
      </c>
      <c r="T258" s="9">
        <v>0</v>
      </c>
      <c r="U258" s="10"/>
      <c r="V258" s="9">
        <f t="shared" si="38"/>
        <v>0</v>
      </c>
      <c r="W258" s="10"/>
      <c r="X258" s="9">
        <f t="shared" si="39"/>
        <v>0</v>
      </c>
      <c r="Y258" s="10"/>
      <c r="Z258" s="9">
        <f t="shared" si="35"/>
        <v>0</v>
      </c>
      <c r="AA258" s="10"/>
      <c r="AB258" s="9">
        <f t="shared" si="32"/>
        <v>0</v>
      </c>
    </row>
    <row r="259" spans="1:28" ht="102">
      <c r="A259" s="16" t="s">
        <v>123</v>
      </c>
      <c r="B259" s="2" t="s">
        <v>4</v>
      </c>
      <c r="C259" s="2" t="s">
        <v>23</v>
      </c>
      <c r="D259" s="2" t="s">
        <v>25</v>
      </c>
      <c r="E259" s="1" t="s">
        <v>127</v>
      </c>
      <c r="F259" s="2"/>
      <c r="G259" s="7">
        <v>1150</v>
      </c>
      <c r="H259" s="8">
        <f>H260</f>
        <v>0</v>
      </c>
      <c r="I259" s="7">
        <f t="shared" si="36"/>
        <v>1150</v>
      </c>
      <c r="J259" s="8">
        <f>J260</f>
        <v>0</v>
      </c>
      <c r="K259" s="7">
        <f t="shared" si="37"/>
        <v>1150</v>
      </c>
      <c r="L259" s="8">
        <f>L260</f>
        <v>0</v>
      </c>
      <c r="M259" s="9">
        <f t="shared" si="33"/>
        <v>1150</v>
      </c>
      <c r="N259" s="10">
        <f>N260</f>
        <v>0</v>
      </c>
      <c r="O259" s="9">
        <f t="shared" si="34"/>
        <v>1150</v>
      </c>
      <c r="P259" s="10">
        <f>P260</f>
        <v>0</v>
      </c>
      <c r="Q259" s="9">
        <f t="shared" si="30"/>
        <v>1150</v>
      </c>
      <c r="R259" s="10">
        <f>R260</f>
        <v>0</v>
      </c>
      <c r="S259" s="9">
        <f t="shared" si="31"/>
        <v>1150</v>
      </c>
      <c r="T259" s="9">
        <v>1150</v>
      </c>
      <c r="U259" s="10">
        <f>U260</f>
        <v>0</v>
      </c>
      <c r="V259" s="9">
        <f t="shared" si="38"/>
        <v>1150</v>
      </c>
      <c r="W259" s="10">
        <f>W260</f>
        <v>0</v>
      </c>
      <c r="X259" s="9">
        <f t="shared" si="39"/>
        <v>1150</v>
      </c>
      <c r="Y259" s="10">
        <f>Y260</f>
        <v>0</v>
      </c>
      <c r="Z259" s="9">
        <f t="shared" si="35"/>
        <v>1150</v>
      </c>
      <c r="AA259" s="10">
        <f>AA260</f>
        <v>0</v>
      </c>
      <c r="AB259" s="9">
        <f t="shared" si="32"/>
        <v>1150</v>
      </c>
    </row>
    <row r="260" spans="1:28" ht="38.25">
      <c r="A260" s="3" t="s">
        <v>65</v>
      </c>
      <c r="B260" s="2" t="s">
        <v>4</v>
      </c>
      <c r="C260" s="2" t="s">
        <v>23</v>
      </c>
      <c r="D260" s="2" t="s">
        <v>25</v>
      </c>
      <c r="E260" s="1" t="s">
        <v>127</v>
      </c>
      <c r="F260" s="2">
        <v>600</v>
      </c>
      <c r="G260" s="7">
        <v>1150</v>
      </c>
      <c r="H260" s="8"/>
      <c r="I260" s="7">
        <f t="shared" si="36"/>
        <v>1150</v>
      </c>
      <c r="J260" s="8"/>
      <c r="K260" s="7">
        <f t="shared" si="37"/>
        <v>1150</v>
      </c>
      <c r="L260" s="8"/>
      <c r="M260" s="9">
        <f t="shared" si="33"/>
        <v>1150</v>
      </c>
      <c r="N260" s="10"/>
      <c r="O260" s="9">
        <f t="shared" si="34"/>
        <v>1150</v>
      </c>
      <c r="P260" s="10"/>
      <c r="Q260" s="9">
        <f t="shared" si="30"/>
        <v>1150</v>
      </c>
      <c r="R260" s="10"/>
      <c r="S260" s="9">
        <f t="shared" si="31"/>
        <v>1150</v>
      </c>
      <c r="T260" s="9">
        <v>1150</v>
      </c>
      <c r="U260" s="10"/>
      <c r="V260" s="9">
        <f t="shared" si="38"/>
        <v>1150</v>
      </c>
      <c r="W260" s="10"/>
      <c r="X260" s="9">
        <f t="shared" si="39"/>
        <v>1150</v>
      </c>
      <c r="Y260" s="10"/>
      <c r="Z260" s="9">
        <f t="shared" si="35"/>
        <v>1150</v>
      </c>
      <c r="AA260" s="10"/>
      <c r="AB260" s="9">
        <f t="shared" si="32"/>
        <v>1150</v>
      </c>
    </row>
    <row r="261" spans="1:28" ht="38.25">
      <c r="A261" s="3" t="s">
        <v>124</v>
      </c>
      <c r="B261" s="2" t="s">
        <v>4</v>
      </c>
      <c r="C261" s="2" t="s">
        <v>23</v>
      </c>
      <c r="D261" s="2" t="s">
        <v>25</v>
      </c>
      <c r="E261" s="1" t="s">
        <v>128</v>
      </c>
      <c r="F261" s="2"/>
      <c r="G261" s="7">
        <v>478</v>
      </c>
      <c r="H261" s="8">
        <f>H262</f>
        <v>0</v>
      </c>
      <c r="I261" s="7">
        <f t="shared" si="36"/>
        <v>478</v>
      </c>
      <c r="J261" s="8">
        <f>J262</f>
        <v>0</v>
      </c>
      <c r="K261" s="7">
        <f t="shared" si="37"/>
        <v>478</v>
      </c>
      <c r="L261" s="8">
        <f>L262</f>
        <v>0</v>
      </c>
      <c r="M261" s="9">
        <f t="shared" si="33"/>
        <v>478</v>
      </c>
      <c r="N261" s="10">
        <f>N262</f>
        <v>0</v>
      </c>
      <c r="O261" s="9">
        <f t="shared" si="34"/>
        <v>478</v>
      </c>
      <c r="P261" s="10">
        <f>P262</f>
        <v>0</v>
      </c>
      <c r="Q261" s="9">
        <f t="shared" si="30"/>
        <v>478</v>
      </c>
      <c r="R261" s="10">
        <f>R262</f>
        <v>0</v>
      </c>
      <c r="S261" s="9">
        <f t="shared" si="31"/>
        <v>478</v>
      </c>
      <c r="T261" s="9">
        <v>478</v>
      </c>
      <c r="U261" s="10">
        <f>U262</f>
        <v>0</v>
      </c>
      <c r="V261" s="9">
        <f t="shared" si="38"/>
        <v>478</v>
      </c>
      <c r="W261" s="10">
        <f>W262</f>
        <v>0</v>
      </c>
      <c r="X261" s="9">
        <f t="shared" si="39"/>
        <v>478</v>
      </c>
      <c r="Y261" s="10">
        <f>Y262</f>
        <v>0</v>
      </c>
      <c r="Z261" s="9">
        <f t="shared" si="35"/>
        <v>478</v>
      </c>
      <c r="AA261" s="10">
        <f>AA262</f>
        <v>0</v>
      </c>
      <c r="AB261" s="9">
        <f t="shared" si="32"/>
        <v>478</v>
      </c>
    </row>
    <row r="262" spans="1:28" ht="38.25">
      <c r="A262" s="3" t="s">
        <v>65</v>
      </c>
      <c r="B262" s="2" t="s">
        <v>4</v>
      </c>
      <c r="C262" s="2" t="s">
        <v>23</v>
      </c>
      <c r="D262" s="2" t="s">
        <v>25</v>
      </c>
      <c r="E262" s="1" t="s">
        <v>128</v>
      </c>
      <c r="F262" s="2">
        <v>600</v>
      </c>
      <c r="G262" s="7">
        <v>478</v>
      </c>
      <c r="H262" s="8"/>
      <c r="I262" s="7">
        <f t="shared" si="36"/>
        <v>478</v>
      </c>
      <c r="J262" s="8"/>
      <c r="K262" s="7">
        <f t="shared" si="37"/>
        <v>478</v>
      </c>
      <c r="L262" s="8"/>
      <c r="M262" s="9">
        <f t="shared" si="33"/>
        <v>478</v>
      </c>
      <c r="N262" s="10"/>
      <c r="O262" s="9">
        <f t="shared" si="34"/>
        <v>478</v>
      </c>
      <c r="P262" s="10"/>
      <c r="Q262" s="9">
        <f t="shared" si="30"/>
        <v>478</v>
      </c>
      <c r="R262" s="10"/>
      <c r="S262" s="9">
        <f t="shared" si="31"/>
        <v>478</v>
      </c>
      <c r="T262" s="9">
        <v>478</v>
      </c>
      <c r="U262" s="10"/>
      <c r="V262" s="9">
        <f t="shared" si="38"/>
        <v>478</v>
      </c>
      <c r="W262" s="10"/>
      <c r="X262" s="9">
        <f t="shared" si="39"/>
        <v>478</v>
      </c>
      <c r="Y262" s="10"/>
      <c r="Z262" s="9">
        <f t="shared" si="35"/>
        <v>478</v>
      </c>
      <c r="AA262" s="10"/>
      <c r="AB262" s="9">
        <f t="shared" si="32"/>
        <v>478</v>
      </c>
    </row>
    <row r="263" spans="1:28" ht="38.25">
      <c r="A263" s="3" t="s">
        <v>329</v>
      </c>
      <c r="B263" s="2" t="s">
        <v>4</v>
      </c>
      <c r="C263" s="2" t="s">
        <v>23</v>
      </c>
      <c r="D263" s="2" t="s">
        <v>25</v>
      </c>
      <c r="E263" s="14" t="s">
        <v>316</v>
      </c>
      <c r="F263" s="2"/>
      <c r="G263" s="7">
        <v>600</v>
      </c>
      <c r="H263" s="8">
        <f>H264</f>
        <v>0</v>
      </c>
      <c r="I263" s="7">
        <f t="shared" si="36"/>
        <v>600</v>
      </c>
      <c r="J263" s="8">
        <f>J264</f>
        <v>0</v>
      </c>
      <c r="K263" s="7">
        <f t="shared" si="37"/>
        <v>600</v>
      </c>
      <c r="L263" s="8">
        <f>L264</f>
        <v>0</v>
      </c>
      <c r="M263" s="9">
        <f t="shared" si="33"/>
        <v>600</v>
      </c>
      <c r="N263" s="10">
        <f>N264</f>
        <v>0</v>
      </c>
      <c r="O263" s="9">
        <f t="shared" si="34"/>
        <v>600</v>
      </c>
      <c r="P263" s="10">
        <f>P264</f>
        <v>0</v>
      </c>
      <c r="Q263" s="9">
        <f t="shared" si="30"/>
        <v>600</v>
      </c>
      <c r="R263" s="10">
        <f>R264</f>
        <v>0</v>
      </c>
      <c r="S263" s="9">
        <f t="shared" si="31"/>
        <v>600</v>
      </c>
      <c r="T263" s="9">
        <v>600</v>
      </c>
      <c r="U263" s="10">
        <f>U264</f>
        <v>0</v>
      </c>
      <c r="V263" s="9">
        <f t="shared" si="38"/>
        <v>600</v>
      </c>
      <c r="W263" s="10">
        <f>W264</f>
        <v>0</v>
      </c>
      <c r="X263" s="9">
        <f t="shared" si="39"/>
        <v>600</v>
      </c>
      <c r="Y263" s="10">
        <f>Y264</f>
        <v>0</v>
      </c>
      <c r="Z263" s="9">
        <f t="shared" si="35"/>
        <v>600</v>
      </c>
      <c r="AA263" s="10">
        <f>AA264</f>
        <v>0</v>
      </c>
      <c r="AB263" s="9">
        <f t="shared" si="32"/>
        <v>600</v>
      </c>
    </row>
    <row r="264" spans="1:28" ht="38.25">
      <c r="A264" s="3" t="s">
        <v>65</v>
      </c>
      <c r="B264" s="2" t="s">
        <v>4</v>
      </c>
      <c r="C264" s="2" t="s">
        <v>23</v>
      </c>
      <c r="D264" s="2" t="s">
        <v>25</v>
      </c>
      <c r="E264" s="14" t="s">
        <v>316</v>
      </c>
      <c r="F264" s="2">
        <v>600</v>
      </c>
      <c r="G264" s="7">
        <v>600</v>
      </c>
      <c r="H264" s="8"/>
      <c r="I264" s="7">
        <f t="shared" si="36"/>
        <v>600</v>
      </c>
      <c r="J264" s="8"/>
      <c r="K264" s="7">
        <f t="shared" si="37"/>
        <v>600</v>
      </c>
      <c r="L264" s="8"/>
      <c r="M264" s="9">
        <f t="shared" si="33"/>
        <v>600</v>
      </c>
      <c r="N264" s="10"/>
      <c r="O264" s="9">
        <f t="shared" si="34"/>
        <v>600</v>
      </c>
      <c r="P264" s="10"/>
      <c r="Q264" s="9">
        <f t="shared" si="30"/>
        <v>600</v>
      </c>
      <c r="R264" s="10"/>
      <c r="S264" s="9">
        <f t="shared" si="31"/>
        <v>600</v>
      </c>
      <c r="T264" s="9">
        <v>600</v>
      </c>
      <c r="U264" s="10"/>
      <c r="V264" s="9">
        <f t="shared" si="38"/>
        <v>600</v>
      </c>
      <c r="W264" s="10"/>
      <c r="X264" s="9">
        <f t="shared" si="39"/>
        <v>600</v>
      </c>
      <c r="Y264" s="10"/>
      <c r="Z264" s="9">
        <f t="shared" si="35"/>
        <v>600</v>
      </c>
      <c r="AA264" s="10"/>
      <c r="AB264" s="9">
        <f t="shared" si="32"/>
        <v>600</v>
      </c>
    </row>
    <row r="265" spans="1:28" ht="178.5">
      <c r="A265" s="16" t="s">
        <v>344</v>
      </c>
      <c r="B265" s="2" t="s">
        <v>4</v>
      </c>
      <c r="C265" s="2" t="s">
        <v>23</v>
      </c>
      <c r="D265" s="2" t="s">
        <v>25</v>
      </c>
      <c r="E265" s="14" t="s">
        <v>129</v>
      </c>
      <c r="F265" s="2"/>
      <c r="G265" s="7">
        <v>94736.686000000002</v>
      </c>
      <c r="H265" s="8">
        <f>H266</f>
        <v>0</v>
      </c>
      <c r="I265" s="7">
        <f t="shared" si="36"/>
        <v>94736.686000000002</v>
      </c>
      <c r="J265" s="8">
        <f>J266</f>
        <v>0</v>
      </c>
      <c r="K265" s="7">
        <f t="shared" si="37"/>
        <v>94736.686000000002</v>
      </c>
      <c r="L265" s="8">
        <f>L266</f>
        <v>0</v>
      </c>
      <c r="M265" s="9">
        <f t="shared" si="33"/>
        <v>94736.686000000002</v>
      </c>
      <c r="N265" s="10">
        <f>N266</f>
        <v>0</v>
      </c>
      <c r="O265" s="9">
        <f t="shared" si="34"/>
        <v>94736.686000000002</v>
      </c>
      <c r="P265" s="10">
        <f>P266</f>
        <v>0</v>
      </c>
      <c r="Q265" s="9">
        <f t="shared" si="30"/>
        <v>94736.686000000002</v>
      </c>
      <c r="R265" s="10">
        <f>R266</f>
        <v>0</v>
      </c>
      <c r="S265" s="9">
        <f t="shared" si="31"/>
        <v>94736.686000000002</v>
      </c>
      <c r="T265" s="9">
        <v>94736.686000000002</v>
      </c>
      <c r="U265" s="10">
        <f>U266</f>
        <v>0</v>
      </c>
      <c r="V265" s="9">
        <f t="shared" si="38"/>
        <v>94736.686000000002</v>
      </c>
      <c r="W265" s="10">
        <f>W266</f>
        <v>0</v>
      </c>
      <c r="X265" s="9">
        <f t="shared" si="39"/>
        <v>94736.686000000002</v>
      </c>
      <c r="Y265" s="10">
        <f>Y266</f>
        <v>0</v>
      </c>
      <c r="Z265" s="9">
        <f t="shared" si="35"/>
        <v>94736.686000000002</v>
      </c>
      <c r="AA265" s="10">
        <f>AA266</f>
        <v>0</v>
      </c>
      <c r="AB265" s="9">
        <f t="shared" si="32"/>
        <v>94736.686000000002</v>
      </c>
    </row>
    <row r="266" spans="1:28" ht="38.25">
      <c r="A266" s="3" t="s">
        <v>65</v>
      </c>
      <c r="B266" s="2" t="s">
        <v>4</v>
      </c>
      <c r="C266" s="2" t="s">
        <v>23</v>
      </c>
      <c r="D266" s="2" t="s">
        <v>25</v>
      </c>
      <c r="E266" s="14" t="s">
        <v>129</v>
      </c>
      <c r="F266" s="2">
        <v>600</v>
      </c>
      <c r="G266" s="7">
        <v>94736.686000000002</v>
      </c>
      <c r="H266" s="8"/>
      <c r="I266" s="7">
        <f t="shared" si="36"/>
        <v>94736.686000000002</v>
      </c>
      <c r="J266" s="8"/>
      <c r="K266" s="7">
        <f t="shared" si="37"/>
        <v>94736.686000000002</v>
      </c>
      <c r="L266" s="8"/>
      <c r="M266" s="9">
        <f t="shared" si="33"/>
        <v>94736.686000000002</v>
      </c>
      <c r="N266" s="10"/>
      <c r="O266" s="9">
        <f t="shared" si="34"/>
        <v>94736.686000000002</v>
      </c>
      <c r="P266" s="10"/>
      <c r="Q266" s="9">
        <f t="shared" si="30"/>
        <v>94736.686000000002</v>
      </c>
      <c r="R266" s="10"/>
      <c r="S266" s="9">
        <f t="shared" si="31"/>
        <v>94736.686000000002</v>
      </c>
      <c r="T266" s="9">
        <v>94736.686000000002</v>
      </c>
      <c r="U266" s="10"/>
      <c r="V266" s="9">
        <f t="shared" si="38"/>
        <v>94736.686000000002</v>
      </c>
      <c r="W266" s="10"/>
      <c r="X266" s="9">
        <f t="shared" si="39"/>
        <v>94736.686000000002</v>
      </c>
      <c r="Y266" s="10"/>
      <c r="Z266" s="9">
        <f t="shared" si="35"/>
        <v>94736.686000000002</v>
      </c>
      <c r="AA266" s="10"/>
      <c r="AB266" s="9">
        <f t="shared" si="32"/>
        <v>94736.686000000002</v>
      </c>
    </row>
    <row r="267" spans="1:28" ht="102">
      <c r="A267" s="3" t="s">
        <v>289</v>
      </c>
      <c r="B267" s="2" t="s">
        <v>4</v>
      </c>
      <c r="C267" s="2" t="s">
        <v>23</v>
      </c>
      <c r="D267" s="2" t="s">
        <v>25</v>
      </c>
      <c r="E267" s="14" t="s">
        <v>254</v>
      </c>
      <c r="F267" s="2"/>
      <c r="G267" s="7">
        <v>10858.68</v>
      </c>
      <c r="H267" s="8">
        <f>H268</f>
        <v>0</v>
      </c>
      <c r="I267" s="7">
        <f t="shared" si="36"/>
        <v>10858.68</v>
      </c>
      <c r="J267" s="8">
        <f>J268</f>
        <v>0</v>
      </c>
      <c r="K267" s="7">
        <f t="shared" si="37"/>
        <v>10858.68</v>
      </c>
      <c r="L267" s="8">
        <f>L268</f>
        <v>0</v>
      </c>
      <c r="M267" s="9">
        <f t="shared" si="33"/>
        <v>10858.68</v>
      </c>
      <c r="N267" s="10">
        <f>N268</f>
        <v>0</v>
      </c>
      <c r="O267" s="9">
        <f t="shared" si="34"/>
        <v>10858.68</v>
      </c>
      <c r="P267" s="10">
        <f>P268</f>
        <v>0</v>
      </c>
      <c r="Q267" s="9">
        <f t="shared" si="30"/>
        <v>10858.68</v>
      </c>
      <c r="R267" s="10">
        <f>R268</f>
        <v>0</v>
      </c>
      <c r="S267" s="9">
        <f t="shared" si="31"/>
        <v>10858.68</v>
      </c>
      <c r="T267" s="9">
        <v>11014.92</v>
      </c>
      <c r="U267" s="10">
        <f>U268</f>
        <v>0</v>
      </c>
      <c r="V267" s="9">
        <f t="shared" si="38"/>
        <v>11014.92</v>
      </c>
      <c r="W267" s="10">
        <f>W268</f>
        <v>0</v>
      </c>
      <c r="X267" s="9">
        <f t="shared" si="39"/>
        <v>11014.92</v>
      </c>
      <c r="Y267" s="10">
        <f>Y268</f>
        <v>0</v>
      </c>
      <c r="Z267" s="9">
        <f t="shared" si="35"/>
        <v>11014.92</v>
      </c>
      <c r="AA267" s="10">
        <f>AA268</f>
        <v>0</v>
      </c>
      <c r="AB267" s="9">
        <f t="shared" si="32"/>
        <v>11014.92</v>
      </c>
    </row>
    <row r="268" spans="1:28" ht="38.25">
      <c r="A268" s="3" t="s">
        <v>65</v>
      </c>
      <c r="B268" s="2" t="s">
        <v>4</v>
      </c>
      <c r="C268" s="2" t="s">
        <v>23</v>
      </c>
      <c r="D268" s="2" t="s">
        <v>25</v>
      </c>
      <c r="E268" s="14" t="s">
        <v>254</v>
      </c>
      <c r="F268" s="2">
        <v>600</v>
      </c>
      <c r="G268" s="7">
        <v>10858.68</v>
      </c>
      <c r="H268" s="8"/>
      <c r="I268" s="7">
        <f t="shared" si="36"/>
        <v>10858.68</v>
      </c>
      <c r="J268" s="8"/>
      <c r="K268" s="7">
        <f t="shared" si="37"/>
        <v>10858.68</v>
      </c>
      <c r="L268" s="8"/>
      <c r="M268" s="9">
        <f t="shared" si="33"/>
        <v>10858.68</v>
      </c>
      <c r="N268" s="10"/>
      <c r="O268" s="9">
        <f t="shared" si="34"/>
        <v>10858.68</v>
      </c>
      <c r="P268" s="10"/>
      <c r="Q268" s="9">
        <f t="shared" si="30"/>
        <v>10858.68</v>
      </c>
      <c r="R268" s="10"/>
      <c r="S268" s="9">
        <f t="shared" si="31"/>
        <v>10858.68</v>
      </c>
      <c r="T268" s="9">
        <v>11014.92</v>
      </c>
      <c r="U268" s="10"/>
      <c r="V268" s="9">
        <f t="shared" si="38"/>
        <v>11014.92</v>
      </c>
      <c r="W268" s="10"/>
      <c r="X268" s="9">
        <f t="shared" si="39"/>
        <v>11014.92</v>
      </c>
      <c r="Y268" s="10"/>
      <c r="Z268" s="9">
        <f t="shared" si="35"/>
        <v>11014.92</v>
      </c>
      <c r="AA268" s="10"/>
      <c r="AB268" s="9">
        <f t="shared" si="32"/>
        <v>11014.92</v>
      </c>
    </row>
    <row r="269" spans="1:28" ht="25.5" hidden="1">
      <c r="A269" s="3" t="s">
        <v>130</v>
      </c>
      <c r="B269" s="2" t="s">
        <v>4</v>
      </c>
      <c r="C269" s="2" t="s">
        <v>23</v>
      </c>
      <c r="D269" s="2" t="s">
        <v>25</v>
      </c>
      <c r="E269" s="1" t="s">
        <v>131</v>
      </c>
      <c r="F269" s="2"/>
      <c r="G269" s="7">
        <v>0</v>
      </c>
      <c r="H269" s="8">
        <f>H270</f>
        <v>0</v>
      </c>
      <c r="I269" s="7">
        <f t="shared" si="36"/>
        <v>0</v>
      </c>
      <c r="J269" s="8">
        <f>J270</f>
        <v>0</v>
      </c>
      <c r="K269" s="7">
        <f t="shared" si="37"/>
        <v>0</v>
      </c>
      <c r="L269" s="8">
        <f>L270</f>
        <v>0</v>
      </c>
      <c r="M269" s="9">
        <f t="shared" si="33"/>
        <v>0</v>
      </c>
      <c r="N269" s="10">
        <f>N270</f>
        <v>0</v>
      </c>
      <c r="O269" s="9">
        <f t="shared" si="34"/>
        <v>0</v>
      </c>
      <c r="P269" s="10">
        <f>P270</f>
        <v>0</v>
      </c>
      <c r="Q269" s="9">
        <f t="shared" si="30"/>
        <v>0</v>
      </c>
      <c r="R269" s="10">
        <f>R270</f>
        <v>0</v>
      </c>
      <c r="S269" s="9">
        <f t="shared" si="31"/>
        <v>0</v>
      </c>
      <c r="T269" s="9">
        <v>0</v>
      </c>
      <c r="U269" s="10">
        <f>U270</f>
        <v>0</v>
      </c>
      <c r="V269" s="9">
        <f t="shared" si="38"/>
        <v>0</v>
      </c>
      <c r="W269" s="10">
        <f>W270</f>
        <v>0</v>
      </c>
      <c r="X269" s="9">
        <f t="shared" si="39"/>
        <v>0</v>
      </c>
      <c r="Y269" s="10">
        <f>Y270</f>
        <v>0</v>
      </c>
      <c r="Z269" s="9">
        <f t="shared" si="35"/>
        <v>0</v>
      </c>
      <c r="AA269" s="10">
        <f>AA270</f>
        <v>0</v>
      </c>
      <c r="AB269" s="9">
        <f t="shared" si="32"/>
        <v>0</v>
      </c>
    </row>
    <row r="270" spans="1:28" ht="38.25" hidden="1">
      <c r="A270" s="3" t="s">
        <v>65</v>
      </c>
      <c r="B270" s="2" t="s">
        <v>4</v>
      </c>
      <c r="C270" s="2" t="s">
        <v>23</v>
      </c>
      <c r="D270" s="2" t="s">
        <v>25</v>
      </c>
      <c r="E270" s="1" t="s">
        <v>131</v>
      </c>
      <c r="F270" s="2">
        <v>600</v>
      </c>
      <c r="G270" s="7">
        <v>0</v>
      </c>
      <c r="H270" s="8"/>
      <c r="I270" s="7">
        <f t="shared" si="36"/>
        <v>0</v>
      </c>
      <c r="J270" s="8"/>
      <c r="K270" s="7">
        <f t="shared" si="37"/>
        <v>0</v>
      </c>
      <c r="L270" s="8"/>
      <c r="M270" s="9">
        <f t="shared" si="33"/>
        <v>0</v>
      </c>
      <c r="N270" s="10"/>
      <c r="O270" s="9">
        <f t="shared" si="34"/>
        <v>0</v>
      </c>
      <c r="P270" s="10"/>
      <c r="Q270" s="9">
        <f t="shared" si="30"/>
        <v>0</v>
      </c>
      <c r="R270" s="10"/>
      <c r="S270" s="9">
        <f t="shared" si="31"/>
        <v>0</v>
      </c>
      <c r="T270" s="9">
        <v>0</v>
      </c>
      <c r="U270" s="10"/>
      <c r="V270" s="9">
        <f t="shared" si="38"/>
        <v>0</v>
      </c>
      <c r="W270" s="10"/>
      <c r="X270" s="9">
        <f t="shared" si="39"/>
        <v>0</v>
      </c>
      <c r="Y270" s="10"/>
      <c r="Z270" s="9">
        <f t="shared" si="35"/>
        <v>0</v>
      </c>
      <c r="AA270" s="10"/>
      <c r="AB270" s="9">
        <f t="shared" si="32"/>
        <v>0</v>
      </c>
    </row>
    <row r="271" spans="1:28" ht="38.25" hidden="1">
      <c r="A271" s="3" t="s">
        <v>251</v>
      </c>
      <c r="B271" s="2" t="s">
        <v>4</v>
      </c>
      <c r="C271" s="2" t="s">
        <v>23</v>
      </c>
      <c r="D271" s="2" t="s">
        <v>25</v>
      </c>
      <c r="E271" s="1" t="s">
        <v>252</v>
      </c>
      <c r="F271" s="2"/>
      <c r="G271" s="7">
        <v>0</v>
      </c>
      <c r="H271" s="8">
        <f>H272</f>
        <v>0</v>
      </c>
      <c r="I271" s="7">
        <f t="shared" si="36"/>
        <v>0</v>
      </c>
      <c r="J271" s="8">
        <f>J272</f>
        <v>0</v>
      </c>
      <c r="K271" s="7">
        <f t="shared" si="37"/>
        <v>0</v>
      </c>
      <c r="L271" s="8">
        <f>L272</f>
        <v>0</v>
      </c>
      <c r="M271" s="9">
        <f t="shared" si="33"/>
        <v>0</v>
      </c>
      <c r="N271" s="10">
        <f>N272</f>
        <v>0</v>
      </c>
      <c r="O271" s="9">
        <f t="shared" si="34"/>
        <v>0</v>
      </c>
      <c r="P271" s="10">
        <f>P272</f>
        <v>0</v>
      </c>
      <c r="Q271" s="9">
        <f t="shared" si="30"/>
        <v>0</v>
      </c>
      <c r="R271" s="10">
        <f>R272</f>
        <v>0</v>
      </c>
      <c r="S271" s="9">
        <f t="shared" si="31"/>
        <v>0</v>
      </c>
      <c r="T271" s="9">
        <v>0</v>
      </c>
      <c r="U271" s="10">
        <f>U272</f>
        <v>0</v>
      </c>
      <c r="V271" s="9">
        <f t="shared" si="38"/>
        <v>0</v>
      </c>
      <c r="W271" s="10">
        <f>W272</f>
        <v>0</v>
      </c>
      <c r="X271" s="9">
        <f t="shared" si="39"/>
        <v>0</v>
      </c>
      <c r="Y271" s="10">
        <f>Y272</f>
        <v>0</v>
      </c>
      <c r="Z271" s="9">
        <f t="shared" si="35"/>
        <v>0</v>
      </c>
      <c r="AA271" s="10">
        <f>AA272</f>
        <v>0</v>
      </c>
      <c r="AB271" s="9">
        <f t="shared" si="32"/>
        <v>0</v>
      </c>
    </row>
    <row r="272" spans="1:28" ht="38.25" hidden="1">
      <c r="A272" s="3" t="s">
        <v>65</v>
      </c>
      <c r="B272" s="2" t="s">
        <v>4</v>
      </c>
      <c r="C272" s="2" t="s">
        <v>23</v>
      </c>
      <c r="D272" s="2" t="s">
        <v>25</v>
      </c>
      <c r="E272" s="1" t="s">
        <v>252</v>
      </c>
      <c r="F272" s="2">
        <v>600</v>
      </c>
      <c r="G272" s="7">
        <v>0</v>
      </c>
      <c r="H272" s="8"/>
      <c r="I272" s="7">
        <f t="shared" si="36"/>
        <v>0</v>
      </c>
      <c r="J272" s="8"/>
      <c r="K272" s="7">
        <f t="shared" si="37"/>
        <v>0</v>
      </c>
      <c r="L272" s="8"/>
      <c r="M272" s="9">
        <f t="shared" si="33"/>
        <v>0</v>
      </c>
      <c r="N272" s="10"/>
      <c r="O272" s="9">
        <f t="shared" si="34"/>
        <v>0</v>
      </c>
      <c r="P272" s="10"/>
      <c r="Q272" s="9">
        <f t="shared" si="30"/>
        <v>0</v>
      </c>
      <c r="R272" s="10"/>
      <c r="S272" s="9">
        <f t="shared" si="31"/>
        <v>0</v>
      </c>
      <c r="T272" s="9">
        <v>0</v>
      </c>
      <c r="U272" s="10"/>
      <c r="V272" s="9">
        <f t="shared" si="38"/>
        <v>0</v>
      </c>
      <c r="W272" s="10"/>
      <c r="X272" s="9">
        <f t="shared" si="39"/>
        <v>0</v>
      </c>
      <c r="Y272" s="10"/>
      <c r="Z272" s="9">
        <f t="shared" si="35"/>
        <v>0</v>
      </c>
      <c r="AA272" s="10"/>
      <c r="AB272" s="9">
        <f t="shared" si="32"/>
        <v>0</v>
      </c>
    </row>
    <row r="273" spans="1:28" ht="76.5" hidden="1">
      <c r="A273" s="3" t="s">
        <v>277</v>
      </c>
      <c r="B273" s="2" t="s">
        <v>4</v>
      </c>
      <c r="C273" s="2" t="s">
        <v>23</v>
      </c>
      <c r="D273" s="2" t="s">
        <v>25</v>
      </c>
      <c r="E273" s="1" t="s">
        <v>245</v>
      </c>
      <c r="F273" s="2"/>
      <c r="G273" s="7">
        <v>0</v>
      </c>
      <c r="H273" s="8">
        <f>H274</f>
        <v>0</v>
      </c>
      <c r="I273" s="7">
        <f t="shared" si="36"/>
        <v>0</v>
      </c>
      <c r="J273" s="8">
        <f>J274</f>
        <v>0</v>
      </c>
      <c r="K273" s="7">
        <f t="shared" si="37"/>
        <v>0</v>
      </c>
      <c r="L273" s="8">
        <f>L274</f>
        <v>0</v>
      </c>
      <c r="M273" s="9">
        <f t="shared" si="33"/>
        <v>0</v>
      </c>
      <c r="N273" s="10">
        <f>N274</f>
        <v>0</v>
      </c>
      <c r="O273" s="9">
        <f t="shared" si="34"/>
        <v>0</v>
      </c>
      <c r="P273" s="10">
        <f>P274</f>
        <v>0</v>
      </c>
      <c r="Q273" s="9">
        <f t="shared" si="30"/>
        <v>0</v>
      </c>
      <c r="R273" s="10">
        <f>R274</f>
        <v>0</v>
      </c>
      <c r="S273" s="9">
        <f t="shared" si="31"/>
        <v>0</v>
      </c>
      <c r="T273" s="9">
        <v>0</v>
      </c>
      <c r="U273" s="10">
        <f>U274</f>
        <v>0</v>
      </c>
      <c r="V273" s="9">
        <f t="shared" si="38"/>
        <v>0</v>
      </c>
      <c r="W273" s="10">
        <f>W274</f>
        <v>0</v>
      </c>
      <c r="X273" s="9">
        <f t="shared" si="39"/>
        <v>0</v>
      </c>
      <c r="Y273" s="10">
        <f>Y274</f>
        <v>0</v>
      </c>
      <c r="Z273" s="9">
        <f t="shared" si="35"/>
        <v>0</v>
      </c>
      <c r="AA273" s="10">
        <f>AA274</f>
        <v>0</v>
      </c>
      <c r="AB273" s="9">
        <f t="shared" si="32"/>
        <v>0</v>
      </c>
    </row>
    <row r="274" spans="1:28" ht="38.25" hidden="1">
      <c r="A274" s="3" t="s">
        <v>65</v>
      </c>
      <c r="B274" s="2" t="s">
        <v>4</v>
      </c>
      <c r="C274" s="2" t="s">
        <v>23</v>
      </c>
      <c r="D274" s="2" t="s">
        <v>25</v>
      </c>
      <c r="E274" s="1" t="s">
        <v>245</v>
      </c>
      <c r="F274" s="2">
        <v>600</v>
      </c>
      <c r="G274" s="7">
        <v>0</v>
      </c>
      <c r="H274" s="8"/>
      <c r="I274" s="7">
        <f t="shared" si="36"/>
        <v>0</v>
      </c>
      <c r="J274" s="8"/>
      <c r="K274" s="7">
        <f t="shared" si="37"/>
        <v>0</v>
      </c>
      <c r="L274" s="8"/>
      <c r="M274" s="9">
        <f t="shared" si="33"/>
        <v>0</v>
      </c>
      <c r="N274" s="10"/>
      <c r="O274" s="9">
        <f t="shared" si="34"/>
        <v>0</v>
      </c>
      <c r="P274" s="10"/>
      <c r="Q274" s="9">
        <f t="shared" ref="Q274:Q340" si="40">O274+P274</f>
        <v>0</v>
      </c>
      <c r="R274" s="10"/>
      <c r="S274" s="9">
        <f t="shared" ref="S274:S337" si="41">Q274+R274</f>
        <v>0</v>
      </c>
      <c r="T274" s="9">
        <v>0</v>
      </c>
      <c r="U274" s="10"/>
      <c r="V274" s="9">
        <f t="shared" si="38"/>
        <v>0</v>
      </c>
      <c r="W274" s="10"/>
      <c r="X274" s="9">
        <f t="shared" si="39"/>
        <v>0</v>
      </c>
      <c r="Y274" s="10"/>
      <c r="Z274" s="9">
        <f t="shared" si="35"/>
        <v>0</v>
      </c>
      <c r="AA274" s="10"/>
      <c r="AB274" s="9">
        <f t="shared" ref="AB274:AB340" si="42">Z274+AA274</f>
        <v>0</v>
      </c>
    </row>
    <row r="275" spans="1:28" ht="51" hidden="1">
      <c r="A275" s="3" t="s">
        <v>278</v>
      </c>
      <c r="B275" s="2" t="s">
        <v>4</v>
      </c>
      <c r="C275" s="2" t="s">
        <v>23</v>
      </c>
      <c r="D275" s="2" t="s">
        <v>25</v>
      </c>
      <c r="E275" s="1" t="s">
        <v>250</v>
      </c>
      <c r="F275" s="2"/>
      <c r="G275" s="7">
        <v>0</v>
      </c>
      <c r="H275" s="8">
        <f>H276</f>
        <v>0</v>
      </c>
      <c r="I275" s="7">
        <f t="shared" si="36"/>
        <v>0</v>
      </c>
      <c r="J275" s="8">
        <f>J276</f>
        <v>0</v>
      </c>
      <c r="K275" s="7">
        <f t="shared" si="37"/>
        <v>0</v>
      </c>
      <c r="L275" s="8">
        <f>L276</f>
        <v>0</v>
      </c>
      <c r="M275" s="9">
        <f t="shared" si="33"/>
        <v>0</v>
      </c>
      <c r="N275" s="10">
        <f>N276</f>
        <v>0</v>
      </c>
      <c r="O275" s="9">
        <f t="shared" si="34"/>
        <v>0</v>
      </c>
      <c r="P275" s="10">
        <f>P276</f>
        <v>0</v>
      </c>
      <c r="Q275" s="9">
        <f t="shared" si="40"/>
        <v>0</v>
      </c>
      <c r="R275" s="10">
        <f>R276</f>
        <v>0</v>
      </c>
      <c r="S275" s="9">
        <f t="shared" si="41"/>
        <v>0</v>
      </c>
      <c r="T275" s="9">
        <v>0</v>
      </c>
      <c r="U275" s="10">
        <f>U276</f>
        <v>0</v>
      </c>
      <c r="V275" s="9">
        <f t="shared" si="38"/>
        <v>0</v>
      </c>
      <c r="W275" s="10">
        <f>W276</f>
        <v>0</v>
      </c>
      <c r="X275" s="9">
        <f t="shared" si="39"/>
        <v>0</v>
      </c>
      <c r="Y275" s="10">
        <f>Y276</f>
        <v>0</v>
      </c>
      <c r="Z275" s="9">
        <f t="shared" si="35"/>
        <v>0</v>
      </c>
      <c r="AA275" s="10">
        <f>AA276</f>
        <v>0</v>
      </c>
      <c r="AB275" s="9">
        <f t="shared" si="42"/>
        <v>0</v>
      </c>
    </row>
    <row r="276" spans="1:28" ht="38.25" hidden="1">
      <c r="A276" s="3" t="s">
        <v>65</v>
      </c>
      <c r="B276" s="2" t="s">
        <v>4</v>
      </c>
      <c r="C276" s="2" t="s">
        <v>23</v>
      </c>
      <c r="D276" s="2" t="s">
        <v>25</v>
      </c>
      <c r="E276" s="1" t="s">
        <v>250</v>
      </c>
      <c r="F276" s="2">
        <v>600</v>
      </c>
      <c r="G276" s="7">
        <v>0</v>
      </c>
      <c r="H276" s="8"/>
      <c r="I276" s="7">
        <f t="shared" si="36"/>
        <v>0</v>
      </c>
      <c r="J276" s="8"/>
      <c r="K276" s="7">
        <f t="shared" si="37"/>
        <v>0</v>
      </c>
      <c r="L276" s="8"/>
      <c r="M276" s="9">
        <f t="shared" si="33"/>
        <v>0</v>
      </c>
      <c r="N276" s="10"/>
      <c r="O276" s="9">
        <f t="shared" si="34"/>
        <v>0</v>
      </c>
      <c r="P276" s="10"/>
      <c r="Q276" s="9">
        <f t="shared" si="40"/>
        <v>0</v>
      </c>
      <c r="R276" s="10"/>
      <c r="S276" s="9">
        <f t="shared" si="41"/>
        <v>0</v>
      </c>
      <c r="T276" s="9">
        <v>0</v>
      </c>
      <c r="U276" s="10"/>
      <c r="V276" s="9">
        <f t="shared" si="38"/>
        <v>0</v>
      </c>
      <c r="W276" s="10"/>
      <c r="X276" s="9">
        <f t="shared" si="39"/>
        <v>0</v>
      </c>
      <c r="Y276" s="10"/>
      <c r="Z276" s="9">
        <f t="shared" si="35"/>
        <v>0</v>
      </c>
      <c r="AA276" s="10"/>
      <c r="AB276" s="9">
        <f t="shared" si="42"/>
        <v>0</v>
      </c>
    </row>
    <row r="277" spans="1:28" ht="38.25">
      <c r="A277" s="3" t="s">
        <v>350</v>
      </c>
      <c r="B277" s="2" t="s">
        <v>4</v>
      </c>
      <c r="C277" s="2" t="s">
        <v>23</v>
      </c>
      <c r="D277" s="2" t="s">
        <v>25</v>
      </c>
      <c r="E277" s="14" t="s">
        <v>260</v>
      </c>
      <c r="F277" s="2"/>
      <c r="G277" s="7">
        <v>2711.8983000000003</v>
      </c>
      <c r="H277" s="8">
        <f>H278</f>
        <v>0</v>
      </c>
      <c r="I277" s="7">
        <f t="shared" si="36"/>
        <v>2711.8983000000003</v>
      </c>
      <c r="J277" s="8">
        <f>J278</f>
        <v>0</v>
      </c>
      <c r="K277" s="7">
        <f t="shared" si="37"/>
        <v>2711.8983000000003</v>
      </c>
      <c r="L277" s="8">
        <f>L278</f>
        <v>0</v>
      </c>
      <c r="M277" s="9">
        <f t="shared" si="33"/>
        <v>2711.8983000000003</v>
      </c>
      <c r="N277" s="10">
        <f>N278</f>
        <v>0</v>
      </c>
      <c r="O277" s="9">
        <f t="shared" si="34"/>
        <v>2711.8983000000003</v>
      </c>
      <c r="P277" s="10">
        <f>P278</f>
        <v>0</v>
      </c>
      <c r="Q277" s="9">
        <f t="shared" si="40"/>
        <v>2711.8983000000003</v>
      </c>
      <c r="R277" s="10">
        <f>R278</f>
        <v>0</v>
      </c>
      <c r="S277" s="9">
        <f t="shared" si="41"/>
        <v>2711.8983000000003</v>
      </c>
      <c r="T277" s="9">
        <v>2710.1214400000003</v>
      </c>
      <c r="U277" s="10">
        <f>U278</f>
        <v>0</v>
      </c>
      <c r="V277" s="9">
        <f t="shared" si="38"/>
        <v>2710.1214400000003</v>
      </c>
      <c r="W277" s="10">
        <f>W278</f>
        <v>0</v>
      </c>
      <c r="X277" s="9">
        <f t="shared" si="39"/>
        <v>2710.1214400000003</v>
      </c>
      <c r="Y277" s="10">
        <f>Y278</f>
        <v>0</v>
      </c>
      <c r="Z277" s="9">
        <f t="shared" si="35"/>
        <v>2710.1214400000003</v>
      </c>
      <c r="AA277" s="10">
        <f>AA278</f>
        <v>0</v>
      </c>
      <c r="AB277" s="9">
        <f t="shared" si="42"/>
        <v>2710.1214400000003</v>
      </c>
    </row>
    <row r="278" spans="1:28" ht="38.25">
      <c r="A278" s="3" t="s">
        <v>65</v>
      </c>
      <c r="B278" s="2" t="s">
        <v>4</v>
      </c>
      <c r="C278" s="2" t="s">
        <v>23</v>
      </c>
      <c r="D278" s="2" t="s">
        <v>25</v>
      </c>
      <c r="E278" s="14" t="s">
        <v>260</v>
      </c>
      <c r="F278" s="2">
        <v>600</v>
      </c>
      <c r="G278" s="7">
        <v>2711.8983000000003</v>
      </c>
      <c r="H278" s="8"/>
      <c r="I278" s="7">
        <f t="shared" si="36"/>
        <v>2711.8983000000003</v>
      </c>
      <c r="J278" s="8"/>
      <c r="K278" s="7">
        <f t="shared" si="37"/>
        <v>2711.8983000000003</v>
      </c>
      <c r="L278" s="8"/>
      <c r="M278" s="9">
        <f t="shared" si="33"/>
        <v>2711.8983000000003</v>
      </c>
      <c r="N278" s="10"/>
      <c r="O278" s="9">
        <f t="shared" si="34"/>
        <v>2711.8983000000003</v>
      </c>
      <c r="P278" s="10"/>
      <c r="Q278" s="9">
        <f t="shared" si="40"/>
        <v>2711.8983000000003</v>
      </c>
      <c r="R278" s="10"/>
      <c r="S278" s="9">
        <f t="shared" si="41"/>
        <v>2711.8983000000003</v>
      </c>
      <c r="T278" s="9">
        <v>2710.1214400000003</v>
      </c>
      <c r="U278" s="10"/>
      <c r="V278" s="9">
        <f t="shared" si="38"/>
        <v>2710.1214400000003</v>
      </c>
      <c r="W278" s="10"/>
      <c r="X278" s="9">
        <f t="shared" si="39"/>
        <v>2710.1214400000003</v>
      </c>
      <c r="Y278" s="10"/>
      <c r="Z278" s="9">
        <f t="shared" si="35"/>
        <v>2710.1214400000003</v>
      </c>
      <c r="AA278" s="10"/>
      <c r="AB278" s="9">
        <f t="shared" si="42"/>
        <v>2710.1214400000003</v>
      </c>
    </row>
    <row r="279" spans="1:28" ht="102">
      <c r="A279" s="3" t="s">
        <v>343</v>
      </c>
      <c r="B279" s="2" t="s">
        <v>4</v>
      </c>
      <c r="C279" s="2" t="s">
        <v>23</v>
      </c>
      <c r="D279" s="2" t="s">
        <v>25</v>
      </c>
      <c r="E279" s="14" t="s">
        <v>261</v>
      </c>
      <c r="F279" s="2"/>
      <c r="G279" s="7">
        <v>17234.415800000002</v>
      </c>
      <c r="H279" s="8">
        <f>H280</f>
        <v>0</v>
      </c>
      <c r="I279" s="7">
        <f t="shared" si="36"/>
        <v>17234.415800000002</v>
      </c>
      <c r="J279" s="8">
        <f>J280</f>
        <v>0</v>
      </c>
      <c r="K279" s="7">
        <f t="shared" si="37"/>
        <v>17234.415800000002</v>
      </c>
      <c r="L279" s="8">
        <f>L280</f>
        <v>0</v>
      </c>
      <c r="M279" s="9">
        <f t="shared" ref="M279:M345" si="43">K279+L279</f>
        <v>17234.415800000002</v>
      </c>
      <c r="N279" s="10">
        <f>N280</f>
        <v>0</v>
      </c>
      <c r="O279" s="9">
        <f t="shared" ref="O279:O345" si="44">M279+N279</f>
        <v>17234.415800000002</v>
      </c>
      <c r="P279" s="10">
        <f>P280</f>
        <v>0</v>
      </c>
      <c r="Q279" s="9">
        <f t="shared" si="40"/>
        <v>17234.415800000002</v>
      </c>
      <c r="R279" s="10">
        <f>R280</f>
        <v>0</v>
      </c>
      <c r="S279" s="9">
        <f t="shared" si="41"/>
        <v>17234.415800000002</v>
      </c>
      <c r="T279" s="9">
        <v>17718.484259999997</v>
      </c>
      <c r="U279" s="10">
        <f>U280</f>
        <v>0</v>
      </c>
      <c r="V279" s="9">
        <f t="shared" si="38"/>
        <v>17718.484259999997</v>
      </c>
      <c r="W279" s="10">
        <f>W280</f>
        <v>0</v>
      </c>
      <c r="X279" s="9">
        <f t="shared" si="39"/>
        <v>17718.484259999997</v>
      </c>
      <c r="Y279" s="10">
        <f>Y280</f>
        <v>0</v>
      </c>
      <c r="Z279" s="9">
        <f t="shared" ref="Z279:Z345" si="45">X279+Y279</f>
        <v>17718.484259999997</v>
      </c>
      <c r="AA279" s="10">
        <f>AA280</f>
        <v>0</v>
      </c>
      <c r="AB279" s="9">
        <f t="shared" si="42"/>
        <v>17718.484259999997</v>
      </c>
    </row>
    <row r="280" spans="1:28" ht="38.25">
      <c r="A280" s="3" t="s">
        <v>65</v>
      </c>
      <c r="B280" s="2" t="s">
        <v>4</v>
      </c>
      <c r="C280" s="2" t="s">
        <v>23</v>
      </c>
      <c r="D280" s="2" t="s">
        <v>25</v>
      </c>
      <c r="E280" s="14" t="s">
        <v>261</v>
      </c>
      <c r="F280" s="2">
        <v>600</v>
      </c>
      <c r="G280" s="7">
        <v>17234.415800000002</v>
      </c>
      <c r="H280" s="8"/>
      <c r="I280" s="7">
        <f t="shared" si="36"/>
        <v>17234.415800000002</v>
      </c>
      <c r="J280" s="8"/>
      <c r="K280" s="7">
        <f t="shared" si="37"/>
        <v>17234.415800000002</v>
      </c>
      <c r="L280" s="8"/>
      <c r="M280" s="9">
        <f t="shared" si="43"/>
        <v>17234.415800000002</v>
      </c>
      <c r="N280" s="10"/>
      <c r="O280" s="9">
        <f t="shared" si="44"/>
        <v>17234.415800000002</v>
      </c>
      <c r="P280" s="10"/>
      <c r="Q280" s="9">
        <f t="shared" si="40"/>
        <v>17234.415800000002</v>
      </c>
      <c r="R280" s="10"/>
      <c r="S280" s="9">
        <f t="shared" si="41"/>
        <v>17234.415800000002</v>
      </c>
      <c r="T280" s="9">
        <v>17718.484259999997</v>
      </c>
      <c r="U280" s="10"/>
      <c r="V280" s="9">
        <f t="shared" si="38"/>
        <v>17718.484259999997</v>
      </c>
      <c r="W280" s="10"/>
      <c r="X280" s="9">
        <f t="shared" si="39"/>
        <v>17718.484259999997</v>
      </c>
      <c r="Y280" s="10"/>
      <c r="Z280" s="9">
        <f t="shared" si="45"/>
        <v>17718.484259999997</v>
      </c>
      <c r="AA280" s="10"/>
      <c r="AB280" s="9">
        <f t="shared" si="42"/>
        <v>17718.484259999997</v>
      </c>
    </row>
    <row r="281" spans="1:28" ht="15.75">
      <c r="A281" s="3" t="s">
        <v>132</v>
      </c>
      <c r="B281" s="2" t="s">
        <v>4</v>
      </c>
      <c r="C281" s="2" t="s">
        <v>23</v>
      </c>
      <c r="D281" s="2" t="s">
        <v>20</v>
      </c>
      <c r="E281" s="1" t="s">
        <v>133</v>
      </c>
      <c r="F281" s="2"/>
      <c r="G281" s="7">
        <v>26578.427920000009</v>
      </c>
      <c r="H281" s="8">
        <f>H282</f>
        <v>0</v>
      </c>
      <c r="I281" s="7">
        <f t="shared" si="36"/>
        <v>26578.427920000009</v>
      </c>
      <c r="J281" s="8">
        <f>J282</f>
        <v>0</v>
      </c>
      <c r="K281" s="7">
        <f t="shared" si="37"/>
        <v>26578.427920000009</v>
      </c>
      <c r="L281" s="8">
        <f>L282</f>
        <v>0</v>
      </c>
      <c r="M281" s="9">
        <f t="shared" si="43"/>
        <v>26578.427920000009</v>
      </c>
      <c r="N281" s="10">
        <f>N282</f>
        <v>0</v>
      </c>
      <c r="O281" s="9">
        <f t="shared" si="44"/>
        <v>26578.427920000009</v>
      </c>
      <c r="P281" s="10">
        <f>P282</f>
        <v>-99.284999999999997</v>
      </c>
      <c r="Q281" s="9">
        <f t="shared" si="40"/>
        <v>26479.142920000009</v>
      </c>
      <c r="R281" s="10">
        <f>R282</f>
        <v>0</v>
      </c>
      <c r="S281" s="9">
        <f t="shared" si="41"/>
        <v>26479.142920000009</v>
      </c>
      <c r="T281" s="9">
        <v>25060.805920000006</v>
      </c>
      <c r="U281" s="10">
        <f>U282</f>
        <v>0</v>
      </c>
      <c r="V281" s="9">
        <f t="shared" si="38"/>
        <v>25060.805920000006</v>
      </c>
      <c r="W281" s="10">
        <f>W282</f>
        <v>0</v>
      </c>
      <c r="X281" s="9">
        <f t="shared" si="39"/>
        <v>25060.805920000006</v>
      </c>
      <c r="Y281" s="10">
        <f>Y282</f>
        <v>0</v>
      </c>
      <c r="Z281" s="9">
        <f t="shared" si="45"/>
        <v>25060.805920000006</v>
      </c>
      <c r="AA281" s="10">
        <f>AA282</f>
        <v>-110</v>
      </c>
      <c r="AB281" s="9">
        <f t="shared" si="42"/>
        <v>24950.805920000006</v>
      </c>
    </row>
    <row r="282" spans="1:28" ht="38.25">
      <c r="A282" s="3" t="s">
        <v>65</v>
      </c>
      <c r="B282" s="2" t="s">
        <v>4</v>
      </c>
      <c r="C282" s="2" t="s">
        <v>23</v>
      </c>
      <c r="D282" s="2" t="s">
        <v>20</v>
      </c>
      <c r="E282" s="1" t="s">
        <v>133</v>
      </c>
      <c r="F282" s="2">
        <v>600</v>
      </c>
      <c r="G282" s="7">
        <v>26578.427920000009</v>
      </c>
      <c r="H282" s="8"/>
      <c r="I282" s="7">
        <f t="shared" si="36"/>
        <v>26578.427920000009</v>
      </c>
      <c r="J282" s="8"/>
      <c r="K282" s="7">
        <f t="shared" si="37"/>
        <v>26578.427920000009</v>
      </c>
      <c r="L282" s="8"/>
      <c r="M282" s="9">
        <f t="shared" si="43"/>
        <v>26578.427920000009</v>
      </c>
      <c r="N282" s="10"/>
      <c r="O282" s="9">
        <f t="shared" si="44"/>
        <v>26578.427920000009</v>
      </c>
      <c r="P282" s="10">
        <v>-99.284999999999997</v>
      </c>
      <c r="Q282" s="9">
        <f t="shared" si="40"/>
        <v>26479.142920000009</v>
      </c>
      <c r="R282" s="10"/>
      <c r="S282" s="9">
        <f t="shared" si="41"/>
        <v>26479.142920000009</v>
      </c>
      <c r="T282" s="9">
        <v>25060.805920000006</v>
      </c>
      <c r="U282" s="10"/>
      <c r="V282" s="9">
        <f t="shared" si="38"/>
        <v>25060.805920000006</v>
      </c>
      <c r="W282" s="10"/>
      <c r="X282" s="9">
        <f t="shared" si="39"/>
        <v>25060.805920000006</v>
      </c>
      <c r="Y282" s="10"/>
      <c r="Z282" s="9">
        <f t="shared" si="45"/>
        <v>25060.805920000006</v>
      </c>
      <c r="AA282" s="10">
        <v>-110</v>
      </c>
      <c r="AB282" s="9">
        <f t="shared" si="42"/>
        <v>24950.805920000006</v>
      </c>
    </row>
    <row r="283" spans="1:28" ht="38.25">
      <c r="A283" s="3" t="s">
        <v>134</v>
      </c>
      <c r="B283" s="2" t="s">
        <v>4</v>
      </c>
      <c r="C283" s="2" t="s">
        <v>23</v>
      </c>
      <c r="D283" s="2" t="s">
        <v>20</v>
      </c>
      <c r="E283" s="1" t="s">
        <v>137</v>
      </c>
      <c r="F283" s="2"/>
      <c r="G283" s="7">
        <v>35</v>
      </c>
      <c r="H283" s="8">
        <f>H284</f>
        <v>0</v>
      </c>
      <c r="I283" s="7">
        <f t="shared" si="36"/>
        <v>35</v>
      </c>
      <c r="J283" s="8">
        <f>J284</f>
        <v>0</v>
      </c>
      <c r="K283" s="7">
        <f t="shared" si="37"/>
        <v>35</v>
      </c>
      <c r="L283" s="8">
        <f>L284</f>
        <v>0</v>
      </c>
      <c r="M283" s="9">
        <f t="shared" si="43"/>
        <v>35</v>
      </c>
      <c r="N283" s="10">
        <f>N284</f>
        <v>0</v>
      </c>
      <c r="O283" s="9">
        <f t="shared" si="44"/>
        <v>35</v>
      </c>
      <c r="P283" s="10">
        <f>P284</f>
        <v>0</v>
      </c>
      <c r="Q283" s="9">
        <f t="shared" si="40"/>
        <v>35</v>
      </c>
      <c r="R283" s="10">
        <f>R284</f>
        <v>0</v>
      </c>
      <c r="S283" s="9">
        <f t="shared" si="41"/>
        <v>35</v>
      </c>
      <c r="T283" s="9">
        <v>35</v>
      </c>
      <c r="U283" s="10">
        <f>U284</f>
        <v>0</v>
      </c>
      <c r="V283" s="9">
        <f t="shared" si="38"/>
        <v>35</v>
      </c>
      <c r="W283" s="10">
        <f>W284</f>
        <v>0</v>
      </c>
      <c r="X283" s="9">
        <f t="shared" si="39"/>
        <v>35</v>
      </c>
      <c r="Y283" s="10">
        <f>Y284</f>
        <v>0</v>
      </c>
      <c r="Z283" s="9">
        <f t="shared" si="45"/>
        <v>35</v>
      </c>
      <c r="AA283" s="10">
        <f>AA284</f>
        <v>0</v>
      </c>
      <c r="AB283" s="9">
        <f t="shared" si="42"/>
        <v>35</v>
      </c>
    </row>
    <row r="284" spans="1:28" ht="38.25">
      <c r="A284" s="3" t="s">
        <v>65</v>
      </c>
      <c r="B284" s="2" t="s">
        <v>4</v>
      </c>
      <c r="C284" s="2" t="s">
        <v>23</v>
      </c>
      <c r="D284" s="2" t="s">
        <v>20</v>
      </c>
      <c r="E284" s="1" t="s">
        <v>137</v>
      </c>
      <c r="F284" s="2">
        <v>600</v>
      </c>
      <c r="G284" s="7">
        <v>35</v>
      </c>
      <c r="H284" s="8"/>
      <c r="I284" s="7">
        <f t="shared" si="36"/>
        <v>35</v>
      </c>
      <c r="J284" s="8"/>
      <c r="K284" s="7">
        <f t="shared" si="37"/>
        <v>35</v>
      </c>
      <c r="L284" s="8"/>
      <c r="M284" s="9">
        <f t="shared" si="43"/>
        <v>35</v>
      </c>
      <c r="N284" s="10"/>
      <c r="O284" s="9">
        <f t="shared" si="44"/>
        <v>35</v>
      </c>
      <c r="P284" s="10"/>
      <c r="Q284" s="9">
        <f t="shared" si="40"/>
        <v>35</v>
      </c>
      <c r="R284" s="10"/>
      <c r="S284" s="9">
        <f t="shared" si="41"/>
        <v>35</v>
      </c>
      <c r="T284" s="9">
        <v>35</v>
      </c>
      <c r="U284" s="10"/>
      <c r="V284" s="9">
        <f t="shared" si="38"/>
        <v>35</v>
      </c>
      <c r="W284" s="10"/>
      <c r="X284" s="9">
        <f t="shared" si="39"/>
        <v>35</v>
      </c>
      <c r="Y284" s="10"/>
      <c r="Z284" s="9">
        <f t="shared" si="45"/>
        <v>35</v>
      </c>
      <c r="AA284" s="10"/>
      <c r="AB284" s="9">
        <f t="shared" si="42"/>
        <v>35</v>
      </c>
    </row>
    <row r="285" spans="1:28" ht="38.25">
      <c r="A285" s="3" t="s">
        <v>135</v>
      </c>
      <c r="B285" s="2" t="s">
        <v>4</v>
      </c>
      <c r="C285" s="2" t="s">
        <v>23</v>
      </c>
      <c r="D285" s="2" t="s">
        <v>20</v>
      </c>
      <c r="E285" s="1" t="s">
        <v>138</v>
      </c>
      <c r="F285" s="2"/>
      <c r="G285" s="7">
        <v>92</v>
      </c>
      <c r="H285" s="8">
        <f>H286</f>
        <v>0</v>
      </c>
      <c r="I285" s="7">
        <f t="shared" ref="I285:I355" si="46">G285+H285</f>
        <v>92</v>
      </c>
      <c r="J285" s="8">
        <f>J286</f>
        <v>0</v>
      </c>
      <c r="K285" s="7">
        <f t="shared" ref="K285:K351" si="47">I285+J285</f>
        <v>92</v>
      </c>
      <c r="L285" s="8">
        <f>L286</f>
        <v>0</v>
      </c>
      <c r="M285" s="9">
        <f t="shared" si="43"/>
        <v>92</v>
      </c>
      <c r="N285" s="10">
        <f>N286</f>
        <v>0</v>
      </c>
      <c r="O285" s="9">
        <f t="shared" si="44"/>
        <v>92</v>
      </c>
      <c r="P285" s="10">
        <f>P286</f>
        <v>0</v>
      </c>
      <c r="Q285" s="9">
        <f t="shared" si="40"/>
        <v>92</v>
      </c>
      <c r="R285" s="10">
        <f>R286</f>
        <v>0</v>
      </c>
      <c r="S285" s="9">
        <f t="shared" si="41"/>
        <v>92</v>
      </c>
      <c r="T285" s="9">
        <v>92</v>
      </c>
      <c r="U285" s="10">
        <f>U286</f>
        <v>0</v>
      </c>
      <c r="V285" s="9">
        <f t="shared" ref="V285:V355" si="48">T285+U285</f>
        <v>92</v>
      </c>
      <c r="W285" s="10">
        <f>W286</f>
        <v>0</v>
      </c>
      <c r="X285" s="9">
        <f t="shared" ref="X285:X351" si="49">V285+W285</f>
        <v>92</v>
      </c>
      <c r="Y285" s="10">
        <f>Y286</f>
        <v>0</v>
      </c>
      <c r="Z285" s="9">
        <f t="shared" si="45"/>
        <v>92</v>
      </c>
      <c r="AA285" s="10">
        <f>AA286</f>
        <v>0</v>
      </c>
      <c r="AB285" s="9">
        <f t="shared" si="42"/>
        <v>92</v>
      </c>
    </row>
    <row r="286" spans="1:28" ht="38.25">
      <c r="A286" s="3" t="s">
        <v>65</v>
      </c>
      <c r="B286" s="2" t="s">
        <v>4</v>
      </c>
      <c r="C286" s="2" t="s">
        <v>23</v>
      </c>
      <c r="D286" s="2" t="s">
        <v>20</v>
      </c>
      <c r="E286" s="1" t="s">
        <v>138</v>
      </c>
      <c r="F286" s="2">
        <v>600</v>
      </c>
      <c r="G286" s="7">
        <v>92</v>
      </c>
      <c r="H286" s="8"/>
      <c r="I286" s="7">
        <f t="shared" si="46"/>
        <v>92</v>
      </c>
      <c r="J286" s="8"/>
      <c r="K286" s="7">
        <f t="shared" si="47"/>
        <v>92</v>
      </c>
      <c r="L286" s="8"/>
      <c r="M286" s="9">
        <f t="shared" si="43"/>
        <v>92</v>
      </c>
      <c r="N286" s="10"/>
      <c r="O286" s="9">
        <f t="shared" si="44"/>
        <v>92</v>
      </c>
      <c r="P286" s="10"/>
      <c r="Q286" s="9">
        <f t="shared" si="40"/>
        <v>92</v>
      </c>
      <c r="R286" s="10"/>
      <c r="S286" s="9">
        <f t="shared" si="41"/>
        <v>92</v>
      </c>
      <c r="T286" s="9">
        <v>92</v>
      </c>
      <c r="U286" s="10"/>
      <c r="V286" s="9">
        <f t="shared" si="48"/>
        <v>92</v>
      </c>
      <c r="W286" s="10"/>
      <c r="X286" s="9">
        <f t="shared" si="49"/>
        <v>92</v>
      </c>
      <c r="Y286" s="10"/>
      <c r="Z286" s="9">
        <f t="shared" si="45"/>
        <v>92</v>
      </c>
      <c r="AA286" s="10"/>
      <c r="AB286" s="9">
        <f t="shared" si="42"/>
        <v>92</v>
      </c>
    </row>
    <row r="287" spans="1:28" ht="76.5" hidden="1">
      <c r="A287" s="3" t="s">
        <v>345</v>
      </c>
      <c r="B287" s="2" t="s">
        <v>4</v>
      </c>
      <c r="C287" s="2" t="s">
        <v>23</v>
      </c>
      <c r="D287" s="2" t="s">
        <v>20</v>
      </c>
      <c r="E287" s="14" t="s">
        <v>139</v>
      </c>
      <c r="F287" s="2"/>
      <c r="G287" s="7">
        <v>0</v>
      </c>
      <c r="H287" s="8">
        <f>H288</f>
        <v>0</v>
      </c>
      <c r="I287" s="7">
        <f t="shared" si="46"/>
        <v>0</v>
      </c>
      <c r="J287" s="8">
        <f>J288</f>
        <v>0</v>
      </c>
      <c r="K287" s="7">
        <f t="shared" si="47"/>
        <v>0</v>
      </c>
      <c r="L287" s="8">
        <f>L288</f>
        <v>0</v>
      </c>
      <c r="M287" s="9">
        <f t="shared" si="43"/>
        <v>0</v>
      </c>
      <c r="N287" s="10">
        <f>N288</f>
        <v>0</v>
      </c>
      <c r="O287" s="9">
        <f t="shared" si="44"/>
        <v>0</v>
      </c>
      <c r="P287" s="10">
        <f>P288</f>
        <v>0</v>
      </c>
      <c r="Q287" s="9">
        <f t="shared" si="40"/>
        <v>0</v>
      </c>
      <c r="R287" s="10">
        <f>R288</f>
        <v>0</v>
      </c>
      <c r="S287" s="9">
        <f t="shared" si="41"/>
        <v>0</v>
      </c>
      <c r="T287" s="9">
        <v>0</v>
      </c>
      <c r="U287" s="10">
        <f>U288</f>
        <v>0</v>
      </c>
      <c r="V287" s="9">
        <f t="shared" si="48"/>
        <v>0</v>
      </c>
      <c r="W287" s="10">
        <f>W288</f>
        <v>0</v>
      </c>
      <c r="X287" s="9">
        <f t="shared" si="49"/>
        <v>0</v>
      </c>
      <c r="Y287" s="10">
        <f>Y288</f>
        <v>0</v>
      </c>
      <c r="Z287" s="9">
        <f t="shared" si="45"/>
        <v>0</v>
      </c>
      <c r="AA287" s="10">
        <f>AA288</f>
        <v>0</v>
      </c>
      <c r="AB287" s="9">
        <f t="shared" si="42"/>
        <v>0</v>
      </c>
    </row>
    <row r="288" spans="1:28" ht="38.25" hidden="1">
      <c r="A288" s="3" t="s">
        <v>65</v>
      </c>
      <c r="B288" s="2" t="s">
        <v>4</v>
      </c>
      <c r="C288" s="2" t="s">
        <v>23</v>
      </c>
      <c r="D288" s="2" t="s">
        <v>20</v>
      </c>
      <c r="E288" s="14" t="s">
        <v>139</v>
      </c>
      <c r="F288" s="2">
        <v>600</v>
      </c>
      <c r="G288" s="7">
        <v>0</v>
      </c>
      <c r="H288" s="8"/>
      <c r="I288" s="7">
        <f t="shared" si="46"/>
        <v>0</v>
      </c>
      <c r="J288" s="8"/>
      <c r="K288" s="7">
        <f t="shared" si="47"/>
        <v>0</v>
      </c>
      <c r="L288" s="8"/>
      <c r="M288" s="9">
        <f t="shared" si="43"/>
        <v>0</v>
      </c>
      <c r="N288" s="10"/>
      <c r="O288" s="9">
        <f t="shared" si="44"/>
        <v>0</v>
      </c>
      <c r="P288" s="10"/>
      <c r="Q288" s="9">
        <f t="shared" si="40"/>
        <v>0</v>
      </c>
      <c r="R288" s="10"/>
      <c r="S288" s="9">
        <f t="shared" si="41"/>
        <v>0</v>
      </c>
      <c r="T288" s="9">
        <v>0</v>
      </c>
      <c r="U288" s="10"/>
      <c r="V288" s="9">
        <f t="shared" si="48"/>
        <v>0</v>
      </c>
      <c r="W288" s="10"/>
      <c r="X288" s="9">
        <f t="shared" si="49"/>
        <v>0</v>
      </c>
      <c r="Y288" s="10"/>
      <c r="Z288" s="9">
        <f t="shared" si="45"/>
        <v>0</v>
      </c>
      <c r="AA288" s="10"/>
      <c r="AB288" s="9">
        <f t="shared" si="42"/>
        <v>0</v>
      </c>
    </row>
    <row r="289" spans="1:28" ht="63.75" hidden="1">
      <c r="A289" s="3" t="s">
        <v>136</v>
      </c>
      <c r="B289" s="2" t="s">
        <v>4</v>
      </c>
      <c r="C289" s="2" t="s">
        <v>23</v>
      </c>
      <c r="D289" s="2" t="s">
        <v>20</v>
      </c>
      <c r="E289" s="14" t="s">
        <v>140</v>
      </c>
      <c r="F289" s="2"/>
      <c r="G289" s="7">
        <v>300</v>
      </c>
      <c r="H289" s="8">
        <f>H290</f>
        <v>-300</v>
      </c>
      <c r="I289" s="7">
        <f t="shared" si="46"/>
        <v>0</v>
      </c>
      <c r="J289" s="8">
        <f>J290</f>
        <v>0</v>
      </c>
      <c r="K289" s="7">
        <f t="shared" si="47"/>
        <v>0</v>
      </c>
      <c r="L289" s="8">
        <f>L290</f>
        <v>0</v>
      </c>
      <c r="M289" s="9">
        <f t="shared" si="43"/>
        <v>0</v>
      </c>
      <c r="N289" s="10">
        <f>N290</f>
        <v>0</v>
      </c>
      <c r="O289" s="9">
        <f t="shared" si="44"/>
        <v>0</v>
      </c>
      <c r="P289" s="10">
        <f>P290</f>
        <v>0</v>
      </c>
      <c r="Q289" s="9">
        <f t="shared" si="40"/>
        <v>0</v>
      </c>
      <c r="R289" s="10">
        <f>R290</f>
        <v>0</v>
      </c>
      <c r="S289" s="9">
        <f t="shared" si="41"/>
        <v>0</v>
      </c>
      <c r="T289" s="9">
        <v>300</v>
      </c>
      <c r="U289" s="10">
        <f>U290</f>
        <v>-300</v>
      </c>
      <c r="V289" s="9">
        <f t="shared" si="48"/>
        <v>0</v>
      </c>
      <c r="W289" s="10">
        <f>W290</f>
        <v>0</v>
      </c>
      <c r="X289" s="9">
        <f t="shared" si="49"/>
        <v>0</v>
      </c>
      <c r="Y289" s="10">
        <f>Y290</f>
        <v>0</v>
      </c>
      <c r="Z289" s="9">
        <f t="shared" si="45"/>
        <v>0</v>
      </c>
      <c r="AA289" s="10">
        <f>AA290</f>
        <v>0</v>
      </c>
      <c r="AB289" s="9">
        <f t="shared" si="42"/>
        <v>0</v>
      </c>
    </row>
    <row r="290" spans="1:28" ht="38.25" hidden="1">
      <c r="A290" s="3" t="s">
        <v>65</v>
      </c>
      <c r="B290" s="2" t="s">
        <v>4</v>
      </c>
      <c r="C290" s="2" t="s">
        <v>23</v>
      </c>
      <c r="D290" s="2" t="s">
        <v>20</v>
      </c>
      <c r="E290" s="14" t="s">
        <v>140</v>
      </c>
      <c r="F290" s="2">
        <v>600</v>
      </c>
      <c r="G290" s="7">
        <v>300</v>
      </c>
      <c r="H290" s="8">
        <v>-300</v>
      </c>
      <c r="I290" s="7">
        <f t="shared" si="46"/>
        <v>0</v>
      </c>
      <c r="J290" s="8"/>
      <c r="K290" s="7">
        <f t="shared" si="47"/>
        <v>0</v>
      </c>
      <c r="L290" s="8"/>
      <c r="M290" s="9">
        <f t="shared" si="43"/>
        <v>0</v>
      </c>
      <c r="N290" s="10"/>
      <c r="O290" s="9">
        <f t="shared" si="44"/>
        <v>0</v>
      </c>
      <c r="P290" s="10"/>
      <c r="Q290" s="9">
        <f t="shared" si="40"/>
        <v>0</v>
      </c>
      <c r="R290" s="10"/>
      <c r="S290" s="9">
        <f t="shared" si="41"/>
        <v>0</v>
      </c>
      <c r="T290" s="9">
        <v>300</v>
      </c>
      <c r="U290" s="10">
        <v>-300</v>
      </c>
      <c r="V290" s="9">
        <f t="shared" si="48"/>
        <v>0</v>
      </c>
      <c r="W290" s="10"/>
      <c r="X290" s="9">
        <f t="shared" si="49"/>
        <v>0</v>
      </c>
      <c r="Y290" s="10"/>
      <c r="Z290" s="9">
        <f t="shared" si="45"/>
        <v>0</v>
      </c>
      <c r="AA290" s="10"/>
      <c r="AB290" s="9">
        <f t="shared" si="42"/>
        <v>0</v>
      </c>
    </row>
    <row r="291" spans="1:28" ht="63.75">
      <c r="A291" s="3" t="s">
        <v>136</v>
      </c>
      <c r="B291" s="2" t="s">
        <v>4</v>
      </c>
      <c r="C291" s="2" t="s">
        <v>23</v>
      </c>
      <c r="D291" s="2" t="s">
        <v>20</v>
      </c>
      <c r="E291" s="14" t="s">
        <v>338</v>
      </c>
      <c r="F291" s="2"/>
      <c r="G291" s="7">
        <v>0</v>
      </c>
      <c r="H291" s="8">
        <f>H292</f>
        <v>300</v>
      </c>
      <c r="I291" s="7">
        <f t="shared" si="46"/>
        <v>300</v>
      </c>
      <c r="J291" s="8">
        <f>J292</f>
        <v>0</v>
      </c>
      <c r="K291" s="7">
        <f t="shared" si="47"/>
        <v>300</v>
      </c>
      <c r="L291" s="8">
        <f>L292</f>
        <v>0</v>
      </c>
      <c r="M291" s="9">
        <f t="shared" si="43"/>
        <v>300</v>
      </c>
      <c r="N291" s="10">
        <f>N292</f>
        <v>0</v>
      </c>
      <c r="O291" s="9">
        <f t="shared" si="44"/>
        <v>300</v>
      </c>
      <c r="P291" s="10">
        <f>P292</f>
        <v>0</v>
      </c>
      <c r="Q291" s="9">
        <f t="shared" si="40"/>
        <v>300</v>
      </c>
      <c r="R291" s="10">
        <f>R292</f>
        <v>0</v>
      </c>
      <c r="S291" s="9">
        <f t="shared" si="41"/>
        <v>300</v>
      </c>
      <c r="T291" s="9">
        <v>0</v>
      </c>
      <c r="U291" s="10">
        <f>U292</f>
        <v>300</v>
      </c>
      <c r="V291" s="9">
        <f t="shared" si="48"/>
        <v>300</v>
      </c>
      <c r="W291" s="10">
        <f>W292</f>
        <v>0</v>
      </c>
      <c r="X291" s="9">
        <f t="shared" si="49"/>
        <v>300</v>
      </c>
      <c r="Y291" s="10">
        <f>Y292</f>
        <v>0</v>
      </c>
      <c r="Z291" s="9">
        <f t="shared" si="45"/>
        <v>300</v>
      </c>
      <c r="AA291" s="10">
        <f>AA292</f>
        <v>0</v>
      </c>
      <c r="AB291" s="9">
        <f t="shared" si="42"/>
        <v>300</v>
      </c>
    </row>
    <row r="292" spans="1:28" ht="38.25">
      <c r="A292" s="3" t="s">
        <v>65</v>
      </c>
      <c r="B292" s="2" t="s">
        <v>4</v>
      </c>
      <c r="C292" s="2" t="s">
        <v>23</v>
      </c>
      <c r="D292" s="2" t="s">
        <v>20</v>
      </c>
      <c r="E292" s="14" t="s">
        <v>338</v>
      </c>
      <c r="F292" s="2">
        <v>600</v>
      </c>
      <c r="G292" s="7">
        <v>0</v>
      </c>
      <c r="H292" s="8">
        <v>300</v>
      </c>
      <c r="I292" s="7">
        <f t="shared" si="46"/>
        <v>300</v>
      </c>
      <c r="J292" s="8"/>
      <c r="K292" s="7">
        <f t="shared" si="47"/>
        <v>300</v>
      </c>
      <c r="L292" s="8"/>
      <c r="M292" s="9">
        <f t="shared" si="43"/>
        <v>300</v>
      </c>
      <c r="N292" s="10"/>
      <c r="O292" s="9">
        <f t="shared" si="44"/>
        <v>300</v>
      </c>
      <c r="P292" s="10"/>
      <c r="Q292" s="9">
        <f t="shared" si="40"/>
        <v>300</v>
      </c>
      <c r="R292" s="10"/>
      <c r="S292" s="9">
        <f t="shared" si="41"/>
        <v>300</v>
      </c>
      <c r="T292" s="9">
        <v>0</v>
      </c>
      <c r="U292" s="10">
        <v>300</v>
      </c>
      <c r="V292" s="9">
        <f t="shared" si="48"/>
        <v>300</v>
      </c>
      <c r="W292" s="10"/>
      <c r="X292" s="9">
        <f t="shared" si="49"/>
        <v>300</v>
      </c>
      <c r="Y292" s="10"/>
      <c r="Z292" s="9">
        <f t="shared" si="45"/>
        <v>300</v>
      </c>
      <c r="AA292" s="10"/>
      <c r="AB292" s="9">
        <f t="shared" si="42"/>
        <v>300</v>
      </c>
    </row>
    <row r="293" spans="1:28" ht="89.25" hidden="1">
      <c r="A293" s="3" t="s">
        <v>346</v>
      </c>
      <c r="B293" s="2" t="s">
        <v>4</v>
      </c>
      <c r="C293" s="2" t="s">
        <v>23</v>
      </c>
      <c r="D293" s="2" t="s">
        <v>20</v>
      </c>
      <c r="E293" s="14" t="s">
        <v>142</v>
      </c>
      <c r="F293" s="2"/>
      <c r="G293" s="7">
        <v>0</v>
      </c>
      <c r="H293" s="8">
        <f>H294</f>
        <v>0</v>
      </c>
      <c r="I293" s="7">
        <f t="shared" si="46"/>
        <v>0</v>
      </c>
      <c r="J293" s="8">
        <f>J294</f>
        <v>0</v>
      </c>
      <c r="K293" s="7">
        <f t="shared" si="47"/>
        <v>0</v>
      </c>
      <c r="L293" s="8">
        <f>L294</f>
        <v>0</v>
      </c>
      <c r="M293" s="9">
        <f t="shared" si="43"/>
        <v>0</v>
      </c>
      <c r="N293" s="10">
        <f>N294</f>
        <v>0</v>
      </c>
      <c r="O293" s="9">
        <f t="shared" si="44"/>
        <v>0</v>
      </c>
      <c r="P293" s="10">
        <f>P294</f>
        <v>0</v>
      </c>
      <c r="Q293" s="9">
        <f t="shared" si="40"/>
        <v>0</v>
      </c>
      <c r="R293" s="10">
        <f>R294</f>
        <v>0</v>
      </c>
      <c r="S293" s="9">
        <f t="shared" si="41"/>
        <v>0</v>
      </c>
      <c r="T293" s="9">
        <v>0</v>
      </c>
      <c r="U293" s="10">
        <f>U294</f>
        <v>0</v>
      </c>
      <c r="V293" s="9">
        <f t="shared" si="48"/>
        <v>0</v>
      </c>
      <c r="W293" s="10">
        <f>W294</f>
        <v>0</v>
      </c>
      <c r="X293" s="9">
        <f t="shared" si="49"/>
        <v>0</v>
      </c>
      <c r="Y293" s="10">
        <f>Y294</f>
        <v>0</v>
      </c>
      <c r="Z293" s="9">
        <f t="shared" si="45"/>
        <v>0</v>
      </c>
      <c r="AA293" s="10">
        <f>AA294</f>
        <v>0</v>
      </c>
      <c r="AB293" s="9">
        <f t="shared" si="42"/>
        <v>0</v>
      </c>
    </row>
    <row r="294" spans="1:28" ht="38.25" hidden="1">
      <c r="A294" s="3" t="s">
        <v>65</v>
      </c>
      <c r="B294" s="2" t="s">
        <v>4</v>
      </c>
      <c r="C294" s="2" t="s">
        <v>23</v>
      </c>
      <c r="D294" s="2" t="s">
        <v>20</v>
      </c>
      <c r="E294" s="14" t="s">
        <v>142</v>
      </c>
      <c r="F294" s="2">
        <v>600</v>
      </c>
      <c r="G294" s="7">
        <v>0</v>
      </c>
      <c r="H294" s="8"/>
      <c r="I294" s="7">
        <f t="shared" si="46"/>
        <v>0</v>
      </c>
      <c r="J294" s="8"/>
      <c r="K294" s="7">
        <f t="shared" si="47"/>
        <v>0</v>
      </c>
      <c r="L294" s="8"/>
      <c r="M294" s="9">
        <f t="shared" si="43"/>
        <v>0</v>
      </c>
      <c r="N294" s="10"/>
      <c r="O294" s="9">
        <f t="shared" si="44"/>
        <v>0</v>
      </c>
      <c r="P294" s="10"/>
      <c r="Q294" s="9">
        <f t="shared" si="40"/>
        <v>0</v>
      </c>
      <c r="R294" s="10"/>
      <c r="S294" s="9">
        <f t="shared" si="41"/>
        <v>0</v>
      </c>
      <c r="T294" s="9">
        <v>0</v>
      </c>
      <c r="U294" s="10"/>
      <c r="V294" s="9">
        <f t="shared" si="48"/>
        <v>0</v>
      </c>
      <c r="W294" s="10"/>
      <c r="X294" s="9">
        <f t="shared" si="49"/>
        <v>0</v>
      </c>
      <c r="Y294" s="10"/>
      <c r="Z294" s="9">
        <f t="shared" si="45"/>
        <v>0</v>
      </c>
      <c r="AA294" s="10"/>
      <c r="AB294" s="9">
        <f t="shared" si="42"/>
        <v>0</v>
      </c>
    </row>
    <row r="295" spans="1:28" ht="76.5" hidden="1">
      <c r="A295" s="3" t="s">
        <v>141</v>
      </c>
      <c r="B295" s="2" t="s">
        <v>4</v>
      </c>
      <c r="C295" s="2" t="s">
        <v>23</v>
      </c>
      <c r="D295" s="2" t="s">
        <v>20</v>
      </c>
      <c r="E295" s="1" t="s">
        <v>143</v>
      </c>
      <c r="F295" s="2"/>
      <c r="G295" s="7">
        <v>200</v>
      </c>
      <c r="H295" s="8">
        <f>H296</f>
        <v>-200</v>
      </c>
      <c r="I295" s="7">
        <f t="shared" si="46"/>
        <v>0</v>
      </c>
      <c r="J295" s="8">
        <f>J296</f>
        <v>0</v>
      </c>
      <c r="K295" s="7">
        <f t="shared" si="47"/>
        <v>0</v>
      </c>
      <c r="L295" s="8">
        <f>L296</f>
        <v>0</v>
      </c>
      <c r="M295" s="9">
        <f t="shared" si="43"/>
        <v>0</v>
      </c>
      <c r="N295" s="10">
        <f>N296</f>
        <v>0</v>
      </c>
      <c r="O295" s="9">
        <f t="shared" si="44"/>
        <v>0</v>
      </c>
      <c r="P295" s="10">
        <f>P296</f>
        <v>0</v>
      </c>
      <c r="Q295" s="9">
        <f t="shared" si="40"/>
        <v>0</v>
      </c>
      <c r="R295" s="10">
        <f>R296</f>
        <v>0</v>
      </c>
      <c r="S295" s="9">
        <f t="shared" si="41"/>
        <v>0</v>
      </c>
      <c r="T295" s="9">
        <v>200</v>
      </c>
      <c r="U295" s="10">
        <f>U296</f>
        <v>-200</v>
      </c>
      <c r="V295" s="9">
        <f t="shared" si="48"/>
        <v>0</v>
      </c>
      <c r="W295" s="10">
        <f>W296</f>
        <v>0</v>
      </c>
      <c r="X295" s="9">
        <f t="shared" si="49"/>
        <v>0</v>
      </c>
      <c r="Y295" s="10">
        <f>Y296</f>
        <v>0</v>
      </c>
      <c r="Z295" s="9">
        <f t="shared" si="45"/>
        <v>0</v>
      </c>
      <c r="AA295" s="10">
        <f>AA296</f>
        <v>0</v>
      </c>
      <c r="AB295" s="9">
        <f t="shared" si="42"/>
        <v>0</v>
      </c>
    </row>
    <row r="296" spans="1:28" ht="38.25" hidden="1">
      <c r="A296" s="3" t="s">
        <v>65</v>
      </c>
      <c r="B296" s="2" t="s">
        <v>4</v>
      </c>
      <c r="C296" s="2" t="s">
        <v>23</v>
      </c>
      <c r="D296" s="2" t="s">
        <v>20</v>
      </c>
      <c r="E296" s="1" t="s">
        <v>143</v>
      </c>
      <c r="F296" s="2">
        <v>600</v>
      </c>
      <c r="G296" s="7">
        <v>200</v>
      </c>
      <c r="H296" s="8">
        <v>-200</v>
      </c>
      <c r="I296" s="7">
        <f t="shared" si="46"/>
        <v>0</v>
      </c>
      <c r="J296" s="8"/>
      <c r="K296" s="7">
        <f t="shared" si="47"/>
        <v>0</v>
      </c>
      <c r="L296" s="8"/>
      <c r="M296" s="9">
        <f t="shared" si="43"/>
        <v>0</v>
      </c>
      <c r="N296" s="10"/>
      <c r="O296" s="9">
        <f t="shared" si="44"/>
        <v>0</v>
      </c>
      <c r="P296" s="10"/>
      <c r="Q296" s="9">
        <f t="shared" si="40"/>
        <v>0</v>
      </c>
      <c r="R296" s="10"/>
      <c r="S296" s="9">
        <f t="shared" si="41"/>
        <v>0</v>
      </c>
      <c r="T296" s="9">
        <v>200</v>
      </c>
      <c r="U296" s="10">
        <v>-200</v>
      </c>
      <c r="V296" s="9">
        <f t="shared" si="48"/>
        <v>0</v>
      </c>
      <c r="W296" s="10"/>
      <c r="X296" s="9">
        <f t="shared" si="49"/>
        <v>0</v>
      </c>
      <c r="Y296" s="10"/>
      <c r="Z296" s="9">
        <f t="shared" si="45"/>
        <v>0</v>
      </c>
      <c r="AA296" s="10"/>
      <c r="AB296" s="9">
        <f t="shared" si="42"/>
        <v>0</v>
      </c>
    </row>
    <row r="297" spans="1:28" ht="76.5">
      <c r="A297" s="3" t="s">
        <v>141</v>
      </c>
      <c r="B297" s="2" t="s">
        <v>4</v>
      </c>
      <c r="C297" s="2" t="s">
        <v>23</v>
      </c>
      <c r="D297" s="2" t="s">
        <v>20</v>
      </c>
      <c r="E297" s="1" t="s">
        <v>339</v>
      </c>
      <c r="F297" s="2"/>
      <c r="G297" s="7">
        <v>0</v>
      </c>
      <c r="H297" s="8">
        <f>H298</f>
        <v>200</v>
      </c>
      <c r="I297" s="7">
        <f t="shared" si="46"/>
        <v>200</v>
      </c>
      <c r="J297" s="8">
        <f>J298</f>
        <v>0</v>
      </c>
      <c r="K297" s="7">
        <f t="shared" si="47"/>
        <v>200</v>
      </c>
      <c r="L297" s="8">
        <f>L298</f>
        <v>0</v>
      </c>
      <c r="M297" s="9">
        <f t="shared" si="43"/>
        <v>200</v>
      </c>
      <c r="N297" s="10">
        <f>N298</f>
        <v>0</v>
      </c>
      <c r="O297" s="9">
        <f t="shared" si="44"/>
        <v>200</v>
      </c>
      <c r="P297" s="10">
        <f>P298</f>
        <v>0</v>
      </c>
      <c r="Q297" s="9">
        <f t="shared" si="40"/>
        <v>200</v>
      </c>
      <c r="R297" s="10">
        <f>R298</f>
        <v>0</v>
      </c>
      <c r="S297" s="9">
        <f t="shared" si="41"/>
        <v>200</v>
      </c>
      <c r="T297" s="9">
        <v>0</v>
      </c>
      <c r="U297" s="10">
        <f>U298</f>
        <v>200</v>
      </c>
      <c r="V297" s="9">
        <f t="shared" si="48"/>
        <v>200</v>
      </c>
      <c r="W297" s="10">
        <f>W298</f>
        <v>0</v>
      </c>
      <c r="X297" s="9">
        <f t="shared" si="49"/>
        <v>200</v>
      </c>
      <c r="Y297" s="10">
        <f>Y298</f>
        <v>0</v>
      </c>
      <c r="Z297" s="9">
        <f t="shared" si="45"/>
        <v>200</v>
      </c>
      <c r="AA297" s="10">
        <f>AA298</f>
        <v>0</v>
      </c>
      <c r="AB297" s="9">
        <f t="shared" si="42"/>
        <v>200</v>
      </c>
    </row>
    <row r="298" spans="1:28" ht="38.25">
      <c r="A298" s="3" t="s">
        <v>65</v>
      </c>
      <c r="B298" s="2" t="s">
        <v>4</v>
      </c>
      <c r="C298" s="2" t="s">
        <v>23</v>
      </c>
      <c r="D298" s="2" t="s">
        <v>20</v>
      </c>
      <c r="E298" s="1" t="s">
        <v>339</v>
      </c>
      <c r="F298" s="2">
        <v>600</v>
      </c>
      <c r="G298" s="7">
        <v>0</v>
      </c>
      <c r="H298" s="8">
        <v>200</v>
      </c>
      <c r="I298" s="7">
        <f t="shared" si="46"/>
        <v>200</v>
      </c>
      <c r="J298" s="8"/>
      <c r="K298" s="7">
        <f t="shared" si="47"/>
        <v>200</v>
      </c>
      <c r="L298" s="8"/>
      <c r="M298" s="9">
        <f t="shared" si="43"/>
        <v>200</v>
      </c>
      <c r="N298" s="10"/>
      <c r="O298" s="9">
        <f t="shared" si="44"/>
        <v>200</v>
      </c>
      <c r="P298" s="10"/>
      <c r="Q298" s="9">
        <f t="shared" si="40"/>
        <v>200</v>
      </c>
      <c r="R298" s="10"/>
      <c r="S298" s="9">
        <f t="shared" si="41"/>
        <v>200</v>
      </c>
      <c r="T298" s="9">
        <v>0</v>
      </c>
      <c r="U298" s="10">
        <v>200</v>
      </c>
      <c r="V298" s="9">
        <f t="shared" si="48"/>
        <v>200</v>
      </c>
      <c r="W298" s="10"/>
      <c r="X298" s="9">
        <f t="shared" si="49"/>
        <v>200</v>
      </c>
      <c r="Y298" s="10"/>
      <c r="Z298" s="9">
        <f t="shared" si="45"/>
        <v>200</v>
      </c>
      <c r="AA298" s="10"/>
      <c r="AB298" s="9">
        <f t="shared" si="42"/>
        <v>200</v>
      </c>
    </row>
    <row r="299" spans="1:28" ht="38.25" hidden="1">
      <c r="A299" s="3" t="s">
        <v>253</v>
      </c>
      <c r="B299" s="2" t="s">
        <v>4</v>
      </c>
      <c r="C299" s="2" t="s">
        <v>23</v>
      </c>
      <c r="D299" s="2" t="s">
        <v>20</v>
      </c>
      <c r="E299" s="1" t="s">
        <v>144</v>
      </c>
      <c r="F299" s="2"/>
      <c r="G299" s="7">
        <v>0</v>
      </c>
      <c r="H299" s="8">
        <f>H300</f>
        <v>0</v>
      </c>
      <c r="I299" s="7">
        <f t="shared" si="46"/>
        <v>0</v>
      </c>
      <c r="J299" s="8">
        <f>J300</f>
        <v>0</v>
      </c>
      <c r="K299" s="7">
        <f t="shared" si="47"/>
        <v>0</v>
      </c>
      <c r="L299" s="8">
        <f>L300</f>
        <v>0</v>
      </c>
      <c r="M299" s="9">
        <f t="shared" si="43"/>
        <v>0</v>
      </c>
      <c r="N299" s="10">
        <f>N300</f>
        <v>0</v>
      </c>
      <c r="O299" s="9">
        <f t="shared" si="44"/>
        <v>0</v>
      </c>
      <c r="P299" s="10">
        <f>P300</f>
        <v>0</v>
      </c>
      <c r="Q299" s="9">
        <f t="shared" si="40"/>
        <v>0</v>
      </c>
      <c r="R299" s="10">
        <f>R300</f>
        <v>0</v>
      </c>
      <c r="S299" s="9">
        <f t="shared" si="41"/>
        <v>0</v>
      </c>
      <c r="T299" s="9">
        <v>0</v>
      </c>
      <c r="U299" s="10">
        <f>U300</f>
        <v>0</v>
      </c>
      <c r="V299" s="9">
        <f t="shared" si="48"/>
        <v>0</v>
      </c>
      <c r="W299" s="10">
        <f>W300</f>
        <v>0</v>
      </c>
      <c r="X299" s="9">
        <f t="shared" si="49"/>
        <v>0</v>
      </c>
      <c r="Y299" s="10">
        <f>Y300</f>
        <v>0</v>
      </c>
      <c r="Z299" s="9">
        <f t="shared" si="45"/>
        <v>0</v>
      </c>
      <c r="AA299" s="10">
        <f>AA300</f>
        <v>0</v>
      </c>
      <c r="AB299" s="9">
        <f t="shared" si="42"/>
        <v>0</v>
      </c>
    </row>
    <row r="300" spans="1:28" ht="38.25" hidden="1">
      <c r="A300" s="3" t="s">
        <v>65</v>
      </c>
      <c r="B300" s="2" t="s">
        <v>4</v>
      </c>
      <c r="C300" s="2" t="s">
        <v>23</v>
      </c>
      <c r="D300" s="2" t="s">
        <v>20</v>
      </c>
      <c r="E300" s="1" t="s">
        <v>144</v>
      </c>
      <c r="F300" s="2">
        <v>600</v>
      </c>
      <c r="G300" s="7">
        <v>0</v>
      </c>
      <c r="H300" s="8"/>
      <c r="I300" s="7">
        <f t="shared" si="46"/>
        <v>0</v>
      </c>
      <c r="J300" s="8"/>
      <c r="K300" s="7">
        <f t="shared" si="47"/>
        <v>0</v>
      </c>
      <c r="L300" s="8"/>
      <c r="M300" s="9">
        <f t="shared" si="43"/>
        <v>0</v>
      </c>
      <c r="N300" s="10"/>
      <c r="O300" s="9">
        <f t="shared" si="44"/>
        <v>0</v>
      </c>
      <c r="P300" s="10"/>
      <c r="Q300" s="9">
        <f t="shared" si="40"/>
        <v>0</v>
      </c>
      <c r="R300" s="10"/>
      <c r="S300" s="9">
        <f t="shared" si="41"/>
        <v>0</v>
      </c>
      <c r="T300" s="9">
        <v>0</v>
      </c>
      <c r="U300" s="10"/>
      <c r="V300" s="9">
        <f t="shared" si="48"/>
        <v>0</v>
      </c>
      <c r="W300" s="10"/>
      <c r="X300" s="9">
        <f t="shared" si="49"/>
        <v>0</v>
      </c>
      <c r="Y300" s="10"/>
      <c r="Z300" s="9">
        <f t="shared" si="45"/>
        <v>0</v>
      </c>
      <c r="AA300" s="10"/>
      <c r="AB300" s="9">
        <f t="shared" si="42"/>
        <v>0</v>
      </c>
    </row>
    <row r="301" spans="1:28" ht="38.25" hidden="1">
      <c r="A301" s="3" t="s">
        <v>371</v>
      </c>
      <c r="B301" s="2" t="s">
        <v>4</v>
      </c>
      <c r="C301" s="2" t="s">
        <v>23</v>
      </c>
      <c r="D301" s="2" t="s">
        <v>20</v>
      </c>
      <c r="E301" s="1" t="s">
        <v>372</v>
      </c>
      <c r="F301" s="2"/>
      <c r="G301" s="7"/>
      <c r="H301" s="8"/>
      <c r="I301" s="7"/>
      <c r="J301" s="8"/>
      <c r="K301" s="7"/>
      <c r="L301" s="8"/>
      <c r="M301" s="9"/>
      <c r="N301" s="10"/>
      <c r="O301" s="9">
        <f t="shared" si="44"/>
        <v>0</v>
      </c>
      <c r="P301" s="10">
        <f>P302+P303</f>
        <v>0</v>
      </c>
      <c r="Q301" s="9">
        <f t="shared" si="40"/>
        <v>0</v>
      </c>
      <c r="R301" s="10">
        <f>R302+R303</f>
        <v>0</v>
      </c>
      <c r="S301" s="9">
        <f t="shared" si="41"/>
        <v>0</v>
      </c>
      <c r="T301" s="9"/>
      <c r="U301" s="10"/>
      <c r="V301" s="9"/>
      <c r="W301" s="10"/>
      <c r="X301" s="9"/>
      <c r="Y301" s="10"/>
      <c r="Z301" s="9">
        <f t="shared" si="45"/>
        <v>0</v>
      </c>
      <c r="AA301" s="10">
        <f>AA302+AA303</f>
        <v>0</v>
      </c>
      <c r="AB301" s="9">
        <f t="shared" si="42"/>
        <v>0</v>
      </c>
    </row>
    <row r="302" spans="1:28" ht="38.25" hidden="1">
      <c r="A302" s="3" t="s">
        <v>65</v>
      </c>
      <c r="B302" s="2" t="s">
        <v>4</v>
      </c>
      <c r="C302" s="2" t="s">
        <v>23</v>
      </c>
      <c r="D302" s="2" t="s">
        <v>20</v>
      </c>
      <c r="E302" s="1" t="s">
        <v>372</v>
      </c>
      <c r="F302" s="2">
        <v>600</v>
      </c>
      <c r="G302" s="7"/>
      <c r="H302" s="8"/>
      <c r="I302" s="7"/>
      <c r="J302" s="8"/>
      <c r="K302" s="7"/>
      <c r="L302" s="8"/>
      <c r="M302" s="9"/>
      <c r="N302" s="10"/>
      <c r="O302" s="9">
        <f t="shared" si="44"/>
        <v>0</v>
      </c>
      <c r="P302" s="10"/>
      <c r="Q302" s="9">
        <f t="shared" si="40"/>
        <v>0</v>
      </c>
      <c r="R302" s="10"/>
      <c r="S302" s="9">
        <f t="shared" si="41"/>
        <v>0</v>
      </c>
      <c r="T302" s="9"/>
      <c r="U302" s="10"/>
      <c r="V302" s="9"/>
      <c r="W302" s="10"/>
      <c r="X302" s="9"/>
      <c r="Y302" s="10"/>
      <c r="Z302" s="9">
        <f t="shared" si="45"/>
        <v>0</v>
      </c>
      <c r="AA302" s="10"/>
      <c r="AB302" s="9">
        <f t="shared" si="42"/>
        <v>0</v>
      </c>
    </row>
    <row r="303" spans="1:28" ht="15.75" hidden="1">
      <c r="A303" s="3" t="s">
        <v>373</v>
      </c>
      <c r="B303" s="2" t="s">
        <v>4</v>
      </c>
      <c r="C303" s="2" t="s">
        <v>23</v>
      </c>
      <c r="D303" s="2" t="s">
        <v>20</v>
      </c>
      <c r="E303" s="1" t="s">
        <v>372</v>
      </c>
      <c r="F303" s="2">
        <v>800</v>
      </c>
      <c r="G303" s="7"/>
      <c r="H303" s="8"/>
      <c r="I303" s="7"/>
      <c r="J303" s="8"/>
      <c r="K303" s="7"/>
      <c r="L303" s="8"/>
      <c r="M303" s="9"/>
      <c r="N303" s="10"/>
      <c r="O303" s="9">
        <f t="shared" si="44"/>
        <v>0</v>
      </c>
      <c r="P303" s="10"/>
      <c r="Q303" s="9">
        <f t="shared" si="40"/>
        <v>0</v>
      </c>
      <c r="R303" s="10"/>
      <c r="S303" s="9">
        <f t="shared" si="41"/>
        <v>0</v>
      </c>
      <c r="T303" s="9"/>
      <c r="U303" s="10"/>
      <c r="V303" s="9"/>
      <c r="W303" s="10"/>
      <c r="X303" s="9"/>
      <c r="Y303" s="10"/>
      <c r="Z303" s="9">
        <f t="shared" si="45"/>
        <v>0</v>
      </c>
      <c r="AA303" s="10"/>
      <c r="AB303" s="9">
        <f t="shared" si="42"/>
        <v>0</v>
      </c>
    </row>
    <row r="304" spans="1:28" ht="63.75">
      <c r="A304" s="3" t="s">
        <v>279</v>
      </c>
      <c r="B304" s="2" t="s">
        <v>4</v>
      </c>
      <c r="C304" s="2" t="s">
        <v>23</v>
      </c>
      <c r="D304" s="2" t="s">
        <v>20</v>
      </c>
      <c r="E304" s="1" t="s">
        <v>280</v>
      </c>
      <c r="F304" s="2"/>
      <c r="G304" s="7">
        <v>547.26640000000009</v>
      </c>
      <c r="H304" s="8">
        <f>H305</f>
        <v>0</v>
      </c>
      <c r="I304" s="7">
        <f t="shared" si="46"/>
        <v>547.26640000000009</v>
      </c>
      <c r="J304" s="8">
        <f>J305</f>
        <v>0</v>
      </c>
      <c r="K304" s="7">
        <f t="shared" si="47"/>
        <v>547.26640000000009</v>
      </c>
      <c r="L304" s="8">
        <f>L305</f>
        <v>0</v>
      </c>
      <c r="M304" s="9">
        <f t="shared" si="43"/>
        <v>547.26640000000009</v>
      </c>
      <c r="N304" s="10">
        <f>N305</f>
        <v>0</v>
      </c>
      <c r="O304" s="9">
        <f t="shared" si="44"/>
        <v>547.26640000000009</v>
      </c>
      <c r="P304" s="10">
        <f>P305</f>
        <v>0</v>
      </c>
      <c r="Q304" s="9">
        <f t="shared" si="40"/>
        <v>547.26640000000009</v>
      </c>
      <c r="R304" s="10">
        <f>R305</f>
        <v>0</v>
      </c>
      <c r="S304" s="9">
        <f t="shared" si="41"/>
        <v>547.26640000000009</v>
      </c>
      <c r="T304" s="9">
        <v>272.9434</v>
      </c>
      <c r="U304" s="10">
        <f>U305</f>
        <v>0</v>
      </c>
      <c r="V304" s="9">
        <f t="shared" si="48"/>
        <v>272.9434</v>
      </c>
      <c r="W304" s="10">
        <f>W305</f>
        <v>0</v>
      </c>
      <c r="X304" s="9">
        <f t="shared" si="49"/>
        <v>272.9434</v>
      </c>
      <c r="Y304" s="10">
        <f>Y305</f>
        <v>0</v>
      </c>
      <c r="Z304" s="9">
        <f t="shared" si="45"/>
        <v>272.9434</v>
      </c>
      <c r="AA304" s="10">
        <f>AA305</f>
        <v>0</v>
      </c>
      <c r="AB304" s="9">
        <f t="shared" si="42"/>
        <v>272.9434</v>
      </c>
    </row>
    <row r="305" spans="1:28" ht="42.75" customHeight="1">
      <c r="A305" s="3" t="s">
        <v>65</v>
      </c>
      <c r="B305" s="2" t="s">
        <v>4</v>
      </c>
      <c r="C305" s="2" t="s">
        <v>23</v>
      </c>
      <c r="D305" s="2" t="s">
        <v>20</v>
      </c>
      <c r="E305" s="1" t="s">
        <v>280</v>
      </c>
      <c r="F305" s="2">
        <v>600</v>
      </c>
      <c r="G305" s="7">
        <v>547.26640000000009</v>
      </c>
      <c r="H305" s="8"/>
      <c r="I305" s="7">
        <f t="shared" si="46"/>
        <v>547.26640000000009</v>
      </c>
      <c r="J305" s="8"/>
      <c r="K305" s="7">
        <f t="shared" si="47"/>
        <v>547.26640000000009</v>
      </c>
      <c r="L305" s="8"/>
      <c r="M305" s="9">
        <f t="shared" si="43"/>
        <v>547.26640000000009</v>
      </c>
      <c r="N305" s="10"/>
      <c r="O305" s="9">
        <f t="shared" si="44"/>
        <v>547.26640000000009</v>
      </c>
      <c r="P305" s="10"/>
      <c r="Q305" s="9">
        <f t="shared" si="40"/>
        <v>547.26640000000009</v>
      </c>
      <c r="R305" s="10"/>
      <c r="S305" s="9">
        <f t="shared" si="41"/>
        <v>547.26640000000009</v>
      </c>
      <c r="T305" s="9">
        <v>272.9434</v>
      </c>
      <c r="U305" s="10"/>
      <c r="V305" s="9">
        <f t="shared" si="48"/>
        <v>272.9434</v>
      </c>
      <c r="W305" s="10"/>
      <c r="X305" s="9">
        <f t="shared" si="49"/>
        <v>272.9434</v>
      </c>
      <c r="Y305" s="10"/>
      <c r="Z305" s="9">
        <f t="shared" si="45"/>
        <v>272.9434</v>
      </c>
      <c r="AA305" s="10"/>
      <c r="AB305" s="9">
        <f t="shared" si="42"/>
        <v>272.9434</v>
      </c>
    </row>
    <row r="306" spans="1:28" ht="76.5" hidden="1">
      <c r="A306" s="3" t="s">
        <v>162</v>
      </c>
      <c r="B306" s="2" t="s">
        <v>4</v>
      </c>
      <c r="C306" s="2" t="s">
        <v>23</v>
      </c>
      <c r="D306" s="2" t="s">
        <v>22</v>
      </c>
      <c r="E306" s="1" t="s">
        <v>281</v>
      </c>
      <c r="F306" s="2"/>
      <c r="G306" s="7">
        <v>0</v>
      </c>
      <c r="H306" s="8">
        <f>H307</f>
        <v>0</v>
      </c>
      <c r="I306" s="7">
        <f t="shared" si="46"/>
        <v>0</v>
      </c>
      <c r="J306" s="8">
        <f>J307</f>
        <v>0</v>
      </c>
      <c r="K306" s="7">
        <f t="shared" si="47"/>
        <v>0</v>
      </c>
      <c r="L306" s="8">
        <f>L307</f>
        <v>0</v>
      </c>
      <c r="M306" s="9">
        <f t="shared" si="43"/>
        <v>0</v>
      </c>
      <c r="N306" s="10">
        <f>N307</f>
        <v>0</v>
      </c>
      <c r="O306" s="9">
        <f t="shared" si="44"/>
        <v>0</v>
      </c>
      <c r="P306" s="10">
        <f>P307</f>
        <v>0</v>
      </c>
      <c r="Q306" s="9">
        <f t="shared" si="40"/>
        <v>0</v>
      </c>
      <c r="R306" s="10">
        <f>R307</f>
        <v>0</v>
      </c>
      <c r="S306" s="9">
        <f t="shared" si="41"/>
        <v>0</v>
      </c>
      <c r="T306" s="9">
        <v>0</v>
      </c>
      <c r="U306" s="10">
        <f>U307</f>
        <v>0</v>
      </c>
      <c r="V306" s="9">
        <f t="shared" si="48"/>
        <v>0</v>
      </c>
      <c r="W306" s="10">
        <f>W307</f>
        <v>0</v>
      </c>
      <c r="X306" s="9">
        <f t="shared" si="49"/>
        <v>0</v>
      </c>
      <c r="Y306" s="10">
        <f>Y307</f>
        <v>0</v>
      </c>
      <c r="Z306" s="9">
        <f t="shared" si="45"/>
        <v>0</v>
      </c>
      <c r="AA306" s="10">
        <f>AA307</f>
        <v>0</v>
      </c>
      <c r="AB306" s="9">
        <f t="shared" si="42"/>
        <v>0</v>
      </c>
    </row>
    <row r="307" spans="1:28" ht="38.25" hidden="1">
      <c r="A307" s="3" t="s">
        <v>32</v>
      </c>
      <c r="B307" s="2" t="s">
        <v>4</v>
      </c>
      <c r="C307" s="2" t="s">
        <v>23</v>
      </c>
      <c r="D307" s="2" t="s">
        <v>22</v>
      </c>
      <c r="E307" s="1" t="s">
        <v>281</v>
      </c>
      <c r="F307" s="2">
        <v>200</v>
      </c>
      <c r="G307" s="7">
        <v>0</v>
      </c>
      <c r="H307" s="8"/>
      <c r="I307" s="7">
        <f t="shared" si="46"/>
        <v>0</v>
      </c>
      <c r="J307" s="8"/>
      <c r="K307" s="7">
        <f t="shared" si="47"/>
        <v>0</v>
      </c>
      <c r="L307" s="8"/>
      <c r="M307" s="9">
        <f t="shared" si="43"/>
        <v>0</v>
      </c>
      <c r="N307" s="10"/>
      <c r="O307" s="9">
        <f t="shared" si="44"/>
        <v>0</v>
      </c>
      <c r="P307" s="10"/>
      <c r="Q307" s="9">
        <f t="shared" si="40"/>
        <v>0</v>
      </c>
      <c r="R307" s="10"/>
      <c r="S307" s="9">
        <f t="shared" si="41"/>
        <v>0</v>
      </c>
      <c r="T307" s="9">
        <v>0</v>
      </c>
      <c r="U307" s="10"/>
      <c r="V307" s="9">
        <f t="shared" si="48"/>
        <v>0</v>
      </c>
      <c r="W307" s="10"/>
      <c r="X307" s="9">
        <f t="shared" si="49"/>
        <v>0</v>
      </c>
      <c r="Y307" s="10"/>
      <c r="Z307" s="9">
        <f t="shared" si="45"/>
        <v>0</v>
      </c>
      <c r="AA307" s="10"/>
      <c r="AB307" s="9">
        <f t="shared" si="42"/>
        <v>0</v>
      </c>
    </row>
    <row r="308" spans="1:28" ht="51">
      <c r="A308" s="16" t="s">
        <v>347</v>
      </c>
      <c r="B308" s="2" t="s">
        <v>4</v>
      </c>
      <c r="C308" s="2" t="s">
        <v>23</v>
      </c>
      <c r="D308" s="2" t="s">
        <v>23</v>
      </c>
      <c r="E308" s="1" t="s">
        <v>119</v>
      </c>
      <c r="F308" s="2"/>
      <c r="G308" s="7">
        <v>1286.376</v>
      </c>
      <c r="H308" s="8">
        <f>H309</f>
        <v>0</v>
      </c>
      <c r="I308" s="7">
        <f t="shared" si="46"/>
        <v>1286.376</v>
      </c>
      <c r="J308" s="8">
        <f>J309</f>
        <v>0</v>
      </c>
      <c r="K308" s="7">
        <f t="shared" si="47"/>
        <v>1286.376</v>
      </c>
      <c r="L308" s="8">
        <f>L309</f>
        <v>0</v>
      </c>
      <c r="M308" s="9">
        <f t="shared" si="43"/>
        <v>1286.376</v>
      </c>
      <c r="N308" s="10">
        <f>N309</f>
        <v>0</v>
      </c>
      <c r="O308" s="9">
        <f t="shared" si="44"/>
        <v>1286.376</v>
      </c>
      <c r="P308" s="10">
        <f>P309</f>
        <v>0</v>
      </c>
      <c r="Q308" s="9">
        <f t="shared" si="40"/>
        <v>1286.376</v>
      </c>
      <c r="R308" s="10">
        <f>R309</f>
        <v>0</v>
      </c>
      <c r="S308" s="9">
        <f t="shared" si="41"/>
        <v>1286.376</v>
      </c>
      <c r="T308" s="9">
        <v>1286.376</v>
      </c>
      <c r="U308" s="10">
        <f>U309</f>
        <v>0</v>
      </c>
      <c r="V308" s="9">
        <f t="shared" si="48"/>
        <v>1286.376</v>
      </c>
      <c r="W308" s="10">
        <f>W309</f>
        <v>0</v>
      </c>
      <c r="X308" s="9">
        <f t="shared" si="49"/>
        <v>1286.376</v>
      </c>
      <c r="Y308" s="10">
        <f>Y309</f>
        <v>0</v>
      </c>
      <c r="Z308" s="9">
        <f t="shared" si="45"/>
        <v>1286.376</v>
      </c>
      <c r="AA308" s="10">
        <f>AA309</f>
        <v>0</v>
      </c>
      <c r="AB308" s="9">
        <f t="shared" si="42"/>
        <v>1286.376</v>
      </c>
    </row>
    <row r="309" spans="1:28" ht="38.25">
      <c r="A309" s="3" t="s">
        <v>65</v>
      </c>
      <c r="B309" s="2" t="s">
        <v>4</v>
      </c>
      <c r="C309" s="2" t="s">
        <v>23</v>
      </c>
      <c r="D309" s="2" t="s">
        <v>23</v>
      </c>
      <c r="E309" s="1" t="s">
        <v>119</v>
      </c>
      <c r="F309" s="2">
        <v>600</v>
      </c>
      <c r="G309" s="7">
        <v>1286.376</v>
      </c>
      <c r="H309" s="8"/>
      <c r="I309" s="7">
        <f t="shared" si="46"/>
        <v>1286.376</v>
      </c>
      <c r="J309" s="8"/>
      <c r="K309" s="7">
        <f t="shared" si="47"/>
        <v>1286.376</v>
      </c>
      <c r="L309" s="8"/>
      <c r="M309" s="9">
        <f t="shared" si="43"/>
        <v>1286.376</v>
      </c>
      <c r="N309" s="10"/>
      <c r="O309" s="9">
        <f t="shared" si="44"/>
        <v>1286.376</v>
      </c>
      <c r="P309" s="10"/>
      <c r="Q309" s="9">
        <f t="shared" si="40"/>
        <v>1286.376</v>
      </c>
      <c r="R309" s="10"/>
      <c r="S309" s="9">
        <f t="shared" si="41"/>
        <v>1286.376</v>
      </c>
      <c r="T309" s="9">
        <v>1286.376</v>
      </c>
      <c r="U309" s="10"/>
      <c r="V309" s="9">
        <f t="shared" si="48"/>
        <v>1286.376</v>
      </c>
      <c r="W309" s="10"/>
      <c r="X309" s="9">
        <f t="shared" si="49"/>
        <v>1286.376</v>
      </c>
      <c r="Y309" s="10"/>
      <c r="Z309" s="9">
        <f t="shared" si="45"/>
        <v>1286.376</v>
      </c>
      <c r="AA309" s="10"/>
      <c r="AB309" s="9">
        <f t="shared" si="42"/>
        <v>1286.376</v>
      </c>
    </row>
    <row r="310" spans="1:28" ht="63.75">
      <c r="A310" s="17" t="s">
        <v>348</v>
      </c>
      <c r="B310" s="2" t="s">
        <v>4</v>
      </c>
      <c r="C310" s="2" t="s">
        <v>23</v>
      </c>
      <c r="D310" s="2" t="s">
        <v>23</v>
      </c>
      <c r="E310" s="1" t="s">
        <v>120</v>
      </c>
      <c r="F310" s="2"/>
      <c r="G310" s="7">
        <v>52.08</v>
      </c>
      <c r="H310" s="8">
        <f>H311</f>
        <v>0</v>
      </c>
      <c r="I310" s="7">
        <f t="shared" si="46"/>
        <v>52.08</v>
      </c>
      <c r="J310" s="8">
        <f>J311</f>
        <v>0</v>
      </c>
      <c r="K310" s="7">
        <f t="shared" si="47"/>
        <v>52.08</v>
      </c>
      <c r="L310" s="8">
        <f>L311</f>
        <v>0</v>
      </c>
      <c r="M310" s="9">
        <f t="shared" si="43"/>
        <v>52.08</v>
      </c>
      <c r="N310" s="10">
        <f>N311</f>
        <v>0</v>
      </c>
      <c r="O310" s="9">
        <f t="shared" si="44"/>
        <v>52.08</v>
      </c>
      <c r="P310" s="10">
        <f>P311</f>
        <v>0</v>
      </c>
      <c r="Q310" s="9">
        <f t="shared" si="40"/>
        <v>52.08</v>
      </c>
      <c r="R310" s="10">
        <f>R311</f>
        <v>0</v>
      </c>
      <c r="S310" s="9">
        <f t="shared" si="41"/>
        <v>52.08</v>
      </c>
      <c r="T310" s="9">
        <v>52.08</v>
      </c>
      <c r="U310" s="10">
        <f>U311</f>
        <v>0</v>
      </c>
      <c r="V310" s="9">
        <f t="shared" si="48"/>
        <v>52.08</v>
      </c>
      <c r="W310" s="10">
        <f>W311</f>
        <v>0</v>
      </c>
      <c r="X310" s="9">
        <f t="shared" si="49"/>
        <v>52.08</v>
      </c>
      <c r="Y310" s="10">
        <f>Y311</f>
        <v>0</v>
      </c>
      <c r="Z310" s="9">
        <f t="shared" si="45"/>
        <v>52.08</v>
      </c>
      <c r="AA310" s="10">
        <f>AA311</f>
        <v>0</v>
      </c>
      <c r="AB310" s="9">
        <f t="shared" si="42"/>
        <v>52.08</v>
      </c>
    </row>
    <row r="311" spans="1:28" ht="38.25">
      <c r="A311" s="3" t="s">
        <v>65</v>
      </c>
      <c r="B311" s="2" t="s">
        <v>4</v>
      </c>
      <c r="C311" s="2" t="s">
        <v>23</v>
      </c>
      <c r="D311" s="2" t="s">
        <v>23</v>
      </c>
      <c r="E311" s="1" t="s">
        <v>120</v>
      </c>
      <c r="F311" s="2">
        <v>600</v>
      </c>
      <c r="G311" s="7">
        <v>52.08</v>
      </c>
      <c r="H311" s="8"/>
      <c r="I311" s="7">
        <f t="shared" si="46"/>
        <v>52.08</v>
      </c>
      <c r="J311" s="8"/>
      <c r="K311" s="7">
        <f t="shared" si="47"/>
        <v>52.08</v>
      </c>
      <c r="L311" s="8"/>
      <c r="M311" s="9">
        <f t="shared" si="43"/>
        <v>52.08</v>
      </c>
      <c r="N311" s="10"/>
      <c r="O311" s="9">
        <f t="shared" si="44"/>
        <v>52.08</v>
      </c>
      <c r="P311" s="10"/>
      <c r="Q311" s="9">
        <f t="shared" si="40"/>
        <v>52.08</v>
      </c>
      <c r="R311" s="10"/>
      <c r="S311" s="9">
        <f t="shared" si="41"/>
        <v>52.08</v>
      </c>
      <c r="T311" s="9">
        <v>52.08</v>
      </c>
      <c r="U311" s="10"/>
      <c r="V311" s="9">
        <f t="shared" si="48"/>
        <v>52.08</v>
      </c>
      <c r="W311" s="10"/>
      <c r="X311" s="9">
        <f t="shared" si="49"/>
        <v>52.08</v>
      </c>
      <c r="Y311" s="10"/>
      <c r="Z311" s="9">
        <f t="shared" si="45"/>
        <v>52.08</v>
      </c>
      <c r="AA311" s="10"/>
      <c r="AB311" s="9">
        <f t="shared" si="42"/>
        <v>52.08</v>
      </c>
    </row>
    <row r="312" spans="1:28" ht="38.25">
      <c r="A312" s="3" t="s">
        <v>225</v>
      </c>
      <c r="B312" s="2" t="s">
        <v>4</v>
      </c>
      <c r="C312" s="2" t="s">
        <v>23</v>
      </c>
      <c r="D312" s="2" t="s">
        <v>23</v>
      </c>
      <c r="E312" s="1" t="s">
        <v>226</v>
      </c>
      <c r="F312" s="2"/>
      <c r="G312" s="7">
        <v>178</v>
      </c>
      <c r="H312" s="8">
        <f>H313</f>
        <v>0</v>
      </c>
      <c r="I312" s="7">
        <f t="shared" si="46"/>
        <v>178</v>
      </c>
      <c r="J312" s="8">
        <f>J313</f>
        <v>0</v>
      </c>
      <c r="K312" s="7">
        <f t="shared" si="47"/>
        <v>178</v>
      </c>
      <c r="L312" s="8">
        <f>L313</f>
        <v>0</v>
      </c>
      <c r="M312" s="9">
        <f t="shared" si="43"/>
        <v>178</v>
      </c>
      <c r="N312" s="10">
        <f>N313</f>
        <v>0</v>
      </c>
      <c r="O312" s="9">
        <f t="shared" si="44"/>
        <v>178</v>
      </c>
      <c r="P312" s="10">
        <f>P313</f>
        <v>0</v>
      </c>
      <c r="Q312" s="9">
        <f t="shared" si="40"/>
        <v>178</v>
      </c>
      <c r="R312" s="10">
        <f>R313</f>
        <v>0</v>
      </c>
      <c r="S312" s="9">
        <f t="shared" si="41"/>
        <v>178</v>
      </c>
      <c r="T312" s="9">
        <v>178</v>
      </c>
      <c r="U312" s="10">
        <f>U313</f>
        <v>0</v>
      </c>
      <c r="V312" s="9">
        <f t="shared" si="48"/>
        <v>178</v>
      </c>
      <c r="W312" s="10">
        <f>W313</f>
        <v>0</v>
      </c>
      <c r="X312" s="9">
        <f t="shared" si="49"/>
        <v>178</v>
      </c>
      <c r="Y312" s="10">
        <f>Y313</f>
        <v>0</v>
      </c>
      <c r="Z312" s="9">
        <f t="shared" si="45"/>
        <v>178</v>
      </c>
      <c r="AA312" s="10">
        <f>AA313</f>
        <v>0.10299999999999999</v>
      </c>
      <c r="AB312" s="9">
        <f t="shared" si="42"/>
        <v>178.10300000000001</v>
      </c>
    </row>
    <row r="313" spans="1:28" ht="38.25">
      <c r="A313" s="3" t="s">
        <v>32</v>
      </c>
      <c r="B313" s="2" t="s">
        <v>4</v>
      </c>
      <c r="C313" s="2" t="s">
        <v>23</v>
      </c>
      <c r="D313" s="2" t="s">
        <v>23</v>
      </c>
      <c r="E313" s="1" t="s">
        <v>226</v>
      </c>
      <c r="F313" s="2">
        <v>200</v>
      </c>
      <c r="G313" s="7">
        <v>178</v>
      </c>
      <c r="H313" s="8"/>
      <c r="I313" s="7">
        <f t="shared" si="46"/>
        <v>178</v>
      </c>
      <c r="J313" s="8"/>
      <c r="K313" s="7">
        <f t="shared" si="47"/>
        <v>178</v>
      </c>
      <c r="L313" s="8"/>
      <c r="M313" s="9">
        <f t="shared" si="43"/>
        <v>178</v>
      </c>
      <c r="N313" s="10"/>
      <c r="O313" s="9">
        <f t="shared" si="44"/>
        <v>178</v>
      </c>
      <c r="P313" s="10"/>
      <c r="Q313" s="9">
        <f t="shared" si="40"/>
        <v>178</v>
      </c>
      <c r="R313" s="10"/>
      <c r="S313" s="9">
        <f t="shared" si="41"/>
        <v>178</v>
      </c>
      <c r="T313" s="9">
        <v>178</v>
      </c>
      <c r="U313" s="10"/>
      <c r="V313" s="9">
        <f t="shared" si="48"/>
        <v>178</v>
      </c>
      <c r="W313" s="10"/>
      <c r="X313" s="9">
        <f t="shared" si="49"/>
        <v>178</v>
      </c>
      <c r="Y313" s="10"/>
      <c r="Z313" s="9">
        <f t="shared" si="45"/>
        <v>178</v>
      </c>
      <c r="AA313" s="10">
        <v>0.10299999999999999</v>
      </c>
      <c r="AB313" s="9">
        <f t="shared" si="42"/>
        <v>178.10300000000001</v>
      </c>
    </row>
    <row r="314" spans="1:28" ht="38.25">
      <c r="A314" s="3" t="s">
        <v>276</v>
      </c>
      <c r="B314" s="2" t="s">
        <v>4</v>
      </c>
      <c r="C314" s="2" t="s">
        <v>23</v>
      </c>
      <c r="D314" s="2" t="s">
        <v>27</v>
      </c>
      <c r="E314" s="1" t="s">
        <v>246</v>
      </c>
      <c r="F314" s="2"/>
      <c r="G314" s="7">
        <v>1563.8342</v>
      </c>
      <c r="H314" s="8">
        <f>H315</f>
        <v>0</v>
      </c>
      <c r="I314" s="7">
        <f t="shared" si="46"/>
        <v>1563.8342</v>
      </c>
      <c r="J314" s="8">
        <f>J315</f>
        <v>-1563.6762000000001</v>
      </c>
      <c r="K314" s="7">
        <f t="shared" si="47"/>
        <v>0.15799999999990177</v>
      </c>
      <c r="L314" s="8">
        <f>L315</f>
        <v>0</v>
      </c>
      <c r="M314" s="9">
        <f t="shared" si="43"/>
        <v>0.15799999999990177</v>
      </c>
      <c r="N314" s="10">
        <f>N315</f>
        <v>0</v>
      </c>
      <c r="O314" s="9">
        <f t="shared" si="44"/>
        <v>0.15799999999990177</v>
      </c>
      <c r="P314" s="10">
        <f>P315</f>
        <v>-0.158</v>
      </c>
      <c r="Q314" s="9">
        <f t="shared" si="40"/>
        <v>-9.8226982103710725E-14</v>
      </c>
      <c r="R314" s="10">
        <f>R315</f>
        <v>0</v>
      </c>
      <c r="S314" s="9">
        <f t="shared" si="41"/>
        <v>-9.8226982103710725E-14</v>
      </c>
      <c r="T314" s="9">
        <v>0.15799999999990177</v>
      </c>
      <c r="U314" s="10">
        <f>U315</f>
        <v>0</v>
      </c>
      <c r="V314" s="9">
        <f t="shared" si="48"/>
        <v>0.15799999999990177</v>
      </c>
      <c r="W314" s="10">
        <f>W315</f>
        <v>0</v>
      </c>
      <c r="X314" s="9">
        <f t="shared" si="49"/>
        <v>0.15799999999990177</v>
      </c>
      <c r="Y314" s="10">
        <f>Y315</f>
        <v>0</v>
      </c>
      <c r="Z314" s="9">
        <f t="shared" si="45"/>
        <v>0.15799999999990177</v>
      </c>
      <c r="AA314" s="10">
        <f>AA315</f>
        <v>-0.158</v>
      </c>
      <c r="AB314" s="9">
        <f t="shared" si="42"/>
        <v>-9.8226982103710725E-14</v>
      </c>
    </row>
    <row r="315" spans="1:28" ht="38.25">
      <c r="A315" s="3" t="s">
        <v>65</v>
      </c>
      <c r="B315" s="2" t="s">
        <v>4</v>
      </c>
      <c r="C315" s="2" t="s">
        <v>23</v>
      </c>
      <c r="D315" s="2" t="s">
        <v>27</v>
      </c>
      <c r="E315" s="1" t="s">
        <v>246</v>
      </c>
      <c r="F315" s="2">
        <v>600</v>
      </c>
      <c r="G315" s="7">
        <v>1563.8342</v>
      </c>
      <c r="H315" s="8"/>
      <c r="I315" s="7">
        <f t="shared" si="46"/>
        <v>1563.8342</v>
      </c>
      <c r="J315" s="8">
        <v>-1563.6762000000001</v>
      </c>
      <c r="K315" s="7">
        <f t="shared" si="47"/>
        <v>0.15799999999990177</v>
      </c>
      <c r="L315" s="8"/>
      <c r="M315" s="9">
        <f t="shared" si="43"/>
        <v>0.15799999999990177</v>
      </c>
      <c r="N315" s="10"/>
      <c r="O315" s="9">
        <f t="shared" si="44"/>
        <v>0.15799999999990177</v>
      </c>
      <c r="P315" s="10">
        <v>-0.158</v>
      </c>
      <c r="Q315" s="9">
        <f t="shared" si="40"/>
        <v>-9.8226982103710725E-14</v>
      </c>
      <c r="R315" s="10"/>
      <c r="S315" s="9">
        <f t="shared" si="41"/>
        <v>-9.8226982103710725E-14</v>
      </c>
      <c r="T315" s="9">
        <v>0.15799999999990177</v>
      </c>
      <c r="U315" s="10"/>
      <c r="V315" s="9">
        <f t="shared" si="48"/>
        <v>0.15799999999990177</v>
      </c>
      <c r="W315" s="10"/>
      <c r="X315" s="9">
        <f t="shared" si="49"/>
        <v>0.15799999999990177</v>
      </c>
      <c r="Y315" s="10"/>
      <c r="Z315" s="9">
        <f t="shared" si="45"/>
        <v>0.15799999999990177</v>
      </c>
      <c r="AA315" s="10">
        <v>-0.158</v>
      </c>
      <c r="AB315" s="9">
        <f t="shared" si="42"/>
        <v>-9.8226982103710725E-14</v>
      </c>
    </row>
    <row r="316" spans="1:28" ht="38.25">
      <c r="A316" s="3" t="s">
        <v>114</v>
      </c>
      <c r="B316" s="2" t="s">
        <v>4</v>
      </c>
      <c r="C316" s="2" t="s">
        <v>23</v>
      </c>
      <c r="D316" s="2" t="s">
        <v>27</v>
      </c>
      <c r="E316" s="1" t="s">
        <v>115</v>
      </c>
      <c r="F316" s="2"/>
      <c r="G316" s="7">
        <v>945.375</v>
      </c>
      <c r="H316" s="8">
        <f>H317+H318</f>
        <v>0</v>
      </c>
      <c r="I316" s="7">
        <f t="shared" si="46"/>
        <v>945.375</v>
      </c>
      <c r="J316" s="8">
        <f>J317+J318</f>
        <v>0</v>
      </c>
      <c r="K316" s="7">
        <f t="shared" si="47"/>
        <v>945.375</v>
      </c>
      <c r="L316" s="8">
        <f>L317+L318</f>
        <v>0</v>
      </c>
      <c r="M316" s="9">
        <f t="shared" si="43"/>
        <v>945.375</v>
      </c>
      <c r="N316" s="10">
        <f>N317+N318</f>
        <v>0</v>
      </c>
      <c r="O316" s="9">
        <f t="shared" si="44"/>
        <v>945.375</v>
      </c>
      <c r="P316" s="10">
        <f>P317+P318</f>
        <v>0</v>
      </c>
      <c r="Q316" s="9">
        <f t="shared" si="40"/>
        <v>945.375</v>
      </c>
      <c r="R316" s="10">
        <f>R317+R318</f>
        <v>0</v>
      </c>
      <c r="S316" s="9">
        <f t="shared" si="41"/>
        <v>945.375</v>
      </c>
      <c r="T316" s="9">
        <v>945.375</v>
      </c>
      <c r="U316" s="10">
        <f>U317+U318</f>
        <v>0</v>
      </c>
      <c r="V316" s="9">
        <f t="shared" si="48"/>
        <v>945.375</v>
      </c>
      <c r="W316" s="10">
        <f>W317+W318</f>
        <v>0</v>
      </c>
      <c r="X316" s="9">
        <f t="shared" si="49"/>
        <v>945.375</v>
      </c>
      <c r="Y316" s="10">
        <f>Y317+Y318</f>
        <v>0</v>
      </c>
      <c r="Z316" s="9">
        <f t="shared" si="45"/>
        <v>945.375</v>
      </c>
      <c r="AA316" s="10">
        <f>AA317+AA318</f>
        <v>0</v>
      </c>
      <c r="AB316" s="9">
        <f t="shared" si="42"/>
        <v>945.375</v>
      </c>
    </row>
    <row r="317" spans="1:28" ht="38.25">
      <c r="A317" s="3" t="s">
        <v>32</v>
      </c>
      <c r="B317" s="2" t="s">
        <v>4</v>
      </c>
      <c r="C317" s="2" t="s">
        <v>23</v>
      </c>
      <c r="D317" s="2" t="s">
        <v>27</v>
      </c>
      <c r="E317" s="1" t="s">
        <v>115</v>
      </c>
      <c r="F317" s="2">
        <v>200</v>
      </c>
      <c r="G317" s="7">
        <v>529.875</v>
      </c>
      <c r="H317" s="8"/>
      <c r="I317" s="7">
        <f t="shared" si="46"/>
        <v>529.875</v>
      </c>
      <c r="J317" s="8"/>
      <c r="K317" s="7">
        <f t="shared" si="47"/>
        <v>529.875</v>
      </c>
      <c r="L317" s="8"/>
      <c r="M317" s="9">
        <f t="shared" si="43"/>
        <v>529.875</v>
      </c>
      <c r="N317" s="10"/>
      <c r="O317" s="9">
        <f t="shared" si="44"/>
        <v>529.875</v>
      </c>
      <c r="P317" s="10"/>
      <c r="Q317" s="9">
        <f t="shared" si="40"/>
        <v>529.875</v>
      </c>
      <c r="R317" s="10"/>
      <c r="S317" s="9">
        <f t="shared" si="41"/>
        <v>529.875</v>
      </c>
      <c r="T317" s="9">
        <v>529.875</v>
      </c>
      <c r="U317" s="10"/>
      <c r="V317" s="9">
        <f t="shared" si="48"/>
        <v>529.875</v>
      </c>
      <c r="W317" s="10"/>
      <c r="X317" s="9">
        <f t="shared" si="49"/>
        <v>529.875</v>
      </c>
      <c r="Y317" s="10"/>
      <c r="Z317" s="9">
        <f t="shared" si="45"/>
        <v>529.875</v>
      </c>
      <c r="AA317" s="10"/>
      <c r="AB317" s="9">
        <f t="shared" si="42"/>
        <v>529.875</v>
      </c>
    </row>
    <row r="318" spans="1:28" ht="38.25">
      <c r="A318" s="3" t="s">
        <v>65</v>
      </c>
      <c r="B318" s="2" t="s">
        <v>4</v>
      </c>
      <c r="C318" s="2" t="s">
        <v>23</v>
      </c>
      <c r="D318" s="2" t="s">
        <v>27</v>
      </c>
      <c r="E318" s="1" t="s">
        <v>115</v>
      </c>
      <c r="F318" s="2">
        <v>600</v>
      </c>
      <c r="G318" s="7">
        <v>415.5</v>
      </c>
      <c r="H318" s="8"/>
      <c r="I318" s="7">
        <f t="shared" si="46"/>
        <v>415.5</v>
      </c>
      <c r="J318" s="8"/>
      <c r="K318" s="7">
        <f t="shared" si="47"/>
        <v>415.5</v>
      </c>
      <c r="L318" s="8"/>
      <c r="M318" s="9">
        <f t="shared" si="43"/>
        <v>415.5</v>
      </c>
      <c r="N318" s="10"/>
      <c r="O318" s="9">
        <f t="shared" si="44"/>
        <v>415.5</v>
      </c>
      <c r="P318" s="10"/>
      <c r="Q318" s="9">
        <f t="shared" si="40"/>
        <v>415.5</v>
      </c>
      <c r="R318" s="10"/>
      <c r="S318" s="9">
        <f t="shared" si="41"/>
        <v>415.5</v>
      </c>
      <c r="T318" s="9">
        <v>415.5</v>
      </c>
      <c r="U318" s="10"/>
      <c r="V318" s="9">
        <f t="shared" si="48"/>
        <v>415.5</v>
      </c>
      <c r="W318" s="10"/>
      <c r="X318" s="9">
        <f t="shared" si="49"/>
        <v>415.5</v>
      </c>
      <c r="Y318" s="10"/>
      <c r="Z318" s="9">
        <f t="shared" si="45"/>
        <v>415.5</v>
      </c>
      <c r="AA318" s="10"/>
      <c r="AB318" s="9">
        <f t="shared" si="42"/>
        <v>415.5</v>
      </c>
    </row>
    <row r="319" spans="1:28" ht="51">
      <c r="A319" s="3" t="s">
        <v>116</v>
      </c>
      <c r="B319" s="2" t="s">
        <v>4</v>
      </c>
      <c r="C319" s="2" t="s">
        <v>23</v>
      </c>
      <c r="D319" s="2" t="s">
        <v>27</v>
      </c>
      <c r="E319" s="1" t="s">
        <v>117</v>
      </c>
      <c r="F319" s="2"/>
      <c r="G319" s="7">
        <v>100</v>
      </c>
      <c r="H319" s="8">
        <f>+H320</f>
        <v>0</v>
      </c>
      <c r="I319" s="7">
        <f t="shared" si="46"/>
        <v>100</v>
      </c>
      <c r="J319" s="8">
        <f>+J320</f>
        <v>0</v>
      </c>
      <c r="K319" s="7">
        <f t="shared" si="47"/>
        <v>100</v>
      </c>
      <c r="L319" s="8">
        <f>+L320</f>
        <v>0</v>
      </c>
      <c r="M319" s="9">
        <f t="shared" si="43"/>
        <v>100</v>
      </c>
      <c r="N319" s="10">
        <f>+N320</f>
        <v>0</v>
      </c>
      <c r="O319" s="9">
        <f t="shared" si="44"/>
        <v>100</v>
      </c>
      <c r="P319" s="10">
        <f>+P320</f>
        <v>0</v>
      </c>
      <c r="Q319" s="9">
        <f t="shared" si="40"/>
        <v>100</v>
      </c>
      <c r="R319" s="10">
        <f>+R320</f>
        <v>0</v>
      </c>
      <c r="S319" s="9">
        <f t="shared" si="41"/>
        <v>100</v>
      </c>
      <c r="T319" s="9">
        <v>100</v>
      </c>
      <c r="U319" s="10">
        <f>+U320</f>
        <v>0</v>
      </c>
      <c r="V319" s="9">
        <f t="shared" si="48"/>
        <v>100</v>
      </c>
      <c r="W319" s="10">
        <f>+W320</f>
        <v>0</v>
      </c>
      <c r="X319" s="9">
        <f t="shared" si="49"/>
        <v>100</v>
      </c>
      <c r="Y319" s="10">
        <f>+Y320</f>
        <v>0</v>
      </c>
      <c r="Z319" s="9">
        <f t="shared" si="45"/>
        <v>100</v>
      </c>
      <c r="AA319" s="10">
        <f>+AA320</f>
        <v>0</v>
      </c>
      <c r="AB319" s="9">
        <f t="shared" si="42"/>
        <v>100</v>
      </c>
    </row>
    <row r="320" spans="1:28" ht="38.25">
      <c r="A320" s="3" t="s">
        <v>65</v>
      </c>
      <c r="B320" s="2" t="s">
        <v>4</v>
      </c>
      <c r="C320" s="2" t="s">
        <v>23</v>
      </c>
      <c r="D320" s="2" t="s">
        <v>27</v>
      </c>
      <c r="E320" s="1" t="s">
        <v>117</v>
      </c>
      <c r="F320" s="2">
        <v>600</v>
      </c>
      <c r="G320" s="7">
        <v>100</v>
      </c>
      <c r="H320" s="8"/>
      <c r="I320" s="7">
        <f t="shared" si="46"/>
        <v>100</v>
      </c>
      <c r="J320" s="8"/>
      <c r="K320" s="7">
        <f t="shared" si="47"/>
        <v>100</v>
      </c>
      <c r="L320" s="8"/>
      <c r="M320" s="9">
        <f t="shared" si="43"/>
        <v>100</v>
      </c>
      <c r="N320" s="10"/>
      <c r="O320" s="9">
        <f t="shared" si="44"/>
        <v>100</v>
      </c>
      <c r="P320" s="10"/>
      <c r="Q320" s="9">
        <f t="shared" si="40"/>
        <v>100</v>
      </c>
      <c r="R320" s="10"/>
      <c r="S320" s="9">
        <f t="shared" si="41"/>
        <v>100</v>
      </c>
      <c r="T320" s="9">
        <v>100</v>
      </c>
      <c r="U320" s="10"/>
      <c r="V320" s="9">
        <f t="shared" si="48"/>
        <v>100</v>
      </c>
      <c r="W320" s="10"/>
      <c r="X320" s="9">
        <f t="shared" si="49"/>
        <v>100</v>
      </c>
      <c r="Y320" s="10"/>
      <c r="Z320" s="9">
        <f t="shared" si="45"/>
        <v>100</v>
      </c>
      <c r="AA320" s="10"/>
      <c r="AB320" s="9">
        <f t="shared" si="42"/>
        <v>100</v>
      </c>
    </row>
    <row r="321" spans="1:28" ht="38.25">
      <c r="A321" s="3" t="s">
        <v>176</v>
      </c>
      <c r="B321" s="2" t="s">
        <v>4</v>
      </c>
      <c r="C321" s="2" t="s">
        <v>23</v>
      </c>
      <c r="D321" s="2" t="s">
        <v>27</v>
      </c>
      <c r="E321" s="1" t="s">
        <v>118</v>
      </c>
      <c r="F321" s="2"/>
      <c r="G321" s="7">
        <v>106.523</v>
      </c>
      <c r="H321" s="8">
        <f>H322</f>
        <v>0</v>
      </c>
      <c r="I321" s="7">
        <f t="shared" si="46"/>
        <v>106.523</v>
      </c>
      <c r="J321" s="8">
        <f>J322</f>
        <v>0</v>
      </c>
      <c r="K321" s="7">
        <f t="shared" si="47"/>
        <v>106.523</v>
      </c>
      <c r="L321" s="8">
        <f>L322</f>
        <v>0</v>
      </c>
      <c r="M321" s="9">
        <f t="shared" si="43"/>
        <v>106.523</v>
      </c>
      <c r="N321" s="10">
        <f>N322</f>
        <v>0</v>
      </c>
      <c r="O321" s="9">
        <f t="shared" si="44"/>
        <v>106.523</v>
      </c>
      <c r="P321" s="10">
        <f>P322</f>
        <v>0</v>
      </c>
      <c r="Q321" s="9">
        <f t="shared" si="40"/>
        <v>106.523</v>
      </c>
      <c r="R321" s="10">
        <f>R322</f>
        <v>0</v>
      </c>
      <c r="S321" s="9">
        <f t="shared" si="41"/>
        <v>106.523</v>
      </c>
      <c r="T321" s="9">
        <v>106.523</v>
      </c>
      <c r="U321" s="10">
        <f>U322</f>
        <v>0</v>
      </c>
      <c r="V321" s="9">
        <f t="shared" si="48"/>
        <v>106.523</v>
      </c>
      <c r="W321" s="10">
        <f>W322</f>
        <v>0</v>
      </c>
      <c r="X321" s="9">
        <f t="shared" si="49"/>
        <v>106.523</v>
      </c>
      <c r="Y321" s="10">
        <f>Y322</f>
        <v>0</v>
      </c>
      <c r="Z321" s="9">
        <f t="shared" si="45"/>
        <v>106.523</v>
      </c>
      <c r="AA321" s="10">
        <f>AA322</f>
        <v>0</v>
      </c>
      <c r="AB321" s="9">
        <f t="shared" si="42"/>
        <v>106.523</v>
      </c>
    </row>
    <row r="322" spans="1:28" ht="38.25">
      <c r="A322" s="3" t="s">
        <v>65</v>
      </c>
      <c r="B322" s="2" t="s">
        <v>4</v>
      </c>
      <c r="C322" s="2" t="s">
        <v>23</v>
      </c>
      <c r="D322" s="2" t="s">
        <v>27</v>
      </c>
      <c r="E322" s="1" t="s">
        <v>118</v>
      </c>
      <c r="F322" s="2">
        <v>600</v>
      </c>
      <c r="G322" s="7">
        <v>106.523</v>
      </c>
      <c r="H322" s="8"/>
      <c r="I322" s="7">
        <f t="shared" si="46"/>
        <v>106.523</v>
      </c>
      <c r="J322" s="8"/>
      <c r="K322" s="7">
        <f t="shared" si="47"/>
        <v>106.523</v>
      </c>
      <c r="L322" s="8"/>
      <c r="M322" s="9">
        <f t="shared" si="43"/>
        <v>106.523</v>
      </c>
      <c r="N322" s="10"/>
      <c r="O322" s="9">
        <f t="shared" si="44"/>
        <v>106.523</v>
      </c>
      <c r="P322" s="10"/>
      <c r="Q322" s="9">
        <f t="shared" si="40"/>
        <v>106.523</v>
      </c>
      <c r="R322" s="10"/>
      <c r="S322" s="9">
        <f t="shared" si="41"/>
        <v>106.523</v>
      </c>
      <c r="T322" s="9">
        <v>106.523</v>
      </c>
      <c r="U322" s="10"/>
      <c r="V322" s="9">
        <f t="shared" si="48"/>
        <v>106.523</v>
      </c>
      <c r="W322" s="10"/>
      <c r="X322" s="9">
        <f t="shared" si="49"/>
        <v>106.523</v>
      </c>
      <c r="Y322" s="10"/>
      <c r="Z322" s="9">
        <f t="shared" si="45"/>
        <v>106.523</v>
      </c>
      <c r="AA322" s="10"/>
      <c r="AB322" s="9">
        <f t="shared" si="42"/>
        <v>106.523</v>
      </c>
    </row>
    <row r="323" spans="1:28" ht="63.75">
      <c r="A323" s="3" t="s">
        <v>177</v>
      </c>
      <c r="B323" s="2" t="s">
        <v>4</v>
      </c>
      <c r="C323" s="2" t="s">
        <v>23</v>
      </c>
      <c r="D323" s="2" t="s">
        <v>27</v>
      </c>
      <c r="E323" s="14" t="s">
        <v>113</v>
      </c>
      <c r="F323" s="2"/>
      <c r="G323" s="7">
        <v>8867.0600000000013</v>
      </c>
      <c r="H323" s="8">
        <f>H324+H325+H326</f>
        <v>0</v>
      </c>
      <c r="I323" s="7">
        <f t="shared" si="46"/>
        <v>8867.0600000000013</v>
      </c>
      <c r="J323" s="8">
        <f>J324+J325+J326</f>
        <v>0</v>
      </c>
      <c r="K323" s="7">
        <f t="shared" si="47"/>
        <v>8867.0600000000013</v>
      </c>
      <c r="L323" s="8">
        <f>L324+L325+L326</f>
        <v>0</v>
      </c>
      <c r="M323" s="9">
        <f t="shared" si="43"/>
        <v>8867.0600000000013</v>
      </c>
      <c r="N323" s="10">
        <f>N324+N325+N326</f>
        <v>0</v>
      </c>
      <c r="O323" s="9">
        <f t="shared" si="44"/>
        <v>8867.0600000000013</v>
      </c>
      <c r="P323" s="10">
        <f>P324+P325+P326</f>
        <v>155.6</v>
      </c>
      <c r="Q323" s="9">
        <f t="shared" si="40"/>
        <v>9022.6600000000017</v>
      </c>
      <c r="R323" s="10">
        <f>R324+R325+R326</f>
        <v>0</v>
      </c>
      <c r="S323" s="9">
        <f t="shared" si="41"/>
        <v>9022.6600000000017</v>
      </c>
      <c r="T323" s="9">
        <v>8867.0600000000013</v>
      </c>
      <c r="U323" s="10">
        <f>U324+U325+U326</f>
        <v>0</v>
      </c>
      <c r="V323" s="9">
        <f t="shared" si="48"/>
        <v>8867.0600000000013</v>
      </c>
      <c r="W323" s="10">
        <f>W324+W325+W326</f>
        <v>0</v>
      </c>
      <c r="X323" s="9">
        <f t="shared" si="49"/>
        <v>8867.0600000000013</v>
      </c>
      <c r="Y323" s="10">
        <f>Y324+Y325+Y326</f>
        <v>0</v>
      </c>
      <c r="Z323" s="9">
        <f t="shared" si="45"/>
        <v>8867.0600000000013</v>
      </c>
      <c r="AA323" s="10">
        <f>AA324+AA325+AA326</f>
        <v>155.6</v>
      </c>
      <c r="AB323" s="9">
        <f t="shared" si="42"/>
        <v>9022.6600000000017</v>
      </c>
    </row>
    <row r="324" spans="1:28" ht="76.5">
      <c r="A324" s="3" t="s">
        <v>94</v>
      </c>
      <c r="B324" s="2" t="s">
        <v>4</v>
      </c>
      <c r="C324" s="2" t="s">
        <v>23</v>
      </c>
      <c r="D324" s="2" t="s">
        <v>27</v>
      </c>
      <c r="E324" s="14" t="s">
        <v>113</v>
      </c>
      <c r="F324" s="2">
        <v>100</v>
      </c>
      <c r="G324" s="7">
        <v>8041.4049999999997</v>
      </c>
      <c r="H324" s="8"/>
      <c r="I324" s="7">
        <f t="shared" si="46"/>
        <v>8041.4049999999997</v>
      </c>
      <c r="J324" s="8"/>
      <c r="K324" s="7">
        <f t="shared" si="47"/>
        <v>8041.4049999999997</v>
      </c>
      <c r="L324" s="8"/>
      <c r="M324" s="9">
        <f t="shared" si="43"/>
        <v>8041.4049999999997</v>
      </c>
      <c r="N324" s="10"/>
      <c r="O324" s="9">
        <f t="shared" si="44"/>
        <v>8041.4049999999997</v>
      </c>
      <c r="P324" s="10"/>
      <c r="Q324" s="9">
        <f t="shared" si="40"/>
        <v>8041.4049999999997</v>
      </c>
      <c r="R324" s="10"/>
      <c r="S324" s="9">
        <f t="shared" si="41"/>
        <v>8041.4049999999997</v>
      </c>
      <c r="T324" s="9">
        <v>8041.4049999999997</v>
      </c>
      <c r="U324" s="10"/>
      <c r="V324" s="9">
        <f t="shared" si="48"/>
        <v>8041.4049999999997</v>
      </c>
      <c r="W324" s="10"/>
      <c r="X324" s="9">
        <f t="shared" si="49"/>
        <v>8041.4049999999997</v>
      </c>
      <c r="Y324" s="10"/>
      <c r="Z324" s="9">
        <f t="shared" si="45"/>
        <v>8041.4049999999997</v>
      </c>
      <c r="AA324" s="10"/>
      <c r="AB324" s="9">
        <f t="shared" si="42"/>
        <v>8041.4049999999997</v>
      </c>
    </row>
    <row r="325" spans="1:28" ht="38.25">
      <c r="A325" s="3" t="s">
        <v>32</v>
      </c>
      <c r="B325" s="2" t="s">
        <v>4</v>
      </c>
      <c r="C325" s="2" t="s">
        <v>23</v>
      </c>
      <c r="D325" s="2" t="s">
        <v>27</v>
      </c>
      <c r="E325" s="14" t="s">
        <v>113</v>
      </c>
      <c r="F325" s="2">
        <v>200</v>
      </c>
      <c r="G325" s="7">
        <v>825.55499999999995</v>
      </c>
      <c r="H325" s="8"/>
      <c r="I325" s="7">
        <f t="shared" si="46"/>
        <v>825.55499999999995</v>
      </c>
      <c r="J325" s="8"/>
      <c r="K325" s="7">
        <f t="shared" si="47"/>
        <v>825.55499999999995</v>
      </c>
      <c r="L325" s="8"/>
      <c r="M325" s="9">
        <f t="shared" si="43"/>
        <v>825.55499999999995</v>
      </c>
      <c r="N325" s="10"/>
      <c r="O325" s="9">
        <f t="shared" si="44"/>
        <v>825.55499999999995</v>
      </c>
      <c r="P325" s="10">
        <v>155.69999999999999</v>
      </c>
      <c r="Q325" s="9">
        <f t="shared" si="40"/>
        <v>981.25499999999988</v>
      </c>
      <c r="R325" s="10"/>
      <c r="S325" s="9">
        <f t="shared" si="41"/>
        <v>981.25499999999988</v>
      </c>
      <c r="T325" s="9">
        <v>825.55499999999995</v>
      </c>
      <c r="U325" s="10"/>
      <c r="V325" s="9">
        <f t="shared" si="48"/>
        <v>825.55499999999995</v>
      </c>
      <c r="W325" s="10"/>
      <c r="X325" s="9">
        <f t="shared" si="49"/>
        <v>825.55499999999995</v>
      </c>
      <c r="Y325" s="10"/>
      <c r="Z325" s="9">
        <f t="shared" si="45"/>
        <v>825.55499999999995</v>
      </c>
      <c r="AA325" s="10">
        <v>155.69999999999999</v>
      </c>
      <c r="AB325" s="9">
        <f t="shared" si="42"/>
        <v>981.25499999999988</v>
      </c>
    </row>
    <row r="326" spans="1:28" ht="15.75">
      <c r="A326" s="3" t="s">
        <v>54</v>
      </c>
      <c r="B326" s="2" t="s">
        <v>4</v>
      </c>
      <c r="C326" s="2" t="s">
        <v>23</v>
      </c>
      <c r="D326" s="2" t="s">
        <v>27</v>
      </c>
      <c r="E326" s="14" t="s">
        <v>113</v>
      </c>
      <c r="F326" s="2">
        <v>800</v>
      </c>
      <c r="G326" s="7">
        <v>9.9999999999999992E-2</v>
      </c>
      <c r="H326" s="8"/>
      <c r="I326" s="7">
        <f t="shared" si="46"/>
        <v>9.9999999999999992E-2</v>
      </c>
      <c r="J326" s="8"/>
      <c r="K326" s="7">
        <f t="shared" si="47"/>
        <v>9.9999999999999992E-2</v>
      </c>
      <c r="L326" s="8"/>
      <c r="M326" s="9">
        <f t="shared" si="43"/>
        <v>9.9999999999999992E-2</v>
      </c>
      <c r="N326" s="10"/>
      <c r="O326" s="9">
        <f t="shared" si="44"/>
        <v>9.9999999999999992E-2</v>
      </c>
      <c r="P326" s="10">
        <v>-0.1</v>
      </c>
      <c r="Q326" s="9">
        <f t="shared" si="40"/>
        <v>0</v>
      </c>
      <c r="R326" s="10"/>
      <c r="S326" s="9">
        <f t="shared" si="41"/>
        <v>0</v>
      </c>
      <c r="T326" s="9">
        <v>9.9999999999999992E-2</v>
      </c>
      <c r="U326" s="10"/>
      <c r="V326" s="9">
        <f t="shared" si="48"/>
        <v>9.9999999999999992E-2</v>
      </c>
      <c r="W326" s="10"/>
      <c r="X326" s="9">
        <f t="shared" si="49"/>
        <v>9.9999999999999992E-2</v>
      </c>
      <c r="Y326" s="10"/>
      <c r="Z326" s="9">
        <f t="shared" si="45"/>
        <v>9.9999999999999992E-2</v>
      </c>
      <c r="AA326" s="10">
        <v>-0.1</v>
      </c>
      <c r="AB326" s="9">
        <f t="shared" si="42"/>
        <v>0</v>
      </c>
    </row>
    <row r="327" spans="1:28" ht="38.25">
      <c r="A327" s="3" t="s">
        <v>349</v>
      </c>
      <c r="B327" s="2" t="s">
        <v>4</v>
      </c>
      <c r="C327" s="2" t="s">
        <v>23</v>
      </c>
      <c r="D327" s="2" t="s">
        <v>27</v>
      </c>
      <c r="E327" s="1" t="s">
        <v>229</v>
      </c>
      <c r="F327" s="2"/>
      <c r="G327" s="7">
        <v>152.10300000000001</v>
      </c>
      <c r="H327" s="8">
        <f>H328+H329</f>
        <v>0</v>
      </c>
      <c r="I327" s="7">
        <f t="shared" si="46"/>
        <v>152.10300000000001</v>
      </c>
      <c r="J327" s="8">
        <f>J328+J329</f>
        <v>0</v>
      </c>
      <c r="K327" s="7">
        <f t="shared" si="47"/>
        <v>152.10300000000001</v>
      </c>
      <c r="L327" s="8">
        <f>L328+L329</f>
        <v>0</v>
      </c>
      <c r="M327" s="9">
        <f t="shared" si="43"/>
        <v>152.10300000000001</v>
      </c>
      <c r="N327" s="10">
        <f>N328+N329</f>
        <v>0</v>
      </c>
      <c r="O327" s="9">
        <f t="shared" si="44"/>
        <v>152.10300000000001</v>
      </c>
      <c r="P327" s="10">
        <f>P328+P329</f>
        <v>0</v>
      </c>
      <c r="Q327" s="9">
        <f t="shared" si="40"/>
        <v>152.10300000000001</v>
      </c>
      <c r="R327" s="10">
        <f>R328+R329</f>
        <v>0</v>
      </c>
      <c r="S327" s="9">
        <f t="shared" si="41"/>
        <v>152.10300000000001</v>
      </c>
      <c r="T327" s="9">
        <v>152.10300000000001</v>
      </c>
      <c r="U327" s="10">
        <f>U328+U329</f>
        <v>0</v>
      </c>
      <c r="V327" s="9">
        <f t="shared" si="48"/>
        <v>152.10300000000001</v>
      </c>
      <c r="W327" s="10">
        <f>W328+W329</f>
        <v>0</v>
      </c>
      <c r="X327" s="9">
        <f t="shared" si="49"/>
        <v>152.10300000000001</v>
      </c>
      <c r="Y327" s="10">
        <f>Y328+Y329</f>
        <v>0</v>
      </c>
      <c r="Z327" s="9">
        <f t="shared" si="45"/>
        <v>152.10300000000001</v>
      </c>
      <c r="AA327" s="10">
        <f>AA328+AA329</f>
        <v>-80.102999999999994</v>
      </c>
      <c r="AB327" s="9">
        <f t="shared" si="42"/>
        <v>72.000000000000014</v>
      </c>
    </row>
    <row r="328" spans="1:28" ht="38.25">
      <c r="A328" s="3" t="s">
        <v>32</v>
      </c>
      <c r="B328" s="2" t="s">
        <v>4</v>
      </c>
      <c r="C328" s="2" t="s">
        <v>23</v>
      </c>
      <c r="D328" s="2" t="s">
        <v>27</v>
      </c>
      <c r="E328" s="1" t="s">
        <v>229</v>
      </c>
      <c r="F328" s="2">
        <v>200</v>
      </c>
      <c r="G328" s="7">
        <v>116.10299999999999</v>
      </c>
      <c r="H328" s="8"/>
      <c r="I328" s="7">
        <f t="shared" si="46"/>
        <v>116.10299999999999</v>
      </c>
      <c r="J328" s="8"/>
      <c r="K328" s="7">
        <f t="shared" si="47"/>
        <v>116.10299999999999</v>
      </c>
      <c r="L328" s="8"/>
      <c r="M328" s="9">
        <f t="shared" si="43"/>
        <v>116.10299999999999</v>
      </c>
      <c r="N328" s="10"/>
      <c r="O328" s="9">
        <f t="shared" si="44"/>
        <v>116.10299999999999</v>
      </c>
      <c r="P328" s="10">
        <v>-36</v>
      </c>
      <c r="Q328" s="9">
        <f t="shared" si="40"/>
        <v>80.102999999999994</v>
      </c>
      <c r="R328" s="10"/>
      <c r="S328" s="9">
        <f t="shared" si="41"/>
        <v>80.102999999999994</v>
      </c>
      <c r="T328" s="9">
        <v>116.10299999999999</v>
      </c>
      <c r="U328" s="10"/>
      <c r="V328" s="9">
        <f t="shared" si="48"/>
        <v>116.10299999999999</v>
      </c>
      <c r="W328" s="10"/>
      <c r="X328" s="9">
        <f t="shared" si="49"/>
        <v>116.10299999999999</v>
      </c>
      <c r="Y328" s="10"/>
      <c r="Z328" s="9">
        <f t="shared" si="45"/>
        <v>116.10299999999999</v>
      </c>
      <c r="AA328" s="10">
        <v>-116.10299999999999</v>
      </c>
      <c r="AB328" s="9">
        <f t="shared" si="42"/>
        <v>0</v>
      </c>
    </row>
    <row r="329" spans="1:28" ht="25.5">
      <c r="A329" s="3" t="s">
        <v>150</v>
      </c>
      <c r="B329" s="2" t="s">
        <v>4</v>
      </c>
      <c r="C329" s="2" t="s">
        <v>23</v>
      </c>
      <c r="D329" s="2" t="s">
        <v>27</v>
      </c>
      <c r="E329" s="1" t="s">
        <v>229</v>
      </c>
      <c r="F329" s="2">
        <v>300</v>
      </c>
      <c r="G329" s="7">
        <v>36</v>
      </c>
      <c r="H329" s="8"/>
      <c r="I329" s="7">
        <f t="shared" si="46"/>
        <v>36</v>
      </c>
      <c r="J329" s="8"/>
      <c r="K329" s="7">
        <f t="shared" si="47"/>
        <v>36</v>
      </c>
      <c r="L329" s="8"/>
      <c r="M329" s="9">
        <f t="shared" si="43"/>
        <v>36</v>
      </c>
      <c r="N329" s="10"/>
      <c r="O329" s="9">
        <f t="shared" si="44"/>
        <v>36</v>
      </c>
      <c r="P329" s="10">
        <v>36</v>
      </c>
      <c r="Q329" s="9">
        <f t="shared" si="40"/>
        <v>72</v>
      </c>
      <c r="R329" s="10"/>
      <c r="S329" s="9">
        <f t="shared" si="41"/>
        <v>72</v>
      </c>
      <c r="T329" s="9">
        <v>36</v>
      </c>
      <c r="U329" s="10"/>
      <c r="V329" s="9">
        <f t="shared" si="48"/>
        <v>36</v>
      </c>
      <c r="W329" s="10"/>
      <c r="X329" s="9">
        <f t="shared" si="49"/>
        <v>36</v>
      </c>
      <c r="Y329" s="10"/>
      <c r="Z329" s="9">
        <f t="shared" si="45"/>
        <v>36</v>
      </c>
      <c r="AA329" s="10">
        <v>36</v>
      </c>
      <c r="AB329" s="9">
        <f t="shared" si="42"/>
        <v>72</v>
      </c>
    </row>
    <row r="330" spans="1:28" ht="29.25" customHeight="1">
      <c r="A330" s="3" t="s">
        <v>323</v>
      </c>
      <c r="B330" s="2" t="s">
        <v>4</v>
      </c>
      <c r="C330" s="2" t="s">
        <v>23</v>
      </c>
      <c r="D330" s="2" t="s">
        <v>27</v>
      </c>
      <c r="E330" s="1" t="s">
        <v>324</v>
      </c>
      <c r="F330" s="2"/>
      <c r="G330" s="7">
        <v>2000</v>
      </c>
      <c r="H330" s="8">
        <f>H331</f>
        <v>0</v>
      </c>
      <c r="I330" s="7">
        <f t="shared" si="46"/>
        <v>2000</v>
      </c>
      <c r="J330" s="8">
        <f>J331</f>
        <v>0</v>
      </c>
      <c r="K330" s="7">
        <f t="shared" si="47"/>
        <v>2000</v>
      </c>
      <c r="L330" s="8">
        <f>L331</f>
        <v>0</v>
      </c>
      <c r="M330" s="9">
        <f t="shared" si="43"/>
        <v>2000</v>
      </c>
      <c r="N330" s="10">
        <f>N331</f>
        <v>0</v>
      </c>
      <c r="O330" s="9">
        <f t="shared" si="44"/>
        <v>2000</v>
      </c>
      <c r="P330" s="10">
        <f>P331</f>
        <v>830.13800000000003</v>
      </c>
      <c r="Q330" s="9">
        <f t="shared" si="40"/>
        <v>2830.1379999999999</v>
      </c>
      <c r="R330" s="10">
        <f>R331</f>
        <v>0</v>
      </c>
      <c r="S330" s="9">
        <f t="shared" si="41"/>
        <v>2830.1379999999999</v>
      </c>
      <c r="T330" s="9">
        <v>0</v>
      </c>
      <c r="U330" s="10">
        <f>U331</f>
        <v>0</v>
      </c>
      <c r="V330" s="9">
        <f t="shared" si="48"/>
        <v>0</v>
      </c>
      <c r="W330" s="10">
        <f>W331</f>
        <v>0</v>
      </c>
      <c r="X330" s="9">
        <f t="shared" si="49"/>
        <v>0</v>
      </c>
      <c r="Y330" s="10">
        <f>Y331</f>
        <v>0</v>
      </c>
      <c r="Z330" s="9">
        <f t="shared" si="45"/>
        <v>0</v>
      </c>
      <c r="AA330" s="10">
        <f>AA331</f>
        <v>850</v>
      </c>
      <c r="AB330" s="9">
        <f t="shared" si="42"/>
        <v>850</v>
      </c>
    </row>
    <row r="331" spans="1:28" ht="38.25">
      <c r="A331" s="3" t="s">
        <v>65</v>
      </c>
      <c r="B331" s="2" t="s">
        <v>4</v>
      </c>
      <c r="C331" s="2" t="s">
        <v>23</v>
      </c>
      <c r="D331" s="2" t="s">
        <v>27</v>
      </c>
      <c r="E331" s="1" t="s">
        <v>324</v>
      </c>
      <c r="F331" s="2">
        <v>600</v>
      </c>
      <c r="G331" s="7">
        <v>2000</v>
      </c>
      <c r="H331" s="8"/>
      <c r="I331" s="7">
        <f t="shared" si="46"/>
        <v>2000</v>
      </c>
      <c r="J331" s="8"/>
      <c r="K331" s="7">
        <f t="shared" si="47"/>
        <v>2000</v>
      </c>
      <c r="L331" s="8"/>
      <c r="M331" s="9">
        <f t="shared" si="43"/>
        <v>2000</v>
      </c>
      <c r="N331" s="10"/>
      <c r="O331" s="9">
        <f t="shared" si="44"/>
        <v>2000</v>
      </c>
      <c r="P331" s="10">
        <v>830.13800000000003</v>
      </c>
      <c r="Q331" s="9">
        <f t="shared" si="40"/>
        <v>2830.1379999999999</v>
      </c>
      <c r="R331" s="10"/>
      <c r="S331" s="9">
        <f t="shared" si="41"/>
        <v>2830.1379999999999</v>
      </c>
      <c r="T331" s="9">
        <v>0</v>
      </c>
      <c r="U331" s="10"/>
      <c r="V331" s="9">
        <f t="shared" si="48"/>
        <v>0</v>
      </c>
      <c r="W331" s="10"/>
      <c r="X331" s="9">
        <f t="shared" si="49"/>
        <v>0</v>
      </c>
      <c r="Y331" s="10"/>
      <c r="Z331" s="9">
        <f t="shared" si="45"/>
        <v>0</v>
      </c>
      <c r="AA331" s="10">
        <v>850</v>
      </c>
      <c r="AB331" s="9">
        <f t="shared" si="42"/>
        <v>850</v>
      </c>
    </row>
    <row r="332" spans="1:28" ht="38.25">
      <c r="A332" s="3" t="s">
        <v>31</v>
      </c>
      <c r="B332" s="2" t="s">
        <v>4</v>
      </c>
      <c r="C332" s="2" t="s">
        <v>23</v>
      </c>
      <c r="D332" s="2" t="s">
        <v>27</v>
      </c>
      <c r="E332" s="1" t="s">
        <v>33</v>
      </c>
      <c r="F332" s="2"/>
      <c r="G332" s="7">
        <v>3625.7129999999997</v>
      </c>
      <c r="H332" s="8">
        <f>H333+H334+H335</f>
        <v>0</v>
      </c>
      <c r="I332" s="7">
        <f t="shared" si="46"/>
        <v>3625.7129999999997</v>
      </c>
      <c r="J332" s="8">
        <f>J333+J334+J335</f>
        <v>0</v>
      </c>
      <c r="K332" s="7">
        <f t="shared" si="47"/>
        <v>3625.7129999999997</v>
      </c>
      <c r="L332" s="8">
        <f>L333+L334+L335</f>
        <v>0</v>
      </c>
      <c r="M332" s="9">
        <f t="shared" si="43"/>
        <v>3625.7129999999997</v>
      </c>
      <c r="N332" s="10">
        <f>N333+N334+N335</f>
        <v>0</v>
      </c>
      <c r="O332" s="9">
        <f t="shared" si="44"/>
        <v>3625.7129999999997</v>
      </c>
      <c r="P332" s="10">
        <f>P333+P334+P335</f>
        <v>-155.6</v>
      </c>
      <c r="Q332" s="9">
        <f t="shared" si="40"/>
        <v>3470.1129999999998</v>
      </c>
      <c r="R332" s="10">
        <f>R333+R334+R335</f>
        <v>0</v>
      </c>
      <c r="S332" s="9">
        <f t="shared" si="41"/>
        <v>3470.1129999999998</v>
      </c>
      <c r="T332" s="9">
        <v>3625.7129999999997</v>
      </c>
      <c r="U332" s="10">
        <f>U333+U334+U335</f>
        <v>0</v>
      </c>
      <c r="V332" s="9">
        <f t="shared" si="48"/>
        <v>3625.7129999999997</v>
      </c>
      <c r="W332" s="10">
        <f>W333+W334+W335</f>
        <v>0</v>
      </c>
      <c r="X332" s="9">
        <f t="shared" si="49"/>
        <v>3625.7129999999997</v>
      </c>
      <c r="Y332" s="10">
        <f>Y333+Y334+Y335</f>
        <v>0</v>
      </c>
      <c r="Z332" s="9">
        <f t="shared" si="45"/>
        <v>3625.7129999999997</v>
      </c>
      <c r="AA332" s="10">
        <f>AA333+AA334+AA335</f>
        <v>-155.6</v>
      </c>
      <c r="AB332" s="9">
        <f t="shared" si="42"/>
        <v>3470.1129999999998</v>
      </c>
    </row>
    <row r="333" spans="1:28" ht="76.5">
      <c r="A333" s="3" t="s">
        <v>94</v>
      </c>
      <c r="B333" s="2" t="s">
        <v>4</v>
      </c>
      <c r="C333" s="2" t="s">
        <v>23</v>
      </c>
      <c r="D333" s="2" t="s">
        <v>27</v>
      </c>
      <c r="E333" s="1" t="s">
        <v>33</v>
      </c>
      <c r="F333" s="2">
        <v>100</v>
      </c>
      <c r="G333" s="7">
        <v>3469.1129999999998</v>
      </c>
      <c r="H333" s="8"/>
      <c r="I333" s="7">
        <f t="shared" si="46"/>
        <v>3469.1129999999998</v>
      </c>
      <c r="J333" s="8"/>
      <c r="K333" s="7">
        <f t="shared" si="47"/>
        <v>3469.1129999999998</v>
      </c>
      <c r="L333" s="8"/>
      <c r="M333" s="9">
        <f t="shared" si="43"/>
        <v>3469.1129999999998</v>
      </c>
      <c r="N333" s="10"/>
      <c r="O333" s="9">
        <f t="shared" si="44"/>
        <v>3469.1129999999998</v>
      </c>
      <c r="P333" s="10"/>
      <c r="Q333" s="9">
        <f t="shared" si="40"/>
        <v>3469.1129999999998</v>
      </c>
      <c r="R333" s="10"/>
      <c r="S333" s="9">
        <f t="shared" si="41"/>
        <v>3469.1129999999998</v>
      </c>
      <c r="T333" s="9">
        <v>3469.1129999999998</v>
      </c>
      <c r="U333" s="10"/>
      <c r="V333" s="9">
        <f t="shared" si="48"/>
        <v>3469.1129999999998</v>
      </c>
      <c r="W333" s="10"/>
      <c r="X333" s="9">
        <f t="shared" si="49"/>
        <v>3469.1129999999998</v>
      </c>
      <c r="Y333" s="10"/>
      <c r="Z333" s="9">
        <f t="shared" si="45"/>
        <v>3469.1129999999998</v>
      </c>
      <c r="AA333" s="10"/>
      <c r="AB333" s="9">
        <f t="shared" si="42"/>
        <v>3469.1129999999998</v>
      </c>
    </row>
    <row r="334" spans="1:28" ht="38.25">
      <c r="A334" s="3" t="s">
        <v>32</v>
      </c>
      <c r="B334" s="2" t="s">
        <v>4</v>
      </c>
      <c r="C334" s="2" t="s">
        <v>23</v>
      </c>
      <c r="D334" s="2" t="s">
        <v>27</v>
      </c>
      <c r="E334" s="1" t="s">
        <v>33</v>
      </c>
      <c r="F334" s="2">
        <v>200</v>
      </c>
      <c r="G334" s="7">
        <v>152.1</v>
      </c>
      <c r="H334" s="8"/>
      <c r="I334" s="7">
        <f t="shared" si="46"/>
        <v>152.1</v>
      </c>
      <c r="J334" s="8"/>
      <c r="K334" s="7">
        <f t="shared" si="47"/>
        <v>152.1</v>
      </c>
      <c r="L334" s="8"/>
      <c r="M334" s="9">
        <f t="shared" si="43"/>
        <v>152.1</v>
      </c>
      <c r="N334" s="10"/>
      <c r="O334" s="9">
        <f t="shared" si="44"/>
        <v>152.1</v>
      </c>
      <c r="P334" s="10">
        <v>-152.1</v>
      </c>
      <c r="Q334" s="9">
        <f t="shared" si="40"/>
        <v>0</v>
      </c>
      <c r="R334" s="10"/>
      <c r="S334" s="9">
        <f t="shared" si="41"/>
        <v>0</v>
      </c>
      <c r="T334" s="9">
        <v>152.1</v>
      </c>
      <c r="U334" s="10"/>
      <c r="V334" s="9">
        <f t="shared" si="48"/>
        <v>152.1</v>
      </c>
      <c r="W334" s="10"/>
      <c r="X334" s="9">
        <f t="shared" si="49"/>
        <v>152.1</v>
      </c>
      <c r="Y334" s="10"/>
      <c r="Z334" s="9">
        <f t="shared" si="45"/>
        <v>152.1</v>
      </c>
      <c r="AA334" s="10">
        <v>-152.1</v>
      </c>
      <c r="AB334" s="9">
        <f t="shared" si="42"/>
        <v>0</v>
      </c>
    </row>
    <row r="335" spans="1:28" ht="15.75">
      <c r="A335" s="3" t="s">
        <v>54</v>
      </c>
      <c r="B335" s="2" t="s">
        <v>4</v>
      </c>
      <c r="C335" s="2" t="s">
        <v>23</v>
      </c>
      <c r="D335" s="2" t="s">
        <v>27</v>
      </c>
      <c r="E335" s="1" t="s">
        <v>33</v>
      </c>
      <c r="F335" s="2">
        <v>800</v>
      </c>
      <c r="G335" s="7">
        <v>4.5</v>
      </c>
      <c r="H335" s="8"/>
      <c r="I335" s="7">
        <f t="shared" si="46"/>
        <v>4.5</v>
      </c>
      <c r="J335" s="8"/>
      <c r="K335" s="7">
        <f t="shared" si="47"/>
        <v>4.5</v>
      </c>
      <c r="L335" s="8"/>
      <c r="M335" s="9">
        <f t="shared" si="43"/>
        <v>4.5</v>
      </c>
      <c r="N335" s="10"/>
      <c r="O335" s="9">
        <f t="shared" si="44"/>
        <v>4.5</v>
      </c>
      <c r="P335" s="10">
        <v>-3.5</v>
      </c>
      <c r="Q335" s="9">
        <f t="shared" si="40"/>
        <v>1</v>
      </c>
      <c r="R335" s="10"/>
      <c r="S335" s="9">
        <f t="shared" si="41"/>
        <v>1</v>
      </c>
      <c r="T335" s="9">
        <v>4.5</v>
      </c>
      <c r="U335" s="10"/>
      <c r="V335" s="9">
        <f t="shared" si="48"/>
        <v>4.5</v>
      </c>
      <c r="W335" s="10"/>
      <c r="X335" s="9">
        <f t="shared" si="49"/>
        <v>4.5</v>
      </c>
      <c r="Y335" s="10"/>
      <c r="Z335" s="9">
        <f t="shared" si="45"/>
        <v>4.5</v>
      </c>
      <c r="AA335" s="10">
        <v>-3.5</v>
      </c>
      <c r="AB335" s="9">
        <f t="shared" si="42"/>
        <v>1</v>
      </c>
    </row>
    <row r="336" spans="1:28" ht="38.25">
      <c r="A336" s="3" t="s">
        <v>227</v>
      </c>
      <c r="B336" s="2" t="s">
        <v>4</v>
      </c>
      <c r="C336" s="2">
        <v>10</v>
      </c>
      <c r="D336" s="2" t="s">
        <v>20</v>
      </c>
      <c r="E336" s="14" t="s">
        <v>228</v>
      </c>
      <c r="F336" s="2"/>
      <c r="G336" s="7">
        <v>275</v>
      </c>
      <c r="H336" s="8">
        <f>H337</f>
        <v>0</v>
      </c>
      <c r="I336" s="7">
        <f t="shared" si="46"/>
        <v>275</v>
      </c>
      <c r="J336" s="8">
        <f>J337</f>
        <v>0</v>
      </c>
      <c r="K336" s="7">
        <f t="shared" si="47"/>
        <v>275</v>
      </c>
      <c r="L336" s="8">
        <f>L337</f>
        <v>0</v>
      </c>
      <c r="M336" s="9">
        <f t="shared" si="43"/>
        <v>275</v>
      </c>
      <c r="N336" s="10">
        <f>N337</f>
        <v>0</v>
      </c>
      <c r="O336" s="9">
        <f t="shared" si="44"/>
        <v>275</v>
      </c>
      <c r="P336" s="10">
        <f>P337</f>
        <v>0</v>
      </c>
      <c r="Q336" s="9">
        <f t="shared" si="40"/>
        <v>275</v>
      </c>
      <c r="R336" s="10">
        <f>R337</f>
        <v>0</v>
      </c>
      <c r="S336" s="9">
        <f t="shared" si="41"/>
        <v>275</v>
      </c>
      <c r="T336" s="9">
        <v>275</v>
      </c>
      <c r="U336" s="10">
        <f>U337</f>
        <v>0</v>
      </c>
      <c r="V336" s="9">
        <f t="shared" si="48"/>
        <v>275</v>
      </c>
      <c r="W336" s="10">
        <f>W337</f>
        <v>0</v>
      </c>
      <c r="X336" s="9">
        <f t="shared" si="49"/>
        <v>275</v>
      </c>
      <c r="Y336" s="10">
        <f>Y337</f>
        <v>0</v>
      </c>
      <c r="Z336" s="9">
        <f t="shared" si="45"/>
        <v>275</v>
      </c>
      <c r="AA336" s="10">
        <f>AA337</f>
        <v>80</v>
      </c>
      <c r="AB336" s="9">
        <f t="shared" si="42"/>
        <v>355</v>
      </c>
    </row>
    <row r="337" spans="1:28" ht="25.5">
      <c r="A337" s="3" t="s">
        <v>150</v>
      </c>
      <c r="B337" s="2" t="s">
        <v>4</v>
      </c>
      <c r="C337" s="2">
        <v>10</v>
      </c>
      <c r="D337" s="2" t="s">
        <v>20</v>
      </c>
      <c r="E337" s="14" t="s">
        <v>228</v>
      </c>
      <c r="F337" s="2">
        <v>300</v>
      </c>
      <c r="G337" s="7">
        <v>275</v>
      </c>
      <c r="H337" s="8"/>
      <c r="I337" s="7">
        <f t="shared" si="46"/>
        <v>275</v>
      </c>
      <c r="J337" s="8"/>
      <c r="K337" s="7">
        <f t="shared" si="47"/>
        <v>275</v>
      </c>
      <c r="L337" s="8"/>
      <c r="M337" s="9">
        <f t="shared" si="43"/>
        <v>275</v>
      </c>
      <c r="N337" s="10"/>
      <c r="O337" s="9">
        <f t="shared" si="44"/>
        <v>275</v>
      </c>
      <c r="P337" s="10"/>
      <c r="Q337" s="9">
        <f t="shared" si="40"/>
        <v>275</v>
      </c>
      <c r="R337" s="10"/>
      <c r="S337" s="9">
        <f t="shared" si="41"/>
        <v>275</v>
      </c>
      <c r="T337" s="9">
        <v>275</v>
      </c>
      <c r="U337" s="10"/>
      <c r="V337" s="9">
        <f t="shared" si="48"/>
        <v>275</v>
      </c>
      <c r="W337" s="10"/>
      <c r="X337" s="9">
        <f t="shared" si="49"/>
        <v>275</v>
      </c>
      <c r="Y337" s="10"/>
      <c r="Z337" s="9">
        <f t="shared" si="45"/>
        <v>275</v>
      </c>
      <c r="AA337" s="10">
        <v>80</v>
      </c>
      <c r="AB337" s="9">
        <f t="shared" si="42"/>
        <v>355</v>
      </c>
    </row>
    <row r="338" spans="1:28" ht="89.25">
      <c r="A338" s="16" t="s">
        <v>111</v>
      </c>
      <c r="B338" s="2" t="s">
        <v>4</v>
      </c>
      <c r="C338" s="2">
        <v>10</v>
      </c>
      <c r="D338" s="2" t="s">
        <v>21</v>
      </c>
      <c r="E338" s="14" t="s">
        <v>112</v>
      </c>
      <c r="F338" s="2"/>
      <c r="G338" s="7">
        <v>1762.9778599999997</v>
      </c>
      <c r="H338" s="8">
        <f>H339+H340</f>
        <v>0</v>
      </c>
      <c r="I338" s="7">
        <f t="shared" si="46"/>
        <v>1762.9778599999997</v>
      </c>
      <c r="J338" s="8">
        <f>J339+J340</f>
        <v>0</v>
      </c>
      <c r="K338" s="7">
        <f t="shared" si="47"/>
        <v>1762.9778599999997</v>
      </c>
      <c r="L338" s="8">
        <f>L339+L340</f>
        <v>0</v>
      </c>
      <c r="M338" s="9">
        <f t="shared" si="43"/>
        <v>1762.9778599999997</v>
      </c>
      <c r="N338" s="10">
        <f>N339+N340</f>
        <v>0</v>
      </c>
      <c r="O338" s="9">
        <f t="shared" si="44"/>
        <v>1762.9778599999997</v>
      </c>
      <c r="P338" s="10">
        <f>P339+P340</f>
        <v>0</v>
      </c>
      <c r="Q338" s="9">
        <f t="shared" si="40"/>
        <v>1762.9778599999997</v>
      </c>
      <c r="R338" s="10">
        <f>R339+R340</f>
        <v>0</v>
      </c>
      <c r="S338" s="9">
        <f t="shared" ref="S338:S401" si="50">Q338+R338</f>
        <v>1762.9778599999997</v>
      </c>
      <c r="T338" s="9">
        <v>1762.9778599999997</v>
      </c>
      <c r="U338" s="10">
        <f>U339+U340</f>
        <v>0</v>
      </c>
      <c r="V338" s="9">
        <f t="shared" si="48"/>
        <v>1762.9778599999997</v>
      </c>
      <c r="W338" s="10">
        <f>W339+W340</f>
        <v>0</v>
      </c>
      <c r="X338" s="9">
        <f t="shared" si="49"/>
        <v>1762.9778599999997</v>
      </c>
      <c r="Y338" s="10">
        <f>Y339+Y340</f>
        <v>0</v>
      </c>
      <c r="Z338" s="9">
        <f t="shared" si="45"/>
        <v>1762.9778599999997</v>
      </c>
      <c r="AA338" s="10">
        <f>AA339+AA340</f>
        <v>0</v>
      </c>
      <c r="AB338" s="9">
        <f t="shared" si="42"/>
        <v>1762.9778599999997</v>
      </c>
    </row>
    <row r="339" spans="1:28" ht="25.5">
      <c r="A339" s="3" t="s">
        <v>150</v>
      </c>
      <c r="B339" s="2" t="s">
        <v>4</v>
      </c>
      <c r="C339" s="2">
        <v>10</v>
      </c>
      <c r="D339" s="2" t="s">
        <v>21</v>
      </c>
      <c r="E339" s="14" t="s">
        <v>112</v>
      </c>
      <c r="F339" s="2">
        <v>300</v>
      </c>
      <c r="G339" s="7">
        <v>1735.91913</v>
      </c>
      <c r="H339" s="8"/>
      <c r="I339" s="7">
        <f t="shared" si="46"/>
        <v>1735.91913</v>
      </c>
      <c r="J339" s="8"/>
      <c r="K339" s="7">
        <f t="shared" si="47"/>
        <v>1735.91913</v>
      </c>
      <c r="L339" s="8"/>
      <c r="M339" s="9">
        <f t="shared" si="43"/>
        <v>1735.91913</v>
      </c>
      <c r="N339" s="10"/>
      <c r="O339" s="9">
        <f t="shared" si="44"/>
        <v>1735.91913</v>
      </c>
      <c r="P339" s="10"/>
      <c r="Q339" s="9">
        <f t="shared" si="40"/>
        <v>1735.91913</v>
      </c>
      <c r="R339" s="10"/>
      <c r="S339" s="9">
        <f t="shared" si="50"/>
        <v>1735.91913</v>
      </c>
      <c r="T339" s="9">
        <v>1735.91913</v>
      </c>
      <c r="U339" s="10"/>
      <c r="V339" s="9">
        <f t="shared" si="48"/>
        <v>1735.91913</v>
      </c>
      <c r="W339" s="10"/>
      <c r="X339" s="9">
        <f t="shared" si="49"/>
        <v>1735.91913</v>
      </c>
      <c r="Y339" s="10"/>
      <c r="Z339" s="9">
        <f t="shared" si="45"/>
        <v>1735.91913</v>
      </c>
      <c r="AA339" s="10"/>
      <c r="AB339" s="9">
        <f t="shared" si="42"/>
        <v>1735.91913</v>
      </c>
    </row>
    <row r="340" spans="1:28" ht="38.25">
      <c r="A340" s="3" t="s">
        <v>65</v>
      </c>
      <c r="B340" s="2" t="s">
        <v>4</v>
      </c>
      <c r="C340" s="2">
        <v>10</v>
      </c>
      <c r="D340" s="2" t="s">
        <v>21</v>
      </c>
      <c r="E340" s="14" t="s">
        <v>112</v>
      </c>
      <c r="F340" s="2">
        <v>600</v>
      </c>
      <c r="G340" s="7">
        <v>27.058729999999997</v>
      </c>
      <c r="H340" s="8"/>
      <c r="I340" s="7">
        <f t="shared" si="46"/>
        <v>27.058729999999997</v>
      </c>
      <c r="J340" s="8"/>
      <c r="K340" s="7">
        <f t="shared" si="47"/>
        <v>27.058729999999997</v>
      </c>
      <c r="L340" s="8"/>
      <c r="M340" s="9">
        <f t="shared" si="43"/>
        <v>27.058729999999997</v>
      </c>
      <c r="N340" s="10"/>
      <c r="O340" s="9">
        <f t="shared" si="44"/>
        <v>27.058729999999997</v>
      </c>
      <c r="P340" s="10"/>
      <c r="Q340" s="9">
        <f t="shared" si="40"/>
        <v>27.058729999999997</v>
      </c>
      <c r="R340" s="10"/>
      <c r="S340" s="9">
        <f t="shared" si="50"/>
        <v>27.058729999999997</v>
      </c>
      <c r="T340" s="9">
        <v>27.058729999999997</v>
      </c>
      <c r="U340" s="10"/>
      <c r="V340" s="9">
        <f t="shared" si="48"/>
        <v>27.058729999999997</v>
      </c>
      <c r="W340" s="10"/>
      <c r="X340" s="9">
        <f t="shared" si="49"/>
        <v>27.058729999999997</v>
      </c>
      <c r="Y340" s="10"/>
      <c r="Z340" s="9">
        <f t="shared" si="45"/>
        <v>27.058729999999997</v>
      </c>
      <c r="AA340" s="10"/>
      <c r="AB340" s="9">
        <f t="shared" si="42"/>
        <v>27.058729999999997</v>
      </c>
    </row>
    <row r="341" spans="1:28" ht="25.5">
      <c r="A341" s="3" t="s">
        <v>232</v>
      </c>
      <c r="B341" s="2" t="s">
        <v>4</v>
      </c>
      <c r="C341" s="2">
        <v>11</v>
      </c>
      <c r="D341" s="2" t="s">
        <v>19</v>
      </c>
      <c r="E341" s="1" t="s">
        <v>233</v>
      </c>
      <c r="F341" s="2"/>
      <c r="G341" s="7">
        <v>729.34799999999996</v>
      </c>
      <c r="H341" s="8">
        <f>H342</f>
        <v>0</v>
      </c>
      <c r="I341" s="7">
        <f t="shared" si="46"/>
        <v>729.34799999999996</v>
      </c>
      <c r="J341" s="8">
        <f>J342</f>
        <v>0</v>
      </c>
      <c r="K341" s="7">
        <f t="shared" si="47"/>
        <v>729.34799999999996</v>
      </c>
      <c r="L341" s="8">
        <f>L342</f>
        <v>0</v>
      </c>
      <c r="M341" s="9">
        <f t="shared" si="43"/>
        <v>729.34799999999996</v>
      </c>
      <c r="N341" s="10">
        <f>N342</f>
        <v>0</v>
      </c>
      <c r="O341" s="9">
        <f t="shared" si="44"/>
        <v>729.34799999999996</v>
      </c>
      <c r="P341" s="10">
        <f>P342</f>
        <v>0</v>
      </c>
      <c r="Q341" s="9">
        <f t="shared" ref="Q341:Q404" si="51">O341+P341</f>
        <v>729.34799999999996</v>
      </c>
      <c r="R341" s="10">
        <f>R342</f>
        <v>0</v>
      </c>
      <c r="S341" s="9">
        <f t="shared" si="50"/>
        <v>729.34799999999996</v>
      </c>
      <c r="T341" s="9">
        <v>729.34799999999996</v>
      </c>
      <c r="U341" s="10">
        <f>U342</f>
        <v>0</v>
      </c>
      <c r="V341" s="9">
        <f t="shared" si="48"/>
        <v>729.34799999999996</v>
      </c>
      <c r="W341" s="10">
        <f>W342</f>
        <v>0</v>
      </c>
      <c r="X341" s="9">
        <f t="shared" si="49"/>
        <v>729.34799999999996</v>
      </c>
      <c r="Y341" s="10">
        <f>Y342</f>
        <v>0</v>
      </c>
      <c r="Z341" s="9">
        <f t="shared" si="45"/>
        <v>729.34799999999996</v>
      </c>
      <c r="AA341" s="10">
        <f>AA342</f>
        <v>0</v>
      </c>
      <c r="AB341" s="9">
        <f t="shared" ref="AB341:AB404" si="52">Z341+AA341</f>
        <v>729.34799999999996</v>
      </c>
    </row>
    <row r="342" spans="1:28" ht="38.25">
      <c r="A342" s="3" t="s">
        <v>65</v>
      </c>
      <c r="B342" s="2" t="s">
        <v>4</v>
      </c>
      <c r="C342" s="2">
        <v>11</v>
      </c>
      <c r="D342" s="2" t="s">
        <v>19</v>
      </c>
      <c r="E342" s="1" t="s">
        <v>233</v>
      </c>
      <c r="F342" s="2">
        <v>600</v>
      </c>
      <c r="G342" s="7">
        <v>729.34799999999996</v>
      </c>
      <c r="H342" s="8"/>
      <c r="I342" s="7">
        <f t="shared" si="46"/>
        <v>729.34799999999996</v>
      </c>
      <c r="J342" s="8"/>
      <c r="K342" s="7">
        <f t="shared" si="47"/>
        <v>729.34799999999996</v>
      </c>
      <c r="L342" s="8"/>
      <c r="M342" s="9">
        <f t="shared" si="43"/>
        <v>729.34799999999996</v>
      </c>
      <c r="N342" s="10"/>
      <c r="O342" s="9">
        <f t="shared" si="44"/>
        <v>729.34799999999996</v>
      </c>
      <c r="P342" s="10"/>
      <c r="Q342" s="9">
        <f t="shared" si="51"/>
        <v>729.34799999999996</v>
      </c>
      <c r="R342" s="10"/>
      <c r="S342" s="9">
        <f t="shared" si="50"/>
        <v>729.34799999999996</v>
      </c>
      <c r="T342" s="9">
        <v>729.34799999999996</v>
      </c>
      <c r="U342" s="10"/>
      <c r="V342" s="9">
        <f t="shared" si="48"/>
        <v>729.34799999999996</v>
      </c>
      <c r="W342" s="10"/>
      <c r="X342" s="9">
        <f t="shared" si="49"/>
        <v>729.34799999999996</v>
      </c>
      <c r="Y342" s="10"/>
      <c r="Z342" s="9">
        <f t="shared" si="45"/>
        <v>729.34799999999996</v>
      </c>
      <c r="AA342" s="10"/>
      <c r="AB342" s="9">
        <f t="shared" si="52"/>
        <v>729.34799999999996</v>
      </c>
    </row>
    <row r="343" spans="1:28" ht="38.25">
      <c r="A343" s="5" t="s">
        <v>292</v>
      </c>
      <c r="B343" s="6" t="s">
        <v>10</v>
      </c>
      <c r="C343" s="6"/>
      <c r="D343" s="6"/>
      <c r="E343" s="6"/>
      <c r="F343" s="6"/>
      <c r="G343" s="7">
        <v>3592.6301199999994</v>
      </c>
      <c r="H343" s="8">
        <f>H344</f>
        <v>-1222.5500000000002</v>
      </c>
      <c r="I343" s="7">
        <f t="shared" si="46"/>
        <v>2370.0801199999992</v>
      </c>
      <c r="J343" s="8">
        <f>J344</f>
        <v>0</v>
      </c>
      <c r="K343" s="7">
        <f t="shared" si="47"/>
        <v>2370.0801199999992</v>
      </c>
      <c r="L343" s="8">
        <f>L344</f>
        <v>0</v>
      </c>
      <c r="M343" s="9">
        <f t="shared" si="43"/>
        <v>2370.0801199999992</v>
      </c>
      <c r="N343" s="10">
        <f>N344</f>
        <v>0</v>
      </c>
      <c r="O343" s="9">
        <f t="shared" si="44"/>
        <v>2370.0801199999992</v>
      </c>
      <c r="P343" s="10">
        <f>P344</f>
        <v>0</v>
      </c>
      <c r="Q343" s="9">
        <f t="shared" si="51"/>
        <v>2370.0801199999992</v>
      </c>
      <c r="R343" s="10">
        <f>R344</f>
        <v>0</v>
      </c>
      <c r="S343" s="9">
        <f t="shared" si="50"/>
        <v>2370.0801199999992</v>
      </c>
      <c r="T343" s="9">
        <v>3592.6301199999994</v>
      </c>
      <c r="U343" s="10">
        <f>U344</f>
        <v>-1222.5500000000002</v>
      </c>
      <c r="V343" s="9">
        <f t="shared" si="48"/>
        <v>2370.0801199999992</v>
      </c>
      <c r="W343" s="10">
        <f>W344</f>
        <v>0</v>
      </c>
      <c r="X343" s="9">
        <f t="shared" si="49"/>
        <v>2370.0801199999992</v>
      </c>
      <c r="Y343" s="10">
        <f>Y344</f>
        <v>0</v>
      </c>
      <c r="Z343" s="9">
        <f t="shared" si="45"/>
        <v>2370.0801199999992</v>
      </c>
      <c r="AA343" s="10">
        <f>AA344</f>
        <v>0</v>
      </c>
      <c r="AB343" s="9">
        <f t="shared" si="52"/>
        <v>2370.0801199999992</v>
      </c>
    </row>
    <row r="344" spans="1:28" ht="38.25">
      <c r="A344" s="3" t="s">
        <v>12</v>
      </c>
      <c r="B344" s="2" t="s">
        <v>10</v>
      </c>
      <c r="C344" s="2"/>
      <c r="D344" s="2"/>
      <c r="E344" s="2"/>
      <c r="F344" s="2"/>
      <c r="G344" s="7">
        <v>3592.6301199999994</v>
      </c>
      <c r="H344" s="8">
        <f>H345+H347+H354+H350+H352</f>
        <v>-1222.5500000000002</v>
      </c>
      <c r="I344" s="7">
        <f t="shared" si="46"/>
        <v>2370.0801199999992</v>
      </c>
      <c r="J344" s="8">
        <f>J345+J347+J354+J350+J352</f>
        <v>0</v>
      </c>
      <c r="K344" s="7">
        <f t="shared" si="47"/>
        <v>2370.0801199999992</v>
      </c>
      <c r="L344" s="8">
        <f>L345+L347+L354+L350+L352</f>
        <v>0</v>
      </c>
      <c r="M344" s="9">
        <f t="shared" si="43"/>
        <v>2370.0801199999992</v>
      </c>
      <c r="N344" s="10">
        <f>N345+N347+N354+N350+N352</f>
        <v>0</v>
      </c>
      <c r="O344" s="9">
        <f t="shared" si="44"/>
        <v>2370.0801199999992</v>
      </c>
      <c r="P344" s="10">
        <f>P345+P347+P354+P350+P352</f>
        <v>0</v>
      </c>
      <c r="Q344" s="9">
        <f t="shared" si="51"/>
        <v>2370.0801199999992</v>
      </c>
      <c r="R344" s="10">
        <f>R345+R347+R354+R350+R352</f>
        <v>0</v>
      </c>
      <c r="S344" s="9">
        <f t="shared" si="50"/>
        <v>2370.0801199999992</v>
      </c>
      <c r="T344" s="9">
        <v>3592.6301199999994</v>
      </c>
      <c r="U344" s="10">
        <f>U345+U347+U354+U350+U352</f>
        <v>-1222.5500000000002</v>
      </c>
      <c r="V344" s="9">
        <f t="shared" si="48"/>
        <v>2370.0801199999992</v>
      </c>
      <c r="W344" s="10">
        <f>W345+W347+W354+W350+W352</f>
        <v>0</v>
      </c>
      <c r="X344" s="9">
        <f t="shared" si="49"/>
        <v>2370.0801199999992</v>
      </c>
      <c r="Y344" s="10">
        <f>Y345+Y347+Y354+Y350+Y352</f>
        <v>0</v>
      </c>
      <c r="Z344" s="9">
        <f t="shared" si="45"/>
        <v>2370.0801199999992</v>
      </c>
      <c r="AA344" s="10">
        <f>AA345+AA347+AA354+AA350+AA352</f>
        <v>0</v>
      </c>
      <c r="AB344" s="9">
        <f t="shared" si="52"/>
        <v>2370.0801199999992</v>
      </c>
    </row>
    <row r="345" spans="1:28" ht="38.25">
      <c r="A345" s="3" t="s">
        <v>60</v>
      </c>
      <c r="B345" s="2" t="s">
        <v>10</v>
      </c>
      <c r="C345" s="2" t="s">
        <v>19</v>
      </c>
      <c r="D345" s="2" t="s">
        <v>20</v>
      </c>
      <c r="E345" s="1" t="s">
        <v>62</v>
      </c>
      <c r="F345" s="2"/>
      <c r="G345" s="7">
        <v>1183.6300000000001</v>
      </c>
      <c r="H345" s="8">
        <f>H346</f>
        <v>0</v>
      </c>
      <c r="I345" s="7">
        <f t="shared" si="46"/>
        <v>1183.6300000000001</v>
      </c>
      <c r="J345" s="8">
        <f>J346</f>
        <v>0</v>
      </c>
      <c r="K345" s="7">
        <f t="shared" si="47"/>
        <v>1183.6300000000001</v>
      </c>
      <c r="L345" s="8">
        <f>L346</f>
        <v>0</v>
      </c>
      <c r="M345" s="9">
        <f t="shared" si="43"/>
        <v>1183.6300000000001</v>
      </c>
      <c r="N345" s="10">
        <f>N346</f>
        <v>0</v>
      </c>
      <c r="O345" s="9">
        <f t="shared" si="44"/>
        <v>1183.6300000000001</v>
      </c>
      <c r="P345" s="10">
        <f>P346</f>
        <v>0</v>
      </c>
      <c r="Q345" s="9">
        <f t="shared" si="51"/>
        <v>1183.6300000000001</v>
      </c>
      <c r="R345" s="10">
        <f>R346</f>
        <v>0</v>
      </c>
      <c r="S345" s="9">
        <f t="shared" si="50"/>
        <v>1183.6300000000001</v>
      </c>
      <c r="T345" s="9">
        <v>1183.6300000000001</v>
      </c>
      <c r="U345" s="10">
        <f>U346</f>
        <v>0</v>
      </c>
      <c r="V345" s="9">
        <f t="shared" si="48"/>
        <v>1183.6300000000001</v>
      </c>
      <c r="W345" s="10">
        <f>W346</f>
        <v>0</v>
      </c>
      <c r="X345" s="9">
        <f t="shared" si="49"/>
        <v>1183.6300000000001</v>
      </c>
      <c r="Y345" s="10">
        <f>Y346</f>
        <v>0</v>
      </c>
      <c r="Z345" s="9">
        <f t="shared" si="45"/>
        <v>1183.6300000000001</v>
      </c>
      <c r="AA345" s="10">
        <f>AA346</f>
        <v>0</v>
      </c>
      <c r="AB345" s="9">
        <f t="shared" si="52"/>
        <v>1183.6300000000001</v>
      </c>
    </row>
    <row r="346" spans="1:28" ht="76.5">
      <c r="A346" s="3" t="s">
        <v>94</v>
      </c>
      <c r="B346" s="2" t="s">
        <v>10</v>
      </c>
      <c r="C346" s="2" t="s">
        <v>19</v>
      </c>
      <c r="D346" s="2" t="s">
        <v>20</v>
      </c>
      <c r="E346" s="1" t="s">
        <v>62</v>
      </c>
      <c r="F346" s="2">
        <v>100</v>
      </c>
      <c r="G346" s="7">
        <v>1183.6300000000001</v>
      </c>
      <c r="H346" s="8"/>
      <c r="I346" s="7">
        <f t="shared" si="46"/>
        <v>1183.6300000000001</v>
      </c>
      <c r="J346" s="8"/>
      <c r="K346" s="7">
        <f t="shared" si="47"/>
        <v>1183.6300000000001</v>
      </c>
      <c r="L346" s="8"/>
      <c r="M346" s="9">
        <f t="shared" ref="M346:M411" si="53">K346+L346</f>
        <v>1183.6300000000001</v>
      </c>
      <c r="N346" s="10"/>
      <c r="O346" s="9">
        <f t="shared" ref="O346:O411" si="54">M346+N346</f>
        <v>1183.6300000000001</v>
      </c>
      <c r="P346" s="10"/>
      <c r="Q346" s="9">
        <f t="shared" si="51"/>
        <v>1183.6300000000001</v>
      </c>
      <c r="R346" s="10"/>
      <c r="S346" s="9">
        <f t="shared" si="50"/>
        <v>1183.6300000000001</v>
      </c>
      <c r="T346" s="9">
        <v>1183.6300000000001</v>
      </c>
      <c r="U346" s="10"/>
      <c r="V346" s="9">
        <f t="shared" si="48"/>
        <v>1183.6300000000001</v>
      </c>
      <c r="W346" s="10"/>
      <c r="X346" s="9">
        <f t="shared" si="49"/>
        <v>1183.6300000000001</v>
      </c>
      <c r="Y346" s="10"/>
      <c r="Z346" s="9">
        <f t="shared" ref="Z346:Z411" si="55">X346+Y346</f>
        <v>1183.6300000000001</v>
      </c>
      <c r="AA346" s="10"/>
      <c r="AB346" s="9">
        <f t="shared" si="52"/>
        <v>1183.6300000000001</v>
      </c>
    </row>
    <row r="347" spans="1:28" ht="25.5">
      <c r="A347" s="3" t="s">
        <v>61</v>
      </c>
      <c r="B347" s="2" t="s">
        <v>10</v>
      </c>
      <c r="C347" s="2" t="s">
        <v>19</v>
      </c>
      <c r="D347" s="2" t="s">
        <v>20</v>
      </c>
      <c r="E347" s="1" t="s">
        <v>63</v>
      </c>
      <c r="F347" s="2"/>
      <c r="G347" s="7">
        <v>1186.45012</v>
      </c>
      <c r="H347" s="8">
        <f>H348+H349</f>
        <v>0</v>
      </c>
      <c r="I347" s="7">
        <f t="shared" si="46"/>
        <v>1186.45012</v>
      </c>
      <c r="J347" s="8">
        <f>J348+J349</f>
        <v>0</v>
      </c>
      <c r="K347" s="7">
        <f t="shared" si="47"/>
        <v>1186.45012</v>
      </c>
      <c r="L347" s="8">
        <f>L348+L349</f>
        <v>0</v>
      </c>
      <c r="M347" s="9">
        <f t="shared" si="53"/>
        <v>1186.45012</v>
      </c>
      <c r="N347" s="10">
        <f>N348+N349</f>
        <v>0</v>
      </c>
      <c r="O347" s="9">
        <f t="shared" si="54"/>
        <v>1186.45012</v>
      </c>
      <c r="P347" s="10">
        <f>P348+P349</f>
        <v>0</v>
      </c>
      <c r="Q347" s="9">
        <f t="shared" si="51"/>
        <v>1186.45012</v>
      </c>
      <c r="R347" s="10">
        <f>R348+R349</f>
        <v>0</v>
      </c>
      <c r="S347" s="9">
        <f t="shared" si="50"/>
        <v>1186.45012</v>
      </c>
      <c r="T347" s="9">
        <v>1186.45012</v>
      </c>
      <c r="U347" s="10">
        <f>U348+U349</f>
        <v>0</v>
      </c>
      <c r="V347" s="9">
        <f t="shared" si="48"/>
        <v>1186.45012</v>
      </c>
      <c r="W347" s="10">
        <f>W348+W349</f>
        <v>0</v>
      </c>
      <c r="X347" s="9">
        <f t="shared" si="49"/>
        <v>1186.45012</v>
      </c>
      <c r="Y347" s="10">
        <f>Y348+Y349</f>
        <v>0</v>
      </c>
      <c r="Z347" s="9">
        <f t="shared" si="55"/>
        <v>1186.45012</v>
      </c>
      <c r="AA347" s="10">
        <f>AA348+AA349</f>
        <v>0</v>
      </c>
      <c r="AB347" s="9">
        <f t="shared" si="52"/>
        <v>1186.45012</v>
      </c>
    </row>
    <row r="348" spans="1:28" ht="76.5">
      <c r="A348" s="3" t="s">
        <v>94</v>
      </c>
      <c r="B348" s="2" t="s">
        <v>10</v>
      </c>
      <c r="C348" s="2" t="s">
        <v>19</v>
      </c>
      <c r="D348" s="2" t="s">
        <v>20</v>
      </c>
      <c r="E348" s="1" t="s">
        <v>63</v>
      </c>
      <c r="F348" s="2">
        <v>100</v>
      </c>
      <c r="G348" s="7">
        <v>937.97299999999996</v>
      </c>
      <c r="H348" s="8"/>
      <c r="I348" s="7">
        <f t="shared" si="46"/>
        <v>937.97299999999996</v>
      </c>
      <c r="J348" s="8"/>
      <c r="K348" s="7">
        <f t="shared" si="47"/>
        <v>937.97299999999996</v>
      </c>
      <c r="L348" s="8"/>
      <c r="M348" s="9">
        <f t="shared" si="53"/>
        <v>937.97299999999996</v>
      </c>
      <c r="N348" s="10"/>
      <c r="O348" s="9">
        <f t="shared" si="54"/>
        <v>937.97299999999996</v>
      </c>
      <c r="P348" s="10"/>
      <c r="Q348" s="9">
        <f t="shared" si="51"/>
        <v>937.97299999999996</v>
      </c>
      <c r="R348" s="10"/>
      <c r="S348" s="9">
        <f t="shared" si="50"/>
        <v>937.97299999999996</v>
      </c>
      <c r="T348" s="9">
        <v>937.97299999999996</v>
      </c>
      <c r="U348" s="10"/>
      <c r="V348" s="9">
        <f t="shared" si="48"/>
        <v>937.97299999999996</v>
      </c>
      <c r="W348" s="10"/>
      <c r="X348" s="9">
        <f t="shared" si="49"/>
        <v>937.97299999999996</v>
      </c>
      <c r="Y348" s="10"/>
      <c r="Z348" s="9">
        <f t="shared" si="55"/>
        <v>937.97299999999996</v>
      </c>
      <c r="AA348" s="10"/>
      <c r="AB348" s="9">
        <f t="shared" si="52"/>
        <v>937.97299999999996</v>
      </c>
    </row>
    <row r="349" spans="1:28" ht="38.25">
      <c r="A349" s="3" t="s">
        <v>32</v>
      </c>
      <c r="B349" s="2" t="s">
        <v>10</v>
      </c>
      <c r="C349" s="2" t="s">
        <v>19</v>
      </c>
      <c r="D349" s="2" t="s">
        <v>20</v>
      </c>
      <c r="E349" s="1" t="s">
        <v>63</v>
      </c>
      <c r="F349" s="2">
        <v>200</v>
      </c>
      <c r="G349" s="7">
        <v>248.47712000000001</v>
      </c>
      <c r="H349" s="8"/>
      <c r="I349" s="7">
        <f t="shared" si="46"/>
        <v>248.47712000000001</v>
      </c>
      <c r="J349" s="8"/>
      <c r="K349" s="7">
        <f t="shared" si="47"/>
        <v>248.47712000000001</v>
      </c>
      <c r="L349" s="8"/>
      <c r="M349" s="9">
        <f t="shared" si="53"/>
        <v>248.47712000000001</v>
      </c>
      <c r="N349" s="10"/>
      <c r="O349" s="9">
        <f t="shared" si="54"/>
        <v>248.47712000000001</v>
      </c>
      <c r="P349" s="10"/>
      <c r="Q349" s="9">
        <f t="shared" si="51"/>
        <v>248.47712000000001</v>
      </c>
      <c r="R349" s="10"/>
      <c r="S349" s="9">
        <f t="shared" si="50"/>
        <v>248.47712000000001</v>
      </c>
      <c r="T349" s="9">
        <v>248.47712000000001</v>
      </c>
      <c r="U349" s="10"/>
      <c r="V349" s="9">
        <f t="shared" si="48"/>
        <v>248.47712000000001</v>
      </c>
      <c r="W349" s="10"/>
      <c r="X349" s="9">
        <f t="shared" si="49"/>
        <v>248.47712000000001</v>
      </c>
      <c r="Y349" s="10"/>
      <c r="Z349" s="9">
        <f t="shared" si="55"/>
        <v>248.47712000000001</v>
      </c>
      <c r="AA349" s="10"/>
      <c r="AB349" s="9">
        <f t="shared" si="52"/>
        <v>248.47712000000001</v>
      </c>
    </row>
    <row r="350" spans="1:28" ht="38.25" hidden="1">
      <c r="A350" s="3" t="s">
        <v>308</v>
      </c>
      <c r="B350" s="2" t="s">
        <v>10</v>
      </c>
      <c r="C350" s="2" t="s">
        <v>19</v>
      </c>
      <c r="D350" s="2" t="s">
        <v>28</v>
      </c>
      <c r="E350" s="1" t="s">
        <v>309</v>
      </c>
      <c r="F350" s="2"/>
      <c r="G350" s="7">
        <v>762.27199999999993</v>
      </c>
      <c r="H350" s="8">
        <f>H351</f>
        <v>-762.27200000000005</v>
      </c>
      <c r="I350" s="7">
        <f t="shared" si="46"/>
        <v>0</v>
      </c>
      <c r="J350" s="8">
        <f>J351</f>
        <v>0</v>
      </c>
      <c r="K350" s="7">
        <f t="shared" si="47"/>
        <v>0</v>
      </c>
      <c r="L350" s="8">
        <f>L351</f>
        <v>0</v>
      </c>
      <c r="M350" s="9">
        <f t="shared" si="53"/>
        <v>0</v>
      </c>
      <c r="N350" s="10">
        <f>N351</f>
        <v>0</v>
      </c>
      <c r="O350" s="9">
        <f t="shared" si="54"/>
        <v>0</v>
      </c>
      <c r="P350" s="10">
        <f>P351</f>
        <v>0</v>
      </c>
      <c r="Q350" s="9">
        <f t="shared" si="51"/>
        <v>0</v>
      </c>
      <c r="R350" s="10">
        <f>R351</f>
        <v>0</v>
      </c>
      <c r="S350" s="9">
        <f t="shared" si="50"/>
        <v>0</v>
      </c>
      <c r="T350" s="9">
        <v>762.27199999999993</v>
      </c>
      <c r="U350" s="10">
        <f>U351</f>
        <v>-762.27200000000005</v>
      </c>
      <c r="V350" s="9">
        <f t="shared" si="48"/>
        <v>0</v>
      </c>
      <c r="W350" s="10">
        <f>W351</f>
        <v>0</v>
      </c>
      <c r="X350" s="9">
        <f t="shared" si="49"/>
        <v>0</v>
      </c>
      <c r="Y350" s="10">
        <f>Y351</f>
        <v>0</v>
      </c>
      <c r="Z350" s="9">
        <f t="shared" si="55"/>
        <v>0</v>
      </c>
      <c r="AA350" s="10">
        <f>AA351</f>
        <v>0</v>
      </c>
      <c r="AB350" s="9">
        <f t="shared" si="52"/>
        <v>0</v>
      </c>
    </row>
    <row r="351" spans="1:28" ht="76.5" hidden="1">
      <c r="A351" s="3" t="s">
        <v>94</v>
      </c>
      <c r="B351" s="2" t="s">
        <v>10</v>
      </c>
      <c r="C351" s="2" t="s">
        <v>19</v>
      </c>
      <c r="D351" s="2" t="s">
        <v>28</v>
      </c>
      <c r="E351" s="1" t="s">
        <v>309</v>
      </c>
      <c r="F351" s="2">
        <v>100</v>
      </c>
      <c r="G351" s="7">
        <v>762.27199999999993</v>
      </c>
      <c r="H351" s="8">
        <v>-762.27200000000005</v>
      </c>
      <c r="I351" s="7">
        <f t="shared" si="46"/>
        <v>0</v>
      </c>
      <c r="J351" s="8"/>
      <c r="K351" s="7">
        <f t="shared" si="47"/>
        <v>0</v>
      </c>
      <c r="L351" s="8"/>
      <c r="M351" s="9">
        <f t="shared" si="53"/>
        <v>0</v>
      </c>
      <c r="N351" s="10"/>
      <c r="O351" s="9">
        <f t="shared" si="54"/>
        <v>0</v>
      </c>
      <c r="P351" s="10"/>
      <c r="Q351" s="9">
        <f t="shared" si="51"/>
        <v>0</v>
      </c>
      <c r="R351" s="10"/>
      <c r="S351" s="9">
        <f t="shared" si="50"/>
        <v>0</v>
      </c>
      <c r="T351" s="9">
        <v>762.27199999999993</v>
      </c>
      <c r="U351" s="10">
        <v>-762.27200000000005</v>
      </c>
      <c r="V351" s="9">
        <f t="shared" si="48"/>
        <v>0</v>
      </c>
      <c r="W351" s="10"/>
      <c r="X351" s="9">
        <f t="shared" si="49"/>
        <v>0</v>
      </c>
      <c r="Y351" s="10"/>
      <c r="Z351" s="9">
        <f t="shared" si="55"/>
        <v>0</v>
      </c>
      <c r="AA351" s="10"/>
      <c r="AB351" s="9">
        <f t="shared" si="52"/>
        <v>0</v>
      </c>
    </row>
    <row r="352" spans="1:28" ht="38.25" hidden="1">
      <c r="A352" s="3" t="s">
        <v>310</v>
      </c>
      <c r="B352" s="2" t="s">
        <v>10</v>
      </c>
      <c r="C352" s="2" t="s">
        <v>19</v>
      </c>
      <c r="D352" s="2" t="s">
        <v>28</v>
      </c>
      <c r="E352" s="1" t="s">
        <v>311</v>
      </c>
      <c r="F352" s="2"/>
      <c r="G352" s="7">
        <v>460.27800000000002</v>
      </c>
      <c r="H352" s="8">
        <f>H353</f>
        <v>-460.27800000000002</v>
      </c>
      <c r="I352" s="7">
        <f t="shared" si="46"/>
        <v>0</v>
      </c>
      <c r="J352" s="8">
        <f>J353</f>
        <v>0</v>
      </c>
      <c r="K352" s="7">
        <f t="shared" ref="K352:K419" si="56">I352+J352</f>
        <v>0</v>
      </c>
      <c r="L352" s="8">
        <f>L353</f>
        <v>0</v>
      </c>
      <c r="M352" s="9">
        <f t="shared" si="53"/>
        <v>0</v>
      </c>
      <c r="N352" s="10">
        <f>N353</f>
        <v>0</v>
      </c>
      <c r="O352" s="9">
        <f t="shared" si="54"/>
        <v>0</v>
      </c>
      <c r="P352" s="10">
        <f>P353</f>
        <v>0</v>
      </c>
      <c r="Q352" s="9">
        <f t="shared" si="51"/>
        <v>0</v>
      </c>
      <c r="R352" s="10">
        <f>R353</f>
        <v>0</v>
      </c>
      <c r="S352" s="9">
        <f t="shared" si="50"/>
        <v>0</v>
      </c>
      <c r="T352" s="9">
        <v>460.27800000000002</v>
      </c>
      <c r="U352" s="10">
        <f>U353</f>
        <v>-460.27800000000002</v>
      </c>
      <c r="V352" s="9">
        <f t="shared" si="48"/>
        <v>0</v>
      </c>
      <c r="W352" s="10">
        <f>W353</f>
        <v>0</v>
      </c>
      <c r="X352" s="9">
        <f t="shared" ref="X352:X419" si="57">V352+W352</f>
        <v>0</v>
      </c>
      <c r="Y352" s="10">
        <f>Y353</f>
        <v>0</v>
      </c>
      <c r="Z352" s="9">
        <f t="shared" si="55"/>
        <v>0</v>
      </c>
      <c r="AA352" s="10">
        <f>AA353</f>
        <v>0</v>
      </c>
      <c r="AB352" s="9">
        <f t="shared" si="52"/>
        <v>0</v>
      </c>
    </row>
    <row r="353" spans="1:28" ht="76.5" hidden="1">
      <c r="A353" s="3" t="s">
        <v>94</v>
      </c>
      <c r="B353" s="2" t="s">
        <v>10</v>
      </c>
      <c r="C353" s="2" t="s">
        <v>19</v>
      </c>
      <c r="D353" s="2" t="s">
        <v>28</v>
      </c>
      <c r="E353" s="1" t="s">
        <v>311</v>
      </c>
      <c r="F353" s="2">
        <v>100</v>
      </c>
      <c r="G353" s="7">
        <v>460.27800000000002</v>
      </c>
      <c r="H353" s="8">
        <v>-460.27800000000002</v>
      </c>
      <c r="I353" s="7">
        <f t="shared" si="46"/>
        <v>0</v>
      </c>
      <c r="J353" s="8"/>
      <c r="K353" s="7">
        <f t="shared" si="56"/>
        <v>0</v>
      </c>
      <c r="L353" s="8"/>
      <c r="M353" s="9">
        <f t="shared" si="53"/>
        <v>0</v>
      </c>
      <c r="N353" s="10"/>
      <c r="O353" s="9">
        <f t="shared" si="54"/>
        <v>0</v>
      </c>
      <c r="P353" s="10"/>
      <c r="Q353" s="9">
        <f t="shared" si="51"/>
        <v>0</v>
      </c>
      <c r="R353" s="10"/>
      <c r="S353" s="9">
        <f t="shared" si="50"/>
        <v>0</v>
      </c>
      <c r="T353" s="9">
        <v>460.27800000000002</v>
      </c>
      <c r="U353" s="10">
        <v>-460.27800000000002</v>
      </c>
      <c r="V353" s="9">
        <f t="shared" si="48"/>
        <v>0</v>
      </c>
      <c r="W353" s="10"/>
      <c r="X353" s="9">
        <f t="shared" si="57"/>
        <v>0</v>
      </c>
      <c r="Y353" s="10"/>
      <c r="Z353" s="9">
        <f t="shared" si="55"/>
        <v>0</v>
      </c>
      <c r="AA353" s="10"/>
      <c r="AB353" s="9">
        <f t="shared" si="52"/>
        <v>0</v>
      </c>
    </row>
    <row r="354" spans="1:28" ht="38.25" hidden="1">
      <c r="A354" s="3" t="s">
        <v>267</v>
      </c>
      <c r="B354" s="2" t="s">
        <v>10</v>
      </c>
      <c r="C354" s="2" t="s">
        <v>19</v>
      </c>
      <c r="D354" s="2">
        <v>13</v>
      </c>
      <c r="E354" s="1" t="s">
        <v>268</v>
      </c>
      <c r="F354" s="2"/>
      <c r="G354" s="7">
        <v>0</v>
      </c>
      <c r="H354" s="8">
        <f>H355</f>
        <v>0</v>
      </c>
      <c r="I354" s="7">
        <f t="shared" si="46"/>
        <v>0</v>
      </c>
      <c r="J354" s="8">
        <f>J355</f>
        <v>0</v>
      </c>
      <c r="K354" s="7">
        <f t="shared" si="56"/>
        <v>0</v>
      </c>
      <c r="L354" s="8">
        <f>L355</f>
        <v>0</v>
      </c>
      <c r="M354" s="9">
        <f t="shared" si="53"/>
        <v>0</v>
      </c>
      <c r="N354" s="10">
        <f>N355</f>
        <v>0</v>
      </c>
      <c r="O354" s="9">
        <f t="shared" si="54"/>
        <v>0</v>
      </c>
      <c r="P354" s="10">
        <f>P355</f>
        <v>0</v>
      </c>
      <c r="Q354" s="9">
        <f t="shared" si="51"/>
        <v>0</v>
      </c>
      <c r="R354" s="10">
        <f>R355</f>
        <v>0</v>
      </c>
      <c r="S354" s="9">
        <f t="shared" si="50"/>
        <v>0</v>
      </c>
      <c r="T354" s="9">
        <v>0</v>
      </c>
      <c r="U354" s="10">
        <f>U355</f>
        <v>0</v>
      </c>
      <c r="V354" s="9">
        <f t="shared" si="48"/>
        <v>0</v>
      </c>
      <c r="W354" s="10">
        <f>W355</f>
        <v>0</v>
      </c>
      <c r="X354" s="9">
        <f t="shared" si="57"/>
        <v>0</v>
      </c>
      <c r="Y354" s="10">
        <f>Y355</f>
        <v>0</v>
      </c>
      <c r="Z354" s="9">
        <f t="shared" si="55"/>
        <v>0</v>
      </c>
      <c r="AA354" s="10">
        <f>AA355</f>
        <v>0</v>
      </c>
      <c r="AB354" s="9">
        <f t="shared" si="52"/>
        <v>0</v>
      </c>
    </row>
    <row r="355" spans="1:28" ht="38.25" hidden="1">
      <c r="A355" s="3" t="s">
        <v>32</v>
      </c>
      <c r="B355" s="2" t="s">
        <v>10</v>
      </c>
      <c r="C355" s="2" t="s">
        <v>19</v>
      </c>
      <c r="D355" s="2">
        <v>13</v>
      </c>
      <c r="E355" s="1" t="s">
        <v>268</v>
      </c>
      <c r="F355" s="2">
        <v>200</v>
      </c>
      <c r="G355" s="7">
        <v>0</v>
      </c>
      <c r="H355" s="8"/>
      <c r="I355" s="7">
        <f t="shared" si="46"/>
        <v>0</v>
      </c>
      <c r="J355" s="8"/>
      <c r="K355" s="7">
        <f t="shared" si="56"/>
        <v>0</v>
      </c>
      <c r="L355" s="8"/>
      <c r="M355" s="9">
        <f t="shared" si="53"/>
        <v>0</v>
      </c>
      <c r="N355" s="10"/>
      <c r="O355" s="9">
        <f t="shared" si="54"/>
        <v>0</v>
      </c>
      <c r="P355" s="10"/>
      <c r="Q355" s="9">
        <f t="shared" si="51"/>
        <v>0</v>
      </c>
      <c r="R355" s="10"/>
      <c r="S355" s="9">
        <f t="shared" si="50"/>
        <v>0</v>
      </c>
      <c r="T355" s="9">
        <v>0</v>
      </c>
      <c r="U355" s="10"/>
      <c r="V355" s="9">
        <f t="shared" si="48"/>
        <v>0</v>
      </c>
      <c r="W355" s="10"/>
      <c r="X355" s="9">
        <f t="shared" si="57"/>
        <v>0</v>
      </c>
      <c r="Y355" s="10"/>
      <c r="Z355" s="9">
        <f t="shared" si="55"/>
        <v>0</v>
      </c>
      <c r="AA355" s="10"/>
      <c r="AB355" s="9">
        <f t="shared" si="52"/>
        <v>0</v>
      </c>
    </row>
    <row r="356" spans="1:28" ht="51">
      <c r="A356" s="5" t="s">
        <v>9</v>
      </c>
      <c r="B356" s="6" t="s">
        <v>8</v>
      </c>
      <c r="C356" s="6"/>
      <c r="D356" s="6"/>
      <c r="E356" s="2"/>
      <c r="F356" s="2"/>
      <c r="G356" s="7">
        <v>20905.268360000002</v>
      </c>
      <c r="H356" s="8">
        <f>H357</f>
        <v>0</v>
      </c>
      <c r="I356" s="7">
        <f t="shared" ref="I356:I429" si="58">G356+H356</f>
        <v>20905.268360000002</v>
      </c>
      <c r="J356" s="8">
        <f>J357</f>
        <v>0</v>
      </c>
      <c r="K356" s="7">
        <f t="shared" si="56"/>
        <v>20905.268360000002</v>
      </c>
      <c r="L356" s="8">
        <f>L357</f>
        <v>133.72399999999999</v>
      </c>
      <c r="M356" s="9">
        <f t="shared" si="53"/>
        <v>21038.99236</v>
      </c>
      <c r="N356" s="10">
        <f>N357</f>
        <v>0</v>
      </c>
      <c r="O356" s="9">
        <f t="shared" si="54"/>
        <v>21038.99236</v>
      </c>
      <c r="P356" s="10">
        <f>P357</f>
        <v>0</v>
      </c>
      <c r="Q356" s="9">
        <f t="shared" si="51"/>
        <v>21038.99236</v>
      </c>
      <c r="R356" s="10">
        <f>R357</f>
        <v>0</v>
      </c>
      <c r="S356" s="9">
        <f t="shared" si="50"/>
        <v>21038.99236</v>
      </c>
      <c r="T356" s="9">
        <v>20715.06336</v>
      </c>
      <c r="U356" s="10">
        <f>U357</f>
        <v>0</v>
      </c>
      <c r="V356" s="9">
        <f t="shared" ref="V356:V429" si="59">T356+U356</f>
        <v>20715.06336</v>
      </c>
      <c r="W356" s="10">
        <f>W357</f>
        <v>132.00200000000001</v>
      </c>
      <c r="X356" s="9">
        <f t="shared" si="57"/>
        <v>20847.065360000001</v>
      </c>
      <c r="Y356" s="10">
        <f>Y357</f>
        <v>0</v>
      </c>
      <c r="Z356" s="9">
        <f t="shared" si="55"/>
        <v>20847.065360000001</v>
      </c>
      <c r="AA356" s="10">
        <f>AA357</f>
        <v>0</v>
      </c>
      <c r="AB356" s="9">
        <f t="shared" si="52"/>
        <v>20847.065360000001</v>
      </c>
    </row>
    <row r="357" spans="1:28" ht="38.25">
      <c r="A357" s="3" t="s">
        <v>12</v>
      </c>
      <c r="B357" s="2" t="s">
        <v>8</v>
      </c>
      <c r="C357" s="2"/>
      <c r="D357" s="2"/>
      <c r="E357" s="2"/>
      <c r="F357" s="2"/>
      <c r="G357" s="7">
        <v>20905.268360000002</v>
      </c>
      <c r="H357" s="8">
        <f>H358+H366+H368+H370+H374+H376+H382+H384+H388+H392+H394+H396+H406+H408+H412+H416+H418+H420+H422+H424+H429+H432+H435+H438+H440+H378+H364+H398+H380+H400+H402+H427+H404+H442+H390+H372+H386+H414</f>
        <v>0</v>
      </c>
      <c r="I357" s="7">
        <f t="shared" si="58"/>
        <v>20905.268360000002</v>
      </c>
      <c r="J357" s="8">
        <f>J358+J366+J368+J370+J374+J376+J382+J384+J388+J392+J394+J396+J406+J408+J412+J416+J418+J420+J422+J424+J429+J432+J435+J438+J440+J378+J364+J398+J380+J400+J402+J427+J404+J442+J390+J372+J386+J414+J410</f>
        <v>0</v>
      </c>
      <c r="K357" s="7">
        <f t="shared" si="56"/>
        <v>20905.268360000002</v>
      </c>
      <c r="L357" s="8">
        <f>L358+L366+L368+L370+L374+L376+L382+L384+L388+L392+L394+L396+L406+L408+L412+L416+L418+L420+L422+L424+L429+L432+L435+L438+L440+L378+L364+L398+L380+L400+L402+L427+L404+L442+L390+L372+L386+L414+L410</f>
        <v>133.72399999999999</v>
      </c>
      <c r="M357" s="9">
        <f t="shared" si="53"/>
        <v>21038.99236</v>
      </c>
      <c r="N357" s="10">
        <f>N358+N366+N368+N370+N374+N376+N382+N384+N388+N392+N394+N396+N406+N408+N412+N416+N418+N420+N422+N424+N429+N432+N435+N438+N440+N378+N364+N398+N380+N400+N402+N427+N404+N442+N390+N372+N386+N414+N410+N362</f>
        <v>0</v>
      </c>
      <c r="O357" s="9">
        <f t="shared" si="54"/>
        <v>21038.99236</v>
      </c>
      <c r="P357" s="10">
        <f>P358+P366+P368+P370+P374+P376+P382+P384+P388+P392+P394+P396+P406+P408+P412+P416+P418+P420+P422+P424+P429+P432+P435+P438+P440+P378+P364+P398+P380+P400+P402+P427+P404+P442+P390+P372+P386+P414+P410+P362</f>
        <v>0</v>
      </c>
      <c r="Q357" s="9">
        <f t="shared" si="51"/>
        <v>21038.99236</v>
      </c>
      <c r="R357" s="10">
        <f>R358+R366+R368+R370+R374+R376+R382+R384+R388+R392+R394+R396+R406+R408+R412+R416+R418+R420+R422+R424+R429+R432+R435+R438+R440+R378+R364+R398+R380+R400+R402+R427+R404+R442+R390+R372+R386+R414+R410+R362</f>
        <v>0</v>
      </c>
      <c r="S357" s="9">
        <f t="shared" si="50"/>
        <v>21038.99236</v>
      </c>
      <c r="T357" s="9">
        <v>20715.06336</v>
      </c>
      <c r="U357" s="10">
        <f>U358+U366+U368+U370+U374+U376+U382+U384+U388+U392+U394+U396+U406+U408+U412+U416+U418+U420+U422+U424+U429+U432+U435+U438+U440+U378+U364+U398+U380+U400+U402+U427+U404+U442+U390+U372+U386+U414</f>
        <v>0</v>
      </c>
      <c r="V357" s="9">
        <f t="shared" si="59"/>
        <v>20715.06336</v>
      </c>
      <c r="W357" s="10">
        <f>W358+W366+W368+W370+W374+W376+W382+W384+W388+W392+W394+W396+W406+W408+W412+W416+W418+W420+W422+W424+W429+W432+W435+W438+W440+W378+W364+W398+W380+W400+W402+W427+W404+W442+W390+W372+W386+W414+W410</f>
        <v>132.00200000000001</v>
      </c>
      <c r="X357" s="9">
        <f t="shared" si="57"/>
        <v>20847.065360000001</v>
      </c>
      <c r="Y357" s="10">
        <f>Y358+Y366+Y368+Y370+Y374+Y376+Y382+Y384+Y388+Y392+Y394+Y396+Y406+Y408+Y412+Y416+Y418+Y420+Y422+Y424+Y429+Y432+Y435+Y438+Y440+Y378+Y364+Y398+Y380+Y400+Y402+Y427+Y404+Y442+Y390+Y372+Y386+Y414+Y410+Y362</f>
        <v>0</v>
      </c>
      <c r="Z357" s="9">
        <f t="shared" si="55"/>
        <v>20847.065360000001</v>
      </c>
      <c r="AA357" s="10">
        <f>AA358+AA366+AA368+AA370+AA374+AA376+AA382+AA384+AA388+AA392+AA394+AA396+AA406+AA408+AA412+AA416+AA418+AA420+AA422+AA424+AA429+AA432+AA435+AA438+AA440+AA378+AA364+AA398+AA380+AA400+AA402+AA427+AA404+AA442+AA390+AA372+AA386+AA414+AA410+AA362</f>
        <v>0</v>
      </c>
      <c r="AB357" s="9">
        <f t="shared" si="52"/>
        <v>20847.065360000001</v>
      </c>
    </row>
    <row r="358" spans="1:28" ht="38.25">
      <c r="A358" s="3" t="s">
        <v>31</v>
      </c>
      <c r="B358" s="2" t="s">
        <v>8</v>
      </c>
      <c r="C358" s="2" t="s">
        <v>19</v>
      </c>
      <c r="D358" s="2">
        <v>13</v>
      </c>
      <c r="E358" s="1" t="s">
        <v>33</v>
      </c>
      <c r="F358" s="2"/>
      <c r="G358" s="7">
        <v>3073.0499599999998</v>
      </c>
      <c r="H358" s="8">
        <f>H359+H360+H361</f>
        <v>0</v>
      </c>
      <c r="I358" s="7">
        <f t="shared" si="58"/>
        <v>3073.0499599999998</v>
      </c>
      <c r="J358" s="8">
        <f>J359+J360+J361</f>
        <v>0</v>
      </c>
      <c r="K358" s="7">
        <f t="shared" si="56"/>
        <v>3073.0499599999998</v>
      </c>
      <c r="L358" s="8">
        <f>L359+L360+L361</f>
        <v>0</v>
      </c>
      <c r="M358" s="9">
        <f t="shared" si="53"/>
        <v>3073.0499599999998</v>
      </c>
      <c r="N358" s="10">
        <f>N359+N360+N361</f>
        <v>0</v>
      </c>
      <c r="O358" s="9">
        <f t="shared" si="54"/>
        <v>3073.0499599999998</v>
      </c>
      <c r="P358" s="10">
        <f>P359+P360+P361</f>
        <v>0</v>
      </c>
      <c r="Q358" s="9">
        <f t="shared" si="51"/>
        <v>3073.0499599999998</v>
      </c>
      <c r="R358" s="10">
        <f>R359+R360+R361</f>
        <v>0</v>
      </c>
      <c r="S358" s="9">
        <f t="shared" si="50"/>
        <v>3073.0499599999998</v>
      </c>
      <c r="T358" s="9">
        <v>3073.0499599999998</v>
      </c>
      <c r="U358" s="10">
        <f>U359+U360+U361</f>
        <v>0</v>
      </c>
      <c r="V358" s="9">
        <f t="shared" si="59"/>
        <v>3073.0499599999998</v>
      </c>
      <c r="W358" s="10">
        <f>W359+W360+W361</f>
        <v>0</v>
      </c>
      <c r="X358" s="9">
        <f t="shared" si="57"/>
        <v>3073.0499599999998</v>
      </c>
      <c r="Y358" s="10">
        <f>Y359+Y360+Y361</f>
        <v>0</v>
      </c>
      <c r="Z358" s="9">
        <f t="shared" si="55"/>
        <v>3073.0499599999998</v>
      </c>
      <c r="AA358" s="10">
        <f>AA359+AA360+AA361</f>
        <v>0</v>
      </c>
      <c r="AB358" s="9">
        <f t="shared" si="52"/>
        <v>3073.0499599999998</v>
      </c>
    </row>
    <row r="359" spans="1:28" ht="76.5">
      <c r="A359" s="3" t="s">
        <v>94</v>
      </c>
      <c r="B359" s="2" t="s">
        <v>8</v>
      </c>
      <c r="C359" s="2" t="s">
        <v>19</v>
      </c>
      <c r="D359" s="2">
        <v>13</v>
      </c>
      <c r="E359" s="1" t="s">
        <v>33</v>
      </c>
      <c r="F359" s="2">
        <v>100</v>
      </c>
      <c r="G359" s="7">
        <v>3071.6649599999996</v>
      </c>
      <c r="H359" s="8"/>
      <c r="I359" s="7">
        <f t="shared" si="58"/>
        <v>3071.6649599999996</v>
      </c>
      <c r="J359" s="8"/>
      <c r="K359" s="7">
        <f t="shared" si="56"/>
        <v>3071.6649599999996</v>
      </c>
      <c r="L359" s="8"/>
      <c r="M359" s="9">
        <f t="shared" si="53"/>
        <v>3071.6649599999996</v>
      </c>
      <c r="N359" s="10"/>
      <c r="O359" s="9">
        <f t="shared" si="54"/>
        <v>3071.6649599999996</v>
      </c>
      <c r="P359" s="10"/>
      <c r="Q359" s="9">
        <f t="shared" si="51"/>
        <v>3071.6649599999996</v>
      </c>
      <c r="R359" s="10"/>
      <c r="S359" s="9">
        <f t="shared" si="50"/>
        <v>3071.6649599999996</v>
      </c>
      <c r="T359" s="9">
        <v>3071.6649599999996</v>
      </c>
      <c r="U359" s="10"/>
      <c r="V359" s="9">
        <f t="shared" si="59"/>
        <v>3071.6649599999996</v>
      </c>
      <c r="W359" s="10"/>
      <c r="X359" s="9">
        <f t="shared" si="57"/>
        <v>3071.6649599999996</v>
      </c>
      <c r="Y359" s="10"/>
      <c r="Z359" s="9">
        <f t="shared" si="55"/>
        <v>3071.6649599999996</v>
      </c>
      <c r="AA359" s="10"/>
      <c r="AB359" s="9">
        <f t="shared" si="52"/>
        <v>3071.6649599999996</v>
      </c>
    </row>
    <row r="360" spans="1:28" ht="38.25" hidden="1">
      <c r="A360" s="3" t="s">
        <v>32</v>
      </c>
      <c r="B360" s="2" t="s">
        <v>8</v>
      </c>
      <c r="C360" s="2" t="s">
        <v>19</v>
      </c>
      <c r="D360" s="2">
        <v>13</v>
      </c>
      <c r="E360" s="1" t="s">
        <v>33</v>
      </c>
      <c r="F360" s="2">
        <v>200</v>
      </c>
      <c r="G360" s="7">
        <v>0</v>
      </c>
      <c r="H360" s="8"/>
      <c r="I360" s="7">
        <f t="shared" si="58"/>
        <v>0</v>
      </c>
      <c r="J360" s="8"/>
      <c r="K360" s="7">
        <f t="shared" si="56"/>
        <v>0</v>
      </c>
      <c r="L360" s="8"/>
      <c r="M360" s="9">
        <f t="shared" si="53"/>
        <v>0</v>
      </c>
      <c r="N360" s="10"/>
      <c r="O360" s="9">
        <f t="shared" si="54"/>
        <v>0</v>
      </c>
      <c r="P360" s="10"/>
      <c r="Q360" s="9">
        <f t="shared" si="51"/>
        <v>0</v>
      </c>
      <c r="R360" s="10"/>
      <c r="S360" s="9">
        <f t="shared" si="50"/>
        <v>0</v>
      </c>
      <c r="T360" s="9">
        <v>0</v>
      </c>
      <c r="U360" s="10"/>
      <c r="V360" s="9">
        <f t="shared" si="59"/>
        <v>0</v>
      </c>
      <c r="W360" s="10"/>
      <c r="X360" s="9">
        <f t="shared" si="57"/>
        <v>0</v>
      </c>
      <c r="Y360" s="10"/>
      <c r="Z360" s="9">
        <f t="shared" si="55"/>
        <v>0</v>
      </c>
      <c r="AA360" s="10"/>
      <c r="AB360" s="9">
        <f t="shared" si="52"/>
        <v>0</v>
      </c>
    </row>
    <row r="361" spans="1:28" ht="15.75">
      <c r="A361" s="3" t="s">
        <v>54</v>
      </c>
      <c r="B361" s="2" t="s">
        <v>8</v>
      </c>
      <c r="C361" s="2" t="s">
        <v>19</v>
      </c>
      <c r="D361" s="2">
        <v>13</v>
      </c>
      <c r="E361" s="1" t="s">
        <v>33</v>
      </c>
      <c r="F361" s="2">
        <v>800</v>
      </c>
      <c r="G361" s="7">
        <v>1.3849999999999998</v>
      </c>
      <c r="H361" s="8"/>
      <c r="I361" s="7">
        <f t="shared" si="58"/>
        <v>1.3849999999999998</v>
      </c>
      <c r="J361" s="8"/>
      <c r="K361" s="7">
        <f t="shared" si="56"/>
        <v>1.3849999999999998</v>
      </c>
      <c r="L361" s="8"/>
      <c r="M361" s="9">
        <f t="shared" si="53"/>
        <v>1.3849999999999998</v>
      </c>
      <c r="N361" s="10"/>
      <c r="O361" s="9">
        <f t="shared" si="54"/>
        <v>1.3849999999999998</v>
      </c>
      <c r="P361" s="10"/>
      <c r="Q361" s="9">
        <f t="shared" si="51"/>
        <v>1.3849999999999998</v>
      </c>
      <c r="R361" s="10"/>
      <c r="S361" s="9">
        <f t="shared" si="50"/>
        <v>1.3849999999999998</v>
      </c>
      <c r="T361" s="9">
        <v>1.3849999999999998</v>
      </c>
      <c r="U361" s="10"/>
      <c r="V361" s="9">
        <f t="shared" si="59"/>
        <v>1.3849999999999998</v>
      </c>
      <c r="W361" s="10"/>
      <c r="X361" s="9">
        <f t="shared" si="57"/>
        <v>1.3849999999999998</v>
      </c>
      <c r="Y361" s="10"/>
      <c r="Z361" s="9">
        <f t="shared" si="55"/>
        <v>1.3849999999999998</v>
      </c>
      <c r="AA361" s="10"/>
      <c r="AB361" s="9">
        <f t="shared" si="52"/>
        <v>1.3849999999999998</v>
      </c>
    </row>
    <row r="362" spans="1:28" ht="15.75">
      <c r="A362" s="3" t="s">
        <v>50</v>
      </c>
      <c r="B362" s="2" t="s">
        <v>8</v>
      </c>
      <c r="C362" s="2" t="s">
        <v>19</v>
      </c>
      <c r="D362" s="2">
        <v>13</v>
      </c>
      <c r="E362" s="1" t="s">
        <v>51</v>
      </c>
      <c r="F362" s="2"/>
      <c r="G362" s="7"/>
      <c r="H362" s="8"/>
      <c r="I362" s="7"/>
      <c r="J362" s="8"/>
      <c r="K362" s="7"/>
      <c r="L362" s="8"/>
      <c r="M362" s="9">
        <f t="shared" si="53"/>
        <v>0</v>
      </c>
      <c r="N362" s="10">
        <f>N363</f>
        <v>26.05</v>
      </c>
      <c r="O362" s="9">
        <f t="shared" si="54"/>
        <v>26.05</v>
      </c>
      <c r="P362" s="10">
        <f>P363</f>
        <v>0</v>
      </c>
      <c r="Q362" s="9">
        <f t="shared" si="51"/>
        <v>26.05</v>
      </c>
      <c r="R362" s="10">
        <f>R363</f>
        <v>0</v>
      </c>
      <c r="S362" s="9">
        <f t="shared" si="50"/>
        <v>26.05</v>
      </c>
      <c r="T362" s="9"/>
      <c r="U362" s="10"/>
      <c r="V362" s="9"/>
      <c r="W362" s="10"/>
      <c r="X362" s="9">
        <f t="shared" si="57"/>
        <v>0</v>
      </c>
      <c r="Y362" s="10">
        <f>Y363</f>
        <v>26.05</v>
      </c>
      <c r="Z362" s="9">
        <f t="shared" si="55"/>
        <v>26.05</v>
      </c>
      <c r="AA362" s="10">
        <f>AA363</f>
        <v>0</v>
      </c>
      <c r="AB362" s="9">
        <f t="shared" si="52"/>
        <v>26.05</v>
      </c>
    </row>
    <row r="363" spans="1:28" ht="38.25">
      <c r="A363" s="3" t="s">
        <v>32</v>
      </c>
      <c r="B363" s="2" t="s">
        <v>8</v>
      </c>
      <c r="C363" s="2" t="s">
        <v>19</v>
      </c>
      <c r="D363" s="2">
        <v>13</v>
      </c>
      <c r="E363" s="1" t="s">
        <v>51</v>
      </c>
      <c r="F363" s="2">
        <v>200</v>
      </c>
      <c r="G363" s="7"/>
      <c r="H363" s="8"/>
      <c r="I363" s="7"/>
      <c r="J363" s="8"/>
      <c r="K363" s="7"/>
      <c r="L363" s="8"/>
      <c r="M363" s="9">
        <f t="shared" si="53"/>
        <v>0</v>
      </c>
      <c r="N363" s="10">
        <v>26.05</v>
      </c>
      <c r="O363" s="9">
        <f t="shared" si="54"/>
        <v>26.05</v>
      </c>
      <c r="P363" s="10"/>
      <c r="Q363" s="9">
        <f t="shared" si="51"/>
        <v>26.05</v>
      </c>
      <c r="R363" s="10"/>
      <c r="S363" s="9">
        <f t="shared" si="50"/>
        <v>26.05</v>
      </c>
      <c r="T363" s="9"/>
      <c r="U363" s="10"/>
      <c r="V363" s="9"/>
      <c r="W363" s="10"/>
      <c r="X363" s="9">
        <f t="shared" si="57"/>
        <v>0</v>
      </c>
      <c r="Y363" s="10">
        <v>26.05</v>
      </c>
      <c r="Z363" s="9">
        <f t="shared" si="55"/>
        <v>26.05</v>
      </c>
      <c r="AA363" s="10"/>
      <c r="AB363" s="9">
        <f t="shared" si="52"/>
        <v>26.05</v>
      </c>
    </row>
    <row r="364" spans="1:28" ht="38.25" hidden="1">
      <c r="A364" s="3" t="s">
        <v>267</v>
      </c>
      <c r="B364" s="2" t="s">
        <v>8</v>
      </c>
      <c r="C364" s="2" t="s">
        <v>19</v>
      </c>
      <c r="D364" s="2">
        <v>13</v>
      </c>
      <c r="E364" s="1" t="s">
        <v>268</v>
      </c>
      <c r="F364" s="2"/>
      <c r="G364" s="7">
        <v>0</v>
      </c>
      <c r="H364" s="8">
        <f>H365</f>
        <v>0</v>
      </c>
      <c r="I364" s="7">
        <f t="shared" si="58"/>
        <v>0</v>
      </c>
      <c r="J364" s="8">
        <f>J365</f>
        <v>0</v>
      </c>
      <c r="K364" s="7">
        <f t="shared" si="56"/>
        <v>0</v>
      </c>
      <c r="L364" s="8">
        <f>L365</f>
        <v>0</v>
      </c>
      <c r="M364" s="9">
        <f t="shared" si="53"/>
        <v>0</v>
      </c>
      <c r="N364" s="10">
        <f>N365</f>
        <v>0</v>
      </c>
      <c r="O364" s="9">
        <f t="shared" si="54"/>
        <v>0</v>
      </c>
      <c r="P364" s="10">
        <f>P365</f>
        <v>0</v>
      </c>
      <c r="Q364" s="9">
        <f t="shared" si="51"/>
        <v>0</v>
      </c>
      <c r="R364" s="10">
        <f>R365</f>
        <v>0</v>
      </c>
      <c r="S364" s="9">
        <f t="shared" si="50"/>
        <v>0</v>
      </c>
      <c r="T364" s="9">
        <v>0</v>
      </c>
      <c r="U364" s="10">
        <f>U365</f>
        <v>0</v>
      </c>
      <c r="V364" s="9">
        <f t="shared" si="59"/>
        <v>0</v>
      </c>
      <c r="W364" s="10">
        <f>W365</f>
        <v>0</v>
      </c>
      <c r="X364" s="9">
        <f t="shared" si="57"/>
        <v>0</v>
      </c>
      <c r="Y364" s="10">
        <f>Y365</f>
        <v>0</v>
      </c>
      <c r="Z364" s="9">
        <f t="shared" si="55"/>
        <v>0</v>
      </c>
      <c r="AA364" s="10">
        <f>AA365</f>
        <v>0</v>
      </c>
      <c r="AB364" s="9">
        <f t="shared" si="52"/>
        <v>0</v>
      </c>
    </row>
    <row r="365" spans="1:28" ht="38.25" hidden="1">
      <c r="A365" s="3" t="s">
        <v>32</v>
      </c>
      <c r="B365" s="2" t="s">
        <v>8</v>
      </c>
      <c r="C365" s="2" t="s">
        <v>19</v>
      </c>
      <c r="D365" s="2">
        <v>13</v>
      </c>
      <c r="E365" s="1" t="s">
        <v>268</v>
      </c>
      <c r="F365" s="2">
        <v>200</v>
      </c>
      <c r="G365" s="7">
        <v>0</v>
      </c>
      <c r="H365" s="8"/>
      <c r="I365" s="7">
        <f t="shared" si="58"/>
        <v>0</v>
      </c>
      <c r="J365" s="8"/>
      <c r="K365" s="7">
        <f t="shared" si="56"/>
        <v>0</v>
      </c>
      <c r="L365" s="8"/>
      <c r="M365" s="9">
        <f t="shared" si="53"/>
        <v>0</v>
      </c>
      <c r="N365" s="10"/>
      <c r="O365" s="9">
        <f t="shared" si="54"/>
        <v>0</v>
      </c>
      <c r="P365" s="10"/>
      <c r="Q365" s="9">
        <f t="shared" si="51"/>
        <v>0</v>
      </c>
      <c r="R365" s="10"/>
      <c r="S365" s="9">
        <f t="shared" si="50"/>
        <v>0</v>
      </c>
      <c r="T365" s="9">
        <v>0</v>
      </c>
      <c r="U365" s="10"/>
      <c r="V365" s="9">
        <f t="shared" si="59"/>
        <v>0</v>
      </c>
      <c r="W365" s="10"/>
      <c r="X365" s="9">
        <f t="shared" si="57"/>
        <v>0</v>
      </c>
      <c r="Y365" s="10"/>
      <c r="Z365" s="9">
        <f t="shared" si="55"/>
        <v>0</v>
      </c>
      <c r="AA365" s="10"/>
      <c r="AB365" s="9">
        <f t="shared" si="52"/>
        <v>0</v>
      </c>
    </row>
    <row r="366" spans="1:28" ht="15.75" hidden="1">
      <c r="A366" s="3" t="s">
        <v>50</v>
      </c>
      <c r="B366" s="2" t="s">
        <v>8</v>
      </c>
      <c r="C366" s="2" t="s">
        <v>21</v>
      </c>
      <c r="D366" s="2">
        <v>10</v>
      </c>
      <c r="E366" s="1" t="s">
        <v>51</v>
      </c>
      <c r="F366" s="2"/>
      <c r="G366" s="7">
        <v>26.049999999999997</v>
      </c>
      <c r="H366" s="8">
        <f>H367</f>
        <v>0</v>
      </c>
      <c r="I366" s="7">
        <f t="shared" si="58"/>
        <v>26.049999999999997</v>
      </c>
      <c r="J366" s="8">
        <f>J367</f>
        <v>0</v>
      </c>
      <c r="K366" s="7">
        <f t="shared" si="56"/>
        <v>26.049999999999997</v>
      </c>
      <c r="L366" s="8">
        <f>L367</f>
        <v>0</v>
      </c>
      <c r="M366" s="9">
        <f t="shared" si="53"/>
        <v>26.049999999999997</v>
      </c>
      <c r="N366" s="10">
        <f>N367</f>
        <v>-26.05</v>
      </c>
      <c r="O366" s="9">
        <f t="shared" si="54"/>
        <v>0</v>
      </c>
      <c r="P366" s="10">
        <f>P367</f>
        <v>0</v>
      </c>
      <c r="Q366" s="9">
        <f t="shared" si="51"/>
        <v>0</v>
      </c>
      <c r="R366" s="10">
        <f>R367</f>
        <v>0</v>
      </c>
      <c r="S366" s="9">
        <f t="shared" si="50"/>
        <v>0</v>
      </c>
      <c r="T366" s="9">
        <v>26.049999999999997</v>
      </c>
      <c r="U366" s="10">
        <f>U367</f>
        <v>0</v>
      </c>
      <c r="V366" s="9">
        <f t="shared" si="59"/>
        <v>26.049999999999997</v>
      </c>
      <c r="W366" s="10">
        <f>W367</f>
        <v>0</v>
      </c>
      <c r="X366" s="9">
        <f t="shared" si="57"/>
        <v>26.049999999999997</v>
      </c>
      <c r="Y366" s="10">
        <f>Y367</f>
        <v>-26.05</v>
      </c>
      <c r="Z366" s="9">
        <f t="shared" si="55"/>
        <v>0</v>
      </c>
      <c r="AA366" s="10">
        <f>AA367</f>
        <v>0</v>
      </c>
      <c r="AB366" s="9">
        <f t="shared" si="52"/>
        <v>0</v>
      </c>
    </row>
    <row r="367" spans="1:28" ht="38.25" hidden="1">
      <c r="A367" s="3" t="s">
        <v>32</v>
      </c>
      <c r="B367" s="2" t="s">
        <v>8</v>
      </c>
      <c r="C367" s="2" t="s">
        <v>21</v>
      </c>
      <c r="D367" s="2">
        <v>10</v>
      </c>
      <c r="E367" s="1" t="s">
        <v>51</v>
      </c>
      <c r="F367" s="2">
        <v>200</v>
      </c>
      <c r="G367" s="7">
        <v>26.049999999999997</v>
      </c>
      <c r="H367" s="8"/>
      <c r="I367" s="7">
        <f t="shared" si="58"/>
        <v>26.049999999999997</v>
      </c>
      <c r="J367" s="8"/>
      <c r="K367" s="7">
        <f t="shared" si="56"/>
        <v>26.049999999999997</v>
      </c>
      <c r="L367" s="8"/>
      <c r="M367" s="9">
        <f t="shared" si="53"/>
        <v>26.049999999999997</v>
      </c>
      <c r="N367" s="10">
        <v>-26.05</v>
      </c>
      <c r="O367" s="9">
        <f t="shared" si="54"/>
        <v>0</v>
      </c>
      <c r="P367" s="10"/>
      <c r="Q367" s="9">
        <f t="shared" si="51"/>
        <v>0</v>
      </c>
      <c r="R367" s="10"/>
      <c r="S367" s="9">
        <f t="shared" si="50"/>
        <v>0</v>
      </c>
      <c r="T367" s="9">
        <v>26.049999999999997</v>
      </c>
      <c r="U367" s="10"/>
      <c r="V367" s="9">
        <f t="shared" si="59"/>
        <v>26.049999999999997</v>
      </c>
      <c r="W367" s="10"/>
      <c r="X367" s="9">
        <f t="shared" si="57"/>
        <v>26.049999999999997</v>
      </c>
      <c r="Y367" s="10">
        <v>-26.05</v>
      </c>
      <c r="Z367" s="9">
        <f t="shared" si="55"/>
        <v>0</v>
      </c>
      <c r="AA367" s="10"/>
      <c r="AB367" s="9">
        <f t="shared" si="52"/>
        <v>0</v>
      </c>
    </row>
    <row r="368" spans="1:28" ht="25.5">
      <c r="A368" s="3" t="s">
        <v>64</v>
      </c>
      <c r="B368" s="2" t="s">
        <v>8</v>
      </c>
      <c r="C368" s="2" t="s">
        <v>23</v>
      </c>
      <c r="D368" s="2" t="s">
        <v>20</v>
      </c>
      <c r="E368" s="1" t="s">
        <v>197</v>
      </c>
      <c r="F368" s="2"/>
      <c r="G368" s="7">
        <v>4126.77484</v>
      </c>
      <c r="H368" s="8">
        <f>H369</f>
        <v>0</v>
      </c>
      <c r="I368" s="7">
        <f t="shared" si="58"/>
        <v>4126.77484</v>
      </c>
      <c r="J368" s="8">
        <f>J369</f>
        <v>0</v>
      </c>
      <c r="K368" s="7">
        <f t="shared" si="56"/>
        <v>4126.77484</v>
      </c>
      <c r="L368" s="8">
        <f>L369</f>
        <v>0</v>
      </c>
      <c r="M368" s="9">
        <f t="shared" si="53"/>
        <v>4126.77484</v>
      </c>
      <c r="N368" s="10">
        <f>N369</f>
        <v>0</v>
      </c>
      <c r="O368" s="9">
        <f t="shared" si="54"/>
        <v>4126.77484</v>
      </c>
      <c r="P368" s="10">
        <f>P369</f>
        <v>0</v>
      </c>
      <c r="Q368" s="9">
        <f t="shared" si="51"/>
        <v>4126.77484</v>
      </c>
      <c r="R368" s="10">
        <f>R369</f>
        <v>0</v>
      </c>
      <c r="S368" s="9">
        <f t="shared" si="50"/>
        <v>4126.77484</v>
      </c>
      <c r="T368" s="9">
        <v>3917.5698400000001</v>
      </c>
      <c r="U368" s="10">
        <f>U369</f>
        <v>0</v>
      </c>
      <c r="V368" s="9">
        <f t="shared" si="59"/>
        <v>3917.5698400000001</v>
      </c>
      <c r="W368" s="10">
        <f>W369</f>
        <v>0</v>
      </c>
      <c r="X368" s="9">
        <f t="shared" si="57"/>
        <v>3917.5698400000001</v>
      </c>
      <c r="Y368" s="10">
        <f>Y369</f>
        <v>0</v>
      </c>
      <c r="Z368" s="9">
        <f t="shared" si="55"/>
        <v>3917.5698400000001</v>
      </c>
      <c r="AA368" s="10">
        <f>AA369</f>
        <v>0</v>
      </c>
      <c r="AB368" s="9">
        <f t="shared" si="52"/>
        <v>3917.5698400000001</v>
      </c>
    </row>
    <row r="369" spans="1:28" ht="38.25">
      <c r="A369" s="3" t="s">
        <v>65</v>
      </c>
      <c r="B369" s="2" t="s">
        <v>8</v>
      </c>
      <c r="C369" s="2" t="s">
        <v>23</v>
      </c>
      <c r="D369" s="2" t="s">
        <v>20</v>
      </c>
      <c r="E369" s="1" t="s">
        <v>197</v>
      </c>
      <c r="F369" s="2">
        <v>600</v>
      </c>
      <c r="G369" s="7">
        <v>4126.77484</v>
      </c>
      <c r="H369" s="8"/>
      <c r="I369" s="7">
        <f t="shared" si="58"/>
        <v>4126.77484</v>
      </c>
      <c r="J369" s="8"/>
      <c r="K369" s="7">
        <f t="shared" si="56"/>
        <v>4126.77484</v>
      </c>
      <c r="L369" s="8"/>
      <c r="M369" s="9">
        <f t="shared" si="53"/>
        <v>4126.77484</v>
      </c>
      <c r="N369" s="10"/>
      <c r="O369" s="9">
        <f t="shared" si="54"/>
        <v>4126.77484</v>
      </c>
      <c r="P369" s="10"/>
      <c r="Q369" s="9">
        <f t="shared" si="51"/>
        <v>4126.77484</v>
      </c>
      <c r="R369" s="10"/>
      <c r="S369" s="9">
        <f t="shared" si="50"/>
        <v>4126.77484</v>
      </c>
      <c r="T369" s="9">
        <v>3917.5698400000001</v>
      </c>
      <c r="U369" s="10"/>
      <c r="V369" s="9">
        <f t="shared" si="59"/>
        <v>3917.5698400000001</v>
      </c>
      <c r="W369" s="10"/>
      <c r="X369" s="9">
        <f t="shared" si="57"/>
        <v>3917.5698400000001</v>
      </c>
      <c r="Y369" s="10"/>
      <c r="Z369" s="9">
        <f t="shared" si="55"/>
        <v>3917.5698400000001</v>
      </c>
      <c r="AA369" s="10"/>
      <c r="AB369" s="9">
        <f t="shared" si="52"/>
        <v>3917.5698400000001</v>
      </c>
    </row>
    <row r="370" spans="1:28" ht="76.5" hidden="1">
      <c r="A370" s="3" t="s">
        <v>66</v>
      </c>
      <c r="B370" s="2" t="s">
        <v>8</v>
      </c>
      <c r="C370" s="2" t="s">
        <v>23</v>
      </c>
      <c r="D370" s="2" t="s">
        <v>20</v>
      </c>
      <c r="E370" s="14" t="s">
        <v>198</v>
      </c>
      <c r="F370" s="2"/>
      <c r="G370" s="7">
        <v>200</v>
      </c>
      <c r="H370" s="8">
        <f>H371</f>
        <v>-200</v>
      </c>
      <c r="I370" s="7">
        <f t="shared" si="58"/>
        <v>0</v>
      </c>
      <c r="J370" s="8">
        <f>J371</f>
        <v>0</v>
      </c>
      <c r="K370" s="7">
        <f t="shared" si="56"/>
        <v>0</v>
      </c>
      <c r="L370" s="8">
        <f>L371</f>
        <v>0</v>
      </c>
      <c r="M370" s="9">
        <f t="shared" si="53"/>
        <v>0</v>
      </c>
      <c r="N370" s="10">
        <f>N371</f>
        <v>0</v>
      </c>
      <c r="O370" s="9">
        <f t="shared" si="54"/>
        <v>0</v>
      </c>
      <c r="P370" s="10">
        <f>P371</f>
        <v>0</v>
      </c>
      <c r="Q370" s="9">
        <f t="shared" si="51"/>
        <v>0</v>
      </c>
      <c r="R370" s="10">
        <f>R371</f>
        <v>0</v>
      </c>
      <c r="S370" s="9">
        <f t="shared" si="50"/>
        <v>0</v>
      </c>
      <c r="T370" s="9">
        <v>200</v>
      </c>
      <c r="U370" s="10">
        <f>U371</f>
        <v>-200</v>
      </c>
      <c r="V370" s="9">
        <f t="shared" si="59"/>
        <v>0</v>
      </c>
      <c r="W370" s="10">
        <f>W371</f>
        <v>0</v>
      </c>
      <c r="X370" s="9">
        <f t="shared" si="57"/>
        <v>0</v>
      </c>
      <c r="Y370" s="10">
        <f>Y371</f>
        <v>0</v>
      </c>
      <c r="Z370" s="9">
        <f t="shared" si="55"/>
        <v>0</v>
      </c>
      <c r="AA370" s="10">
        <f>AA371</f>
        <v>0</v>
      </c>
      <c r="AB370" s="9">
        <f t="shared" si="52"/>
        <v>0</v>
      </c>
    </row>
    <row r="371" spans="1:28" ht="38.25" hidden="1">
      <c r="A371" s="3" t="s">
        <v>65</v>
      </c>
      <c r="B371" s="2" t="s">
        <v>8</v>
      </c>
      <c r="C371" s="2" t="s">
        <v>23</v>
      </c>
      <c r="D371" s="2" t="s">
        <v>20</v>
      </c>
      <c r="E371" s="14" t="s">
        <v>198</v>
      </c>
      <c r="F371" s="2">
        <v>600</v>
      </c>
      <c r="G371" s="7">
        <v>200</v>
      </c>
      <c r="H371" s="8">
        <v>-200</v>
      </c>
      <c r="I371" s="7">
        <f t="shared" si="58"/>
        <v>0</v>
      </c>
      <c r="J371" s="8"/>
      <c r="K371" s="7">
        <f t="shared" si="56"/>
        <v>0</v>
      </c>
      <c r="L371" s="8"/>
      <c r="M371" s="9">
        <f t="shared" si="53"/>
        <v>0</v>
      </c>
      <c r="N371" s="10"/>
      <c r="O371" s="9">
        <f t="shared" si="54"/>
        <v>0</v>
      </c>
      <c r="P371" s="10"/>
      <c r="Q371" s="9">
        <f t="shared" si="51"/>
        <v>0</v>
      </c>
      <c r="R371" s="10"/>
      <c r="S371" s="9">
        <f t="shared" si="50"/>
        <v>0</v>
      </c>
      <c r="T371" s="9">
        <v>200</v>
      </c>
      <c r="U371" s="10">
        <v>-200</v>
      </c>
      <c r="V371" s="9">
        <f t="shared" si="59"/>
        <v>0</v>
      </c>
      <c r="W371" s="10"/>
      <c r="X371" s="9">
        <f t="shared" si="57"/>
        <v>0</v>
      </c>
      <c r="Y371" s="10"/>
      <c r="Z371" s="9">
        <f t="shared" si="55"/>
        <v>0</v>
      </c>
      <c r="AA371" s="10"/>
      <c r="AB371" s="9">
        <f t="shared" si="52"/>
        <v>0</v>
      </c>
    </row>
    <row r="372" spans="1:28" ht="76.5">
      <c r="A372" s="3" t="s">
        <v>66</v>
      </c>
      <c r="B372" s="2" t="s">
        <v>8</v>
      </c>
      <c r="C372" s="2" t="s">
        <v>23</v>
      </c>
      <c r="D372" s="2" t="s">
        <v>20</v>
      </c>
      <c r="E372" s="14" t="s">
        <v>340</v>
      </c>
      <c r="F372" s="2"/>
      <c r="G372" s="7">
        <v>0</v>
      </c>
      <c r="H372" s="8">
        <f>H373</f>
        <v>200</v>
      </c>
      <c r="I372" s="7">
        <f t="shared" si="58"/>
        <v>200</v>
      </c>
      <c r="J372" s="8">
        <f>J373</f>
        <v>0</v>
      </c>
      <c r="K372" s="7">
        <f t="shared" si="56"/>
        <v>200</v>
      </c>
      <c r="L372" s="8">
        <f>L373</f>
        <v>0</v>
      </c>
      <c r="M372" s="9">
        <f t="shared" si="53"/>
        <v>200</v>
      </c>
      <c r="N372" s="10">
        <f>N373</f>
        <v>0</v>
      </c>
      <c r="O372" s="9">
        <f t="shared" si="54"/>
        <v>200</v>
      </c>
      <c r="P372" s="10">
        <f>P373</f>
        <v>0</v>
      </c>
      <c r="Q372" s="9">
        <f t="shared" si="51"/>
        <v>200</v>
      </c>
      <c r="R372" s="10">
        <f>R373</f>
        <v>0</v>
      </c>
      <c r="S372" s="9">
        <f t="shared" si="50"/>
        <v>200</v>
      </c>
      <c r="T372" s="9">
        <v>0</v>
      </c>
      <c r="U372" s="10">
        <f>U373</f>
        <v>200</v>
      </c>
      <c r="V372" s="9">
        <f t="shared" si="59"/>
        <v>200</v>
      </c>
      <c r="W372" s="10">
        <f>W373</f>
        <v>0</v>
      </c>
      <c r="X372" s="9">
        <f t="shared" si="57"/>
        <v>200</v>
      </c>
      <c r="Y372" s="10">
        <f>Y373</f>
        <v>0</v>
      </c>
      <c r="Z372" s="9">
        <f t="shared" si="55"/>
        <v>200</v>
      </c>
      <c r="AA372" s="10">
        <f>AA373</f>
        <v>0</v>
      </c>
      <c r="AB372" s="9">
        <f t="shared" si="52"/>
        <v>200</v>
      </c>
    </row>
    <row r="373" spans="1:28" ht="38.25">
      <c r="A373" s="3" t="s">
        <v>65</v>
      </c>
      <c r="B373" s="2" t="s">
        <v>8</v>
      </c>
      <c r="C373" s="2" t="s">
        <v>23</v>
      </c>
      <c r="D373" s="2" t="s">
        <v>20</v>
      </c>
      <c r="E373" s="14" t="s">
        <v>340</v>
      </c>
      <c r="F373" s="2">
        <v>600</v>
      </c>
      <c r="G373" s="7">
        <v>0</v>
      </c>
      <c r="H373" s="8">
        <v>200</v>
      </c>
      <c r="I373" s="7">
        <f t="shared" si="58"/>
        <v>200</v>
      </c>
      <c r="J373" s="8"/>
      <c r="K373" s="7">
        <f t="shared" si="56"/>
        <v>200</v>
      </c>
      <c r="L373" s="8"/>
      <c r="M373" s="9">
        <f t="shared" si="53"/>
        <v>200</v>
      </c>
      <c r="N373" s="10"/>
      <c r="O373" s="9">
        <f t="shared" si="54"/>
        <v>200</v>
      </c>
      <c r="P373" s="10"/>
      <c r="Q373" s="9">
        <f t="shared" si="51"/>
        <v>200</v>
      </c>
      <c r="R373" s="10"/>
      <c r="S373" s="9">
        <f t="shared" si="50"/>
        <v>200</v>
      </c>
      <c r="T373" s="9">
        <v>0</v>
      </c>
      <c r="U373" s="10">
        <v>200</v>
      </c>
      <c r="V373" s="9">
        <f t="shared" si="59"/>
        <v>200</v>
      </c>
      <c r="W373" s="10"/>
      <c r="X373" s="9">
        <f t="shared" si="57"/>
        <v>200</v>
      </c>
      <c r="Y373" s="10"/>
      <c r="Z373" s="9">
        <f t="shared" si="55"/>
        <v>200</v>
      </c>
      <c r="AA373" s="10"/>
      <c r="AB373" s="9">
        <f t="shared" si="52"/>
        <v>200</v>
      </c>
    </row>
    <row r="374" spans="1:28" ht="89.25" hidden="1">
      <c r="A374" s="3" t="s">
        <v>355</v>
      </c>
      <c r="B374" s="2" t="s">
        <v>8</v>
      </c>
      <c r="C374" s="2" t="s">
        <v>23</v>
      </c>
      <c r="D374" s="2" t="s">
        <v>20</v>
      </c>
      <c r="E374" s="14" t="s">
        <v>236</v>
      </c>
      <c r="F374" s="2"/>
      <c r="G374" s="7">
        <v>0</v>
      </c>
      <c r="H374" s="8">
        <f>H375</f>
        <v>0</v>
      </c>
      <c r="I374" s="7">
        <f t="shared" si="58"/>
        <v>0</v>
      </c>
      <c r="J374" s="8">
        <f>J375</f>
        <v>0</v>
      </c>
      <c r="K374" s="7">
        <f t="shared" si="56"/>
        <v>0</v>
      </c>
      <c r="L374" s="8">
        <f>L375</f>
        <v>0</v>
      </c>
      <c r="M374" s="9">
        <f t="shared" si="53"/>
        <v>0</v>
      </c>
      <c r="N374" s="10">
        <f>N375</f>
        <v>0</v>
      </c>
      <c r="O374" s="9">
        <f t="shared" si="54"/>
        <v>0</v>
      </c>
      <c r="P374" s="10">
        <f>P375</f>
        <v>0</v>
      </c>
      <c r="Q374" s="9">
        <f t="shared" si="51"/>
        <v>0</v>
      </c>
      <c r="R374" s="10">
        <f>R375</f>
        <v>0</v>
      </c>
      <c r="S374" s="9">
        <f t="shared" si="50"/>
        <v>0</v>
      </c>
      <c r="T374" s="9">
        <v>0</v>
      </c>
      <c r="U374" s="10">
        <f>U375</f>
        <v>0</v>
      </c>
      <c r="V374" s="9">
        <f t="shared" si="59"/>
        <v>0</v>
      </c>
      <c r="W374" s="10">
        <f>W375</f>
        <v>0</v>
      </c>
      <c r="X374" s="9">
        <f t="shared" si="57"/>
        <v>0</v>
      </c>
      <c r="Y374" s="10">
        <f>Y375</f>
        <v>0</v>
      </c>
      <c r="Z374" s="9">
        <f t="shared" si="55"/>
        <v>0</v>
      </c>
      <c r="AA374" s="10">
        <f>AA375</f>
        <v>0</v>
      </c>
      <c r="AB374" s="9">
        <f t="shared" si="52"/>
        <v>0</v>
      </c>
    </row>
    <row r="375" spans="1:28" ht="38.25" hidden="1">
      <c r="A375" s="3" t="s">
        <v>65</v>
      </c>
      <c r="B375" s="2" t="s">
        <v>8</v>
      </c>
      <c r="C375" s="2" t="s">
        <v>23</v>
      </c>
      <c r="D375" s="2" t="s">
        <v>20</v>
      </c>
      <c r="E375" s="14" t="s">
        <v>236</v>
      </c>
      <c r="F375" s="2">
        <v>600</v>
      </c>
      <c r="G375" s="7">
        <v>0</v>
      </c>
      <c r="H375" s="8"/>
      <c r="I375" s="7">
        <f t="shared" si="58"/>
        <v>0</v>
      </c>
      <c r="J375" s="8"/>
      <c r="K375" s="7">
        <f t="shared" si="56"/>
        <v>0</v>
      </c>
      <c r="L375" s="8"/>
      <c r="M375" s="9">
        <f t="shared" si="53"/>
        <v>0</v>
      </c>
      <c r="N375" s="10"/>
      <c r="O375" s="9">
        <f t="shared" si="54"/>
        <v>0</v>
      </c>
      <c r="P375" s="10"/>
      <c r="Q375" s="9">
        <f t="shared" si="51"/>
        <v>0</v>
      </c>
      <c r="R375" s="10"/>
      <c r="S375" s="9">
        <f t="shared" si="50"/>
        <v>0</v>
      </c>
      <c r="T375" s="9">
        <v>0</v>
      </c>
      <c r="U375" s="10"/>
      <c r="V375" s="9">
        <f t="shared" si="59"/>
        <v>0</v>
      </c>
      <c r="W375" s="10"/>
      <c r="X375" s="9">
        <f t="shared" si="57"/>
        <v>0</v>
      </c>
      <c r="Y375" s="10"/>
      <c r="Z375" s="9">
        <f t="shared" si="55"/>
        <v>0</v>
      </c>
      <c r="AA375" s="10"/>
      <c r="AB375" s="9">
        <f t="shared" si="52"/>
        <v>0</v>
      </c>
    </row>
    <row r="376" spans="1:28" ht="51" hidden="1">
      <c r="A376" s="3" t="s">
        <v>215</v>
      </c>
      <c r="B376" s="2" t="s">
        <v>8</v>
      </c>
      <c r="C376" s="2" t="s">
        <v>23</v>
      </c>
      <c r="D376" s="2" t="s">
        <v>20</v>
      </c>
      <c r="E376" s="14" t="s">
        <v>230</v>
      </c>
      <c r="F376" s="2"/>
      <c r="G376" s="7">
        <v>0</v>
      </c>
      <c r="H376" s="8">
        <f>H377</f>
        <v>0</v>
      </c>
      <c r="I376" s="7">
        <f t="shared" si="58"/>
        <v>0</v>
      </c>
      <c r="J376" s="8">
        <f>J377</f>
        <v>0</v>
      </c>
      <c r="K376" s="7">
        <f t="shared" si="56"/>
        <v>0</v>
      </c>
      <c r="L376" s="8">
        <f>L377</f>
        <v>0</v>
      </c>
      <c r="M376" s="9">
        <f t="shared" si="53"/>
        <v>0</v>
      </c>
      <c r="N376" s="10">
        <f>N377</f>
        <v>0</v>
      </c>
      <c r="O376" s="9">
        <f t="shared" si="54"/>
        <v>0</v>
      </c>
      <c r="P376" s="10">
        <f>P377</f>
        <v>0</v>
      </c>
      <c r="Q376" s="9">
        <f t="shared" si="51"/>
        <v>0</v>
      </c>
      <c r="R376" s="10">
        <f>R377</f>
        <v>0</v>
      </c>
      <c r="S376" s="9">
        <f t="shared" si="50"/>
        <v>0</v>
      </c>
      <c r="T376" s="9">
        <v>0</v>
      </c>
      <c r="U376" s="10">
        <f>U377</f>
        <v>0</v>
      </c>
      <c r="V376" s="9">
        <f t="shared" si="59"/>
        <v>0</v>
      </c>
      <c r="W376" s="10">
        <f>W377</f>
        <v>0</v>
      </c>
      <c r="X376" s="9">
        <f t="shared" si="57"/>
        <v>0</v>
      </c>
      <c r="Y376" s="10">
        <f>Y377</f>
        <v>0</v>
      </c>
      <c r="Z376" s="9">
        <f t="shared" si="55"/>
        <v>0</v>
      </c>
      <c r="AA376" s="10">
        <f>AA377</f>
        <v>0</v>
      </c>
      <c r="AB376" s="9">
        <f t="shared" si="52"/>
        <v>0</v>
      </c>
    </row>
    <row r="377" spans="1:28" ht="38.25" hidden="1">
      <c r="A377" s="3" t="s">
        <v>65</v>
      </c>
      <c r="B377" s="2" t="s">
        <v>8</v>
      </c>
      <c r="C377" s="2" t="s">
        <v>23</v>
      </c>
      <c r="D377" s="2" t="s">
        <v>20</v>
      </c>
      <c r="E377" s="14" t="s">
        <v>230</v>
      </c>
      <c r="F377" s="2">
        <v>600</v>
      </c>
      <c r="G377" s="7">
        <v>0</v>
      </c>
      <c r="H377" s="8"/>
      <c r="I377" s="7">
        <f t="shared" si="58"/>
        <v>0</v>
      </c>
      <c r="J377" s="8"/>
      <c r="K377" s="7">
        <f t="shared" si="56"/>
        <v>0</v>
      </c>
      <c r="L377" s="8"/>
      <c r="M377" s="9">
        <f t="shared" si="53"/>
        <v>0</v>
      </c>
      <c r="N377" s="10"/>
      <c r="O377" s="9">
        <f t="shared" si="54"/>
        <v>0</v>
      </c>
      <c r="P377" s="10"/>
      <c r="Q377" s="9">
        <f t="shared" si="51"/>
        <v>0</v>
      </c>
      <c r="R377" s="10"/>
      <c r="S377" s="9">
        <f t="shared" si="50"/>
        <v>0</v>
      </c>
      <c r="T377" s="9">
        <v>0</v>
      </c>
      <c r="U377" s="10"/>
      <c r="V377" s="9">
        <f t="shared" si="59"/>
        <v>0</v>
      </c>
      <c r="W377" s="10"/>
      <c r="X377" s="9">
        <f t="shared" si="57"/>
        <v>0</v>
      </c>
      <c r="Y377" s="10"/>
      <c r="Z377" s="9">
        <f t="shared" si="55"/>
        <v>0</v>
      </c>
      <c r="AA377" s="10"/>
      <c r="AB377" s="9">
        <f t="shared" si="52"/>
        <v>0</v>
      </c>
    </row>
    <row r="378" spans="1:28" ht="114.75" hidden="1">
      <c r="A378" s="3" t="s">
        <v>241</v>
      </c>
      <c r="B378" s="2" t="s">
        <v>8</v>
      </c>
      <c r="C378" s="2" t="s">
        <v>23</v>
      </c>
      <c r="D378" s="2" t="s">
        <v>20</v>
      </c>
      <c r="E378" s="1" t="s">
        <v>242</v>
      </c>
      <c r="F378" s="2"/>
      <c r="G378" s="7">
        <v>0</v>
      </c>
      <c r="H378" s="8">
        <f>H379</f>
        <v>0</v>
      </c>
      <c r="I378" s="7">
        <f t="shared" si="58"/>
        <v>0</v>
      </c>
      <c r="J378" s="8">
        <f>J379</f>
        <v>0</v>
      </c>
      <c r="K378" s="7">
        <f t="shared" si="56"/>
        <v>0</v>
      </c>
      <c r="L378" s="8">
        <f>L379</f>
        <v>0</v>
      </c>
      <c r="M378" s="9">
        <f t="shared" si="53"/>
        <v>0</v>
      </c>
      <c r="N378" s="10">
        <f>N379</f>
        <v>0</v>
      </c>
      <c r="O378" s="9">
        <f t="shared" si="54"/>
        <v>0</v>
      </c>
      <c r="P378" s="10">
        <f>P379</f>
        <v>0</v>
      </c>
      <c r="Q378" s="9">
        <f t="shared" si="51"/>
        <v>0</v>
      </c>
      <c r="R378" s="10">
        <f>R379</f>
        <v>0</v>
      </c>
      <c r="S378" s="9">
        <f t="shared" si="50"/>
        <v>0</v>
      </c>
      <c r="T378" s="9">
        <v>0</v>
      </c>
      <c r="U378" s="10">
        <f>U379</f>
        <v>0</v>
      </c>
      <c r="V378" s="9">
        <f t="shared" si="59"/>
        <v>0</v>
      </c>
      <c r="W378" s="10">
        <f>W379</f>
        <v>0</v>
      </c>
      <c r="X378" s="9">
        <f t="shared" si="57"/>
        <v>0</v>
      </c>
      <c r="Y378" s="10">
        <f>Y379</f>
        <v>0</v>
      </c>
      <c r="Z378" s="9">
        <f t="shared" si="55"/>
        <v>0</v>
      </c>
      <c r="AA378" s="10">
        <f>AA379</f>
        <v>0</v>
      </c>
      <c r="AB378" s="9">
        <f t="shared" si="52"/>
        <v>0</v>
      </c>
    </row>
    <row r="379" spans="1:28" ht="38.25" hidden="1">
      <c r="A379" s="3" t="s">
        <v>65</v>
      </c>
      <c r="B379" s="2" t="s">
        <v>8</v>
      </c>
      <c r="C379" s="2" t="s">
        <v>23</v>
      </c>
      <c r="D379" s="2" t="s">
        <v>20</v>
      </c>
      <c r="E379" s="1" t="s">
        <v>242</v>
      </c>
      <c r="F379" s="2">
        <v>600</v>
      </c>
      <c r="G379" s="7">
        <v>0</v>
      </c>
      <c r="H379" s="8"/>
      <c r="I379" s="7">
        <f t="shared" si="58"/>
        <v>0</v>
      </c>
      <c r="J379" s="8"/>
      <c r="K379" s="7">
        <f t="shared" si="56"/>
        <v>0</v>
      </c>
      <c r="L379" s="8"/>
      <c r="M379" s="9">
        <f t="shared" si="53"/>
        <v>0</v>
      </c>
      <c r="N379" s="10"/>
      <c r="O379" s="9">
        <f t="shared" si="54"/>
        <v>0</v>
      </c>
      <c r="P379" s="10"/>
      <c r="Q379" s="9">
        <f t="shared" si="51"/>
        <v>0</v>
      </c>
      <c r="R379" s="10"/>
      <c r="S379" s="9">
        <f t="shared" si="50"/>
        <v>0</v>
      </c>
      <c r="T379" s="9">
        <v>0</v>
      </c>
      <c r="U379" s="10"/>
      <c r="V379" s="9">
        <f t="shared" si="59"/>
        <v>0</v>
      </c>
      <c r="W379" s="10"/>
      <c r="X379" s="9">
        <f t="shared" si="57"/>
        <v>0</v>
      </c>
      <c r="Y379" s="10"/>
      <c r="Z379" s="9">
        <f t="shared" si="55"/>
        <v>0</v>
      </c>
      <c r="AA379" s="10"/>
      <c r="AB379" s="9">
        <f t="shared" si="52"/>
        <v>0</v>
      </c>
    </row>
    <row r="380" spans="1:28" ht="89.25" hidden="1">
      <c r="A380" s="3" t="s">
        <v>274</v>
      </c>
      <c r="B380" s="2" t="s">
        <v>8</v>
      </c>
      <c r="C380" s="2" t="s">
        <v>23</v>
      </c>
      <c r="D380" s="2" t="s">
        <v>20</v>
      </c>
      <c r="E380" s="1" t="s">
        <v>275</v>
      </c>
      <c r="F380" s="2"/>
      <c r="G380" s="7">
        <v>0</v>
      </c>
      <c r="H380" s="8">
        <f>H381</f>
        <v>0</v>
      </c>
      <c r="I380" s="7">
        <f t="shared" si="58"/>
        <v>0</v>
      </c>
      <c r="J380" s="8">
        <f>J381</f>
        <v>0</v>
      </c>
      <c r="K380" s="7">
        <f t="shared" si="56"/>
        <v>0</v>
      </c>
      <c r="L380" s="8">
        <f>L381</f>
        <v>0</v>
      </c>
      <c r="M380" s="9">
        <f t="shared" si="53"/>
        <v>0</v>
      </c>
      <c r="N380" s="10">
        <f>N381</f>
        <v>0</v>
      </c>
      <c r="O380" s="9">
        <f t="shared" si="54"/>
        <v>0</v>
      </c>
      <c r="P380" s="10">
        <f>P381</f>
        <v>0</v>
      </c>
      <c r="Q380" s="9">
        <f t="shared" si="51"/>
        <v>0</v>
      </c>
      <c r="R380" s="10">
        <f>R381</f>
        <v>0</v>
      </c>
      <c r="S380" s="9">
        <f t="shared" si="50"/>
        <v>0</v>
      </c>
      <c r="T380" s="9">
        <v>0</v>
      </c>
      <c r="U380" s="10">
        <f>U381</f>
        <v>0</v>
      </c>
      <c r="V380" s="9">
        <f t="shared" si="59"/>
        <v>0</v>
      </c>
      <c r="W380" s="10">
        <f>W381</f>
        <v>0</v>
      </c>
      <c r="X380" s="9">
        <f t="shared" si="57"/>
        <v>0</v>
      </c>
      <c r="Y380" s="10">
        <f>Y381</f>
        <v>0</v>
      </c>
      <c r="Z380" s="9">
        <f t="shared" si="55"/>
        <v>0</v>
      </c>
      <c r="AA380" s="10">
        <f>AA381</f>
        <v>0</v>
      </c>
      <c r="AB380" s="9">
        <f t="shared" si="52"/>
        <v>0</v>
      </c>
    </row>
    <row r="381" spans="1:28" ht="38.25" hidden="1">
      <c r="A381" s="3" t="s">
        <v>65</v>
      </c>
      <c r="B381" s="2" t="s">
        <v>8</v>
      </c>
      <c r="C381" s="2" t="s">
        <v>23</v>
      </c>
      <c r="D381" s="2" t="s">
        <v>20</v>
      </c>
      <c r="E381" s="1" t="s">
        <v>275</v>
      </c>
      <c r="F381" s="2">
        <v>600</v>
      </c>
      <c r="G381" s="7">
        <v>0</v>
      </c>
      <c r="H381" s="8"/>
      <c r="I381" s="7">
        <f t="shared" si="58"/>
        <v>0</v>
      </c>
      <c r="J381" s="8"/>
      <c r="K381" s="7">
        <f t="shared" si="56"/>
        <v>0</v>
      </c>
      <c r="L381" s="8"/>
      <c r="M381" s="9">
        <f t="shared" si="53"/>
        <v>0</v>
      </c>
      <c r="N381" s="10"/>
      <c r="O381" s="9">
        <f t="shared" si="54"/>
        <v>0</v>
      </c>
      <c r="P381" s="10"/>
      <c r="Q381" s="9">
        <f t="shared" si="51"/>
        <v>0</v>
      </c>
      <c r="R381" s="10"/>
      <c r="S381" s="9">
        <f t="shared" si="50"/>
        <v>0</v>
      </c>
      <c r="T381" s="9">
        <v>0</v>
      </c>
      <c r="U381" s="10"/>
      <c r="V381" s="9">
        <f t="shared" si="59"/>
        <v>0</v>
      </c>
      <c r="W381" s="10"/>
      <c r="X381" s="9">
        <f t="shared" si="57"/>
        <v>0</v>
      </c>
      <c r="Y381" s="10"/>
      <c r="Z381" s="9">
        <f t="shared" si="55"/>
        <v>0</v>
      </c>
      <c r="AA381" s="10"/>
      <c r="AB381" s="9">
        <f t="shared" si="52"/>
        <v>0</v>
      </c>
    </row>
    <row r="382" spans="1:28" ht="25.5">
      <c r="A382" s="3" t="s">
        <v>67</v>
      </c>
      <c r="B382" s="2" t="s">
        <v>8</v>
      </c>
      <c r="C382" s="2" t="s">
        <v>24</v>
      </c>
      <c r="D382" s="2" t="s">
        <v>19</v>
      </c>
      <c r="E382" s="1" t="s">
        <v>69</v>
      </c>
      <c r="F382" s="2"/>
      <c r="G382" s="7">
        <v>7739.4727800000001</v>
      </c>
      <c r="H382" s="8">
        <f>H383</f>
        <v>0</v>
      </c>
      <c r="I382" s="7">
        <f t="shared" si="58"/>
        <v>7739.4727800000001</v>
      </c>
      <c r="J382" s="8">
        <f>J383</f>
        <v>0</v>
      </c>
      <c r="K382" s="7">
        <f t="shared" si="56"/>
        <v>7739.4727800000001</v>
      </c>
      <c r="L382" s="8">
        <f>L383</f>
        <v>0</v>
      </c>
      <c r="M382" s="9">
        <f t="shared" si="53"/>
        <v>7739.4727800000001</v>
      </c>
      <c r="N382" s="10">
        <f>N383</f>
        <v>0</v>
      </c>
      <c r="O382" s="9">
        <f t="shared" si="54"/>
        <v>7739.4727800000001</v>
      </c>
      <c r="P382" s="10">
        <f>P383</f>
        <v>0</v>
      </c>
      <c r="Q382" s="9">
        <f t="shared" si="51"/>
        <v>7739.4727800000001</v>
      </c>
      <c r="R382" s="10">
        <f>R383</f>
        <v>0</v>
      </c>
      <c r="S382" s="9">
        <f t="shared" si="50"/>
        <v>7739.4727800000001</v>
      </c>
      <c r="T382" s="9">
        <v>7739.4727800000001</v>
      </c>
      <c r="U382" s="10">
        <f>U383</f>
        <v>0</v>
      </c>
      <c r="V382" s="9">
        <f t="shared" si="59"/>
        <v>7739.4727800000001</v>
      </c>
      <c r="W382" s="10">
        <f>W383</f>
        <v>0</v>
      </c>
      <c r="X382" s="9">
        <f t="shared" si="57"/>
        <v>7739.4727800000001</v>
      </c>
      <c r="Y382" s="10">
        <f>Y383</f>
        <v>0</v>
      </c>
      <c r="Z382" s="9">
        <f t="shared" si="55"/>
        <v>7739.4727800000001</v>
      </c>
      <c r="AA382" s="10">
        <f>AA383</f>
        <v>0</v>
      </c>
      <c r="AB382" s="9">
        <f t="shared" si="52"/>
        <v>7739.4727800000001</v>
      </c>
    </row>
    <row r="383" spans="1:28" ht="38.25">
      <c r="A383" s="3" t="s">
        <v>65</v>
      </c>
      <c r="B383" s="2" t="s">
        <v>8</v>
      </c>
      <c r="C383" s="2" t="s">
        <v>24</v>
      </c>
      <c r="D383" s="2" t="s">
        <v>19</v>
      </c>
      <c r="E383" s="1" t="s">
        <v>69</v>
      </c>
      <c r="F383" s="2">
        <v>600</v>
      </c>
      <c r="G383" s="7">
        <v>7739.4727800000001</v>
      </c>
      <c r="H383" s="8"/>
      <c r="I383" s="7">
        <f t="shared" si="58"/>
        <v>7739.4727800000001</v>
      </c>
      <c r="J383" s="8"/>
      <c r="K383" s="7">
        <f t="shared" si="56"/>
        <v>7739.4727800000001</v>
      </c>
      <c r="L383" s="8"/>
      <c r="M383" s="9">
        <f t="shared" si="53"/>
        <v>7739.4727800000001</v>
      </c>
      <c r="N383" s="10"/>
      <c r="O383" s="9">
        <f t="shared" si="54"/>
        <v>7739.4727800000001</v>
      </c>
      <c r="P383" s="10"/>
      <c r="Q383" s="9">
        <f t="shared" si="51"/>
        <v>7739.4727800000001</v>
      </c>
      <c r="R383" s="10"/>
      <c r="S383" s="9">
        <f t="shared" si="50"/>
        <v>7739.4727800000001</v>
      </c>
      <c r="T383" s="9">
        <v>7739.4727800000001</v>
      </c>
      <c r="U383" s="10"/>
      <c r="V383" s="9">
        <f t="shared" si="59"/>
        <v>7739.4727800000001</v>
      </c>
      <c r="W383" s="10"/>
      <c r="X383" s="9">
        <f t="shared" si="57"/>
        <v>7739.4727800000001</v>
      </c>
      <c r="Y383" s="10"/>
      <c r="Z383" s="9">
        <f t="shared" si="55"/>
        <v>7739.4727800000001</v>
      </c>
      <c r="AA383" s="10"/>
      <c r="AB383" s="9">
        <f t="shared" si="52"/>
        <v>7739.4727800000001</v>
      </c>
    </row>
    <row r="384" spans="1:28" ht="63.75" hidden="1">
      <c r="A384" s="3" t="s">
        <v>68</v>
      </c>
      <c r="B384" s="2" t="s">
        <v>8</v>
      </c>
      <c r="C384" s="2" t="s">
        <v>24</v>
      </c>
      <c r="D384" s="2" t="s">
        <v>19</v>
      </c>
      <c r="E384" s="14" t="s">
        <v>70</v>
      </c>
      <c r="F384" s="2"/>
      <c r="G384" s="7">
        <v>70</v>
      </c>
      <c r="H384" s="8">
        <f>H385</f>
        <v>-70</v>
      </c>
      <c r="I384" s="7">
        <f t="shared" si="58"/>
        <v>0</v>
      </c>
      <c r="J384" s="8">
        <f>J385</f>
        <v>0</v>
      </c>
      <c r="K384" s="7">
        <f t="shared" si="56"/>
        <v>0</v>
      </c>
      <c r="L384" s="8">
        <f>L385</f>
        <v>0</v>
      </c>
      <c r="M384" s="9">
        <f t="shared" si="53"/>
        <v>0</v>
      </c>
      <c r="N384" s="10">
        <f>N385</f>
        <v>0</v>
      </c>
      <c r="O384" s="9">
        <f t="shared" si="54"/>
        <v>0</v>
      </c>
      <c r="P384" s="10">
        <f>P385</f>
        <v>0</v>
      </c>
      <c r="Q384" s="9">
        <f t="shared" si="51"/>
        <v>0</v>
      </c>
      <c r="R384" s="10">
        <f>R385</f>
        <v>0</v>
      </c>
      <c r="S384" s="9">
        <f t="shared" si="50"/>
        <v>0</v>
      </c>
      <c r="T384" s="9">
        <v>70</v>
      </c>
      <c r="U384" s="10">
        <f>U385</f>
        <v>-70</v>
      </c>
      <c r="V384" s="9">
        <f t="shared" si="59"/>
        <v>0</v>
      </c>
      <c r="W384" s="10">
        <f>W385</f>
        <v>0</v>
      </c>
      <c r="X384" s="9">
        <f t="shared" si="57"/>
        <v>0</v>
      </c>
      <c r="Y384" s="10">
        <f>Y385</f>
        <v>0</v>
      </c>
      <c r="Z384" s="9">
        <f t="shared" si="55"/>
        <v>0</v>
      </c>
      <c r="AA384" s="10">
        <f>AA385</f>
        <v>0</v>
      </c>
      <c r="AB384" s="9">
        <f t="shared" si="52"/>
        <v>0</v>
      </c>
    </row>
    <row r="385" spans="1:28" ht="38.25" hidden="1">
      <c r="A385" s="3" t="s">
        <v>65</v>
      </c>
      <c r="B385" s="2" t="s">
        <v>8</v>
      </c>
      <c r="C385" s="2" t="s">
        <v>24</v>
      </c>
      <c r="D385" s="2" t="s">
        <v>19</v>
      </c>
      <c r="E385" s="14" t="s">
        <v>70</v>
      </c>
      <c r="F385" s="2">
        <v>600</v>
      </c>
      <c r="G385" s="7">
        <v>70</v>
      </c>
      <c r="H385" s="8">
        <v>-70</v>
      </c>
      <c r="I385" s="7">
        <f t="shared" si="58"/>
        <v>0</v>
      </c>
      <c r="J385" s="8"/>
      <c r="K385" s="7">
        <f t="shared" si="56"/>
        <v>0</v>
      </c>
      <c r="L385" s="8"/>
      <c r="M385" s="9">
        <f t="shared" si="53"/>
        <v>0</v>
      </c>
      <c r="N385" s="10"/>
      <c r="O385" s="9">
        <f t="shared" si="54"/>
        <v>0</v>
      </c>
      <c r="P385" s="10"/>
      <c r="Q385" s="9">
        <f t="shared" si="51"/>
        <v>0</v>
      </c>
      <c r="R385" s="10"/>
      <c r="S385" s="9">
        <f t="shared" si="50"/>
        <v>0</v>
      </c>
      <c r="T385" s="9">
        <v>70</v>
      </c>
      <c r="U385" s="10">
        <v>-70</v>
      </c>
      <c r="V385" s="9">
        <f t="shared" si="59"/>
        <v>0</v>
      </c>
      <c r="W385" s="10"/>
      <c r="X385" s="9">
        <f t="shared" si="57"/>
        <v>0</v>
      </c>
      <c r="Y385" s="10"/>
      <c r="Z385" s="9">
        <f t="shared" si="55"/>
        <v>0</v>
      </c>
      <c r="AA385" s="10"/>
      <c r="AB385" s="9">
        <f t="shared" si="52"/>
        <v>0</v>
      </c>
    </row>
    <row r="386" spans="1:28" ht="63.75">
      <c r="A386" s="3" t="s">
        <v>68</v>
      </c>
      <c r="B386" s="2" t="s">
        <v>8</v>
      </c>
      <c r="C386" s="2" t="s">
        <v>24</v>
      </c>
      <c r="D386" s="2" t="s">
        <v>19</v>
      </c>
      <c r="E386" s="14" t="s">
        <v>341</v>
      </c>
      <c r="F386" s="2"/>
      <c r="G386" s="7">
        <v>0</v>
      </c>
      <c r="H386" s="8">
        <f>H387</f>
        <v>70</v>
      </c>
      <c r="I386" s="7">
        <f t="shared" si="58"/>
        <v>70</v>
      </c>
      <c r="J386" s="8">
        <f>J387</f>
        <v>0</v>
      </c>
      <c r="K386" s="7">
        <f t="shared" si="56"/>
        <v>70</v>
      </c>
      <c r="L386" s="8">
        <f>L387</f>
        <v>0</v>
      </c>
      <c r="M386" s="9">
        <f t="shared" si="53"/>
        <v>70</v>
      </c>
      <c r="N386" s="10">
        <f>N387</f>
        <v>0</v>
      </c>
      <c r="O386" s="9">
        <f t="shared" si="54"/>
        <v>70</v>
      </c>
      <c r="P386" s="10">
        <f>P387</f>
        <v>0</v>
      </c>
      <c r="Q386" s="9">
        <f t="shared" si="51"/>
        <v>70</v>
      </c>
      <c r="R386" s="10">
        <f>R387</f>
        <v>0</v>
      </c>
      <c r="S386" s="9">
        <f t="shared" si="50"/>
        <v>70</v>
      </c>
      <c r="T386" s="9">
        <v>0</v>
      </c>
      <c r="U386" s="10">
        <f>U387</f>
        <v>70</v>
      </c>
      <c r="V386" s="9">
        <f t="shared" si="59"/>
        <v>70</v>
      </c>
      <c r="W386" s="10">
        <f>W387</f>
        <v>0</v>
      </c>
      <c r="X386" s="9">
        <f t="shared" si="57"/>
        <v>70</v>
      </c>
      <c r="Y386" s="10">
        <f>Y387</f>
        <v>0</v>
      </c>
      <c r="Z386" s="9">
        <f t="shared" si="55"/>
        <v>70</v>
      </c>
      <c r="AA386" s="10">
        <f>AA387</f>
        <v>0</v>
      </c>
      <c r="AB386" s="9">
        <f t="shared" si="52"/>
        <v>70</v>
      </c>
    </row>
    <row r="387" spans="1:28" ht="38.25">
      <c r="A387" s="3" t="s">
        <v>65</v>
      </c>
      <c r="B387" s="2" t="s">
        <v>8</v>
      </c>
      <c r="C387" s="2" t="s">
        <v>24</v>
      </c>
      <c r="D387" s="2" t="s">
        <v>19</v>
      </c>
      <c r="E387" s="14" t="s">
        <v>341</v>
      </c>
      <c r="F387" s="2">
        <v>600</v>
      </c>
      <c r="G387" s="7">
        <v>0</v>
      </c>
      <c r="H387" s="8">
        <v>70</v>
      </c>
      <c r="I387" s="7">
        <f t="shared" si="58"/>
        <v>70</v>
      </c>
      <c r="J387" s="8"/>
      <c r="K387" s="7">
        <f t="shared" si="56"/>
        <v>70</v>
      </c>
      <c r="L387" s="8"/>
      <c r="M387" s="9">
        <f t="shared" si="53"/>
        <v>70</v>
      </c>
      <c r="N387" s="10"/>
      <c r="O387" s="9">
        <f t="shared" si="54"/>
        <v>70</v>
      </c>
      <c r="P387" s="10"/>
      <c r="Q387" s="9">
        <f t="shared" si="51"/>
        <v>70</v>
      </c>
      <c r="R387" s="10"/>
      <c r="S387" s="9">
        <f t="shared" si="50"/>
        <v>70</v>
      </c>
      <c r="T387" s="9">
        <v>0</v>
      </c>
      <c r="U387" s="10">
        <v>70</v>
      </c>
      <c r="V387" s="9">
        <f t="shared" si="59"/>
        <v>70</v>
      </c>
      <c r="W387" s="10"/>
      <c r="X387" s="9">
        <f t="shared" si="57"/>
        <v>70</v>
      </c>
      <c r="Y387" s="10"/>
      <c r="Z387" s="9">
        <f t="shared" si="55"/>
        <v>70</v>
      </c>
      <c r="AA387" s="10"/>
      <c r="AB387" s="9">
        <f t="shared" si="52"/>
        <v>70</v>
      </c>
    </row>
    <row r="388" spans="1:28" ht="76.5" hidden="1">
      <c r="A388" s="3" t="s">
        <v>71</v>
      </c>
      <c r="B388" s="2" t="s">
        <v>8</v>
      </c>
      <c r="C388" s="2" t="s">
        <v>24</v>
      </c>
      <c r="D388" s="2" t="s">
        <v>19</v>
      </c>
      <c r="E388" s="14" t="s">
        <v>72</v>
      </c>
      <c r="F388" s="2"/>
      <c r="G388" s="7">
        <v>0</v>
      </c>
      <c r="H388" s="8">
        <f>H389</f>
        <v>0</v>
      </c>
      <c r="I388" s="7">
        <f t="shared" si="58"/>
        <v>0</v>
      </c>
      <c r="J388" s="8">
        <f>J389</f>
        <v>0</v>
      </c>
      <c r="K388" s="7">
        <f t="shared" si="56"/>
        <v>0</v>
      </c>
      <c r="L388" s="8">
        <f>L389</f>
        <v>0</v>
      </c>
      <c r="M388" s="9">
        <f t="shared" si="53"/>
        <v>0</v>
      </c>
      <c r="N388" s="10">
        <f>N389</f>
        <v>0</v>
      </c>
      <c r="O388" s="9">
        <f t="shared" si="54"/>
        <v>0</v>
      </c>
      <c r="P388" s="10">
        <f>P389</f>
        <v>0</v>
      </c>
      <c r="Q388" s="9">
        <f t="shared" si="51"/>
        <v>0</v>
      </c>
      <c r="R388" s="10">
        <f>R389</f>
        <v>0</v>
      </c>
      <c r="S388" s="9">
        <f t="shared" si="50"/>
        <v>0</v>
      </c>
      <c r="T388" s="9">
        <v>0</v>
      </c>
      <c r="U388" s="10">
        <f>U389</f>
        <v>0</v>
      </c>
      <c r="V388" s="9">
        <f t="shared" si="59"/>
        <v>0</v>
      </c>
      <c r="W388" s="10">
        <f>W389</f>
        <v>0</v>
      </c>
      <c r="X388" s="9">
        <f t="shared" si="57"/>
        <v>0</v>
      </c>
      <c r="Y388" s="10">
        <f>Y389</f>
        <v>0</v>
      </c>
      <c r="Z388" s="9">
        <f t="shared" si="55"/>
        <v>0</v>
      </c>
      <c r="AA388" s="10">
        <f>AA389</f>
        <v>0</v>
      </c>
      <c r="AB388" s="9">
        <f t="shared" si="52"/>
        <v>0</v>
      </c>
    </row>
    <row r="389" spans="1:28" ht="38.25" hidden="1">
      <c r="A389" s="3" t="s">
        <v>65</v>
      </c>
      <c r="B389" s="2" t="s">
        <v>8</v>
      </c>
      <c r="C389" s="2" t="s">
        <v>24</v>
      </c>
      <c r="D389" s="2" t="s">
        <v>19</v>
      </c>
      <c r="E389" s="14" t="s">
        <v>72</v>
      </c>
      <c r="F389" s="2">
        <v>600</v>
      </c>
      <c r="G389" s="7">
        <v>0</v>
      </c>
      <c r="H389" s="8"/>
      <c r="I389" s="7">
        <f t="shared" si="58"/>
        <v>0</v>
      </c>
      <c r="J389" s="8"/>
      <c r="K389" s="7">
        <f t="shared" si="56"/>
        <v>0</v>
      </c>
      <c r="L389" s="8"/>
      <c r="M389" s="9">
        <f t="shared" si="53"/>
        <v>0</v>
      </c>
      <c r="N389" s="10"/>
      <c r="O389" s="9">
        <f t="shared" si="54"/>
        <v>0</v>
      </c>
      <c r="P389" s="10"/>
      <c r="Q389" s="9">
        <f t="shared" si="51"/>
        <v>0</v>
      </c>
      <c r="R389" s="10"/>
      <c r="S389" s="9">
        <f t="shared" si="50"/>
        <v>0</v>
      </c>
      <c r="T389" s="9">
        <v>0</v>
      </c>
      <c r="U389" s="10"/>
      <c r="V389" s="9">
        <f t="shared" si="59"/>
        <v>0</v>
      </c>
      <c r="W389" s="10"/>
      <c r="X389" s="9">
        <f t="shared" si="57"/>
        <v>0</v>
      </c>
      <c r="Y389" s="10"/>
      <c r="Z389" s="9">
        <f t="shared" si="55"/>
        <v>0</v>
      </c>
      <c r="AA389" s="10"/>
      <c r="AB389" s="9">
        <f t="shared" si="52"/>
        <v>0</v>
      </c>
    </row>
    <row r="390" spans="1:28" ht="30.75" hidden="1" customHeight="1">
      <c r="A390" s="3" t="s">
        <v>73</v>
      </c>
      <c r="B390" s="2" t="s">
        <v>8</v>
      </c>
      <c r="C390" s="2" t="s">
        <v>24</v>
      </c>
      <c r="D390" s="2" t="s">
        <v>19</v>
      </c>
      <c r="E390" s="1" t="s">
        <v>327</v>
      </c>
      <c r="F390" s="2"/>
      <c r="G390" s="7">
        <v>0</v>
      </c>
      <c r="H390" s="8">
        <f>H391</f>
        <v>0</v>
      </c>
      <c r="I390" s="7">
        <f t="shared" si="58"/>
        <v>0</v>
      </c>
      <c r="J390" s="8">
        <f>J391</f>
        <v>0</v>
      </c>
      <c r="K390" s="7">
        <f t="shared" si="56"/>
        <v>0</v>
      </c>
      <c r="L390" s="8">
        <f>L391</f>
        <v>0</v>
      </c>
      <c r="M390" s="9">
        <f t="shared" si="53"/>
        <v>0</v>
      </c>
      <c r="N390" s="10">
        <f>N391</f>
        <v>0</v>
      </c>
      <c r="O390" s="9">
        <f t="shared" si="54"/>
        <v>0</v>
      </c>
      <c r="P390" s="10">
        <f>P391</f>
        <v>0</v>
      </c>
      <c r="Q390" s="9">
        <f t="shared" si="51"/>
        <v>0</v>
      </c>
      <c r="R390" s="10">
        <f>R391</f>
        <v>0</v>
      </c>
      <c r="S390" s="9">
        <f t="shared" si="50"/>
        <v>0</v>
      </c>
      <c r="T390" s="9">
        <v>0</v>
      </c>
      <c r="U390" s="10">
        <f>U391</f>
        <v>0</v>
      </c>
      <c r="V390" s="9">
        <f t="shared" si="59"/>
        <v>0</v>
      </c>
      <c r="W390" s="10">
        <f>W391</f>
        <v>0</v>
      </c>
      <c r="X390" s="9">
        <f t="shared" si="57"/>
        <v>0</v>
      </c>
      <c r="Y390" s="10">
        <f>Y391</f>
        <v>0</v>
      </c>
      <c r="Z390" s="9">
        <f t="shared" si="55"/>
        <v>0</v>
      </c>
      <c r="AA390" s="10">
        <f>AA391</f>
        <v>0</v>
      </c>
      <c r="AB390" s="9">
        <f t="shared" si="52"/>
        <v>0</v>
      </c>
    </row>
    <row r="391" spans="1:28" ht="43.5" hidden="1" customHeight="1">
      <c r="A391" s="13" t="s">
        <v>65</v>
      </c>
      <c r="B391" s="2" t="s">
        <v>8</v>
      </c>
      <c r="C391" s="2" t="s">
        <v>24</v>
      </c>
      <c r="D391" s="2" t="s">
        <v>19</v>
      </c>
      <c r="E391" s="1" t="s">
        <v>327</v>
      </c>
      <c r="F391" s="2">
        <v>600</v>
      </c>
      <c r="G391" s="7">
        <v>0</v>
      </c>
      <c r="H391" s="8"/>
      <c r="I391" s="7">
        <f t="shared" si="58"/>
        <v>0</v>
      </c>
      <c r="J391" s="8"/>
      <c r="K391" s="7">
        <f t="shared" si="56"/>
        <v>0</v>
      </c>
      <c r="L391" s="8"/>
      <c r="M391" s="9">
        <f t="shared" si="53"/>
        <v>0</v>
      </c>
      <c r="N391" s="10"/>
      <c r="O391" s="9">
        <f t="shared" si="54"/>
        <v>0</v>
      </c>
      <c r="P391" s="10"/>
      <c r="Q391" s="9">
        <f t="shared" si="51"/>
        <v>0</v>
      </c>
      <c r="R391" s="10"/>
      <c r="S391" s="9">
        <f t="shared" si="50"/>
        <v>0</v>
      </c>
      <c r="T391" s="9">
        <v>0</v>
      </c>
      <c r="U391" s="10"/>
      <c r="V391" s="9">
        <f t="shared" si="59"/>
        <v>0</v>
      </c>
      <c r="W391" s="10"/>
      <c r="X391" s="9">
        <f t="shared" si="57"/>
        <v>0</v>
      </c>
      <c r="Y391" s="10"/>
      <c r="Z391" s="9">
        <f t="shared" si="55"/>
        <v>0</v>
      </c>
      <c r="AA391" s="10"/>
      <c r="AB391" s="9">
        <f t="shared" si="52"/>
        <v>0</v>
      </c>
    </row>
    <row r="392" spans="1:28" ht="25.5" hidden="1">
      <c r="A392" s="3" t="s">
        <v>73</v>
      </c>
      <c r="B392" s="2" t="s">
        <v>8</v>
      </c>
      <c r="C392" s="2" t="s">
        <v>24</v>
      </c>
      <c r="D392" s="2" t="s">
        <v>19</v>
      </c>
      <c r="E392" s="1" t="s">
        <v>231</v>
      </c>
      <c r="F392" s="2"/>
      <c r="G392" s="7">
        <v>0</v>
      </c>
      <c r="H392" s="8">
        <f>H393</f>
        <v>0</v>
      </c>
      <c r="I392" s="7">
        <f t="shared" si="58"/>
        <v>0</v>
      </c>
      <c r="J392" s="8">
        <f>J393</f>
        <v>0</v>
      </c>
      <c r="K392" s="7">
        <f t="shared" si="56"/>
        <v>0</v>
      </c>
      <c r="L392" s="8">
        <f>L393</f>
        <v>0</v>
      </c>
      <c r="M392" s="9">
        <f t="shared" si="53"/>
        <v>0</v>
      </c>
      <c r="N392" s="10">
        <f>N393</f>
        <v>0</v>
      </c>
      <c r="O392" s="9">
        <f t="shared" si="54"/>
        <v>0</v>
      </c>
      <c r="P392" s="10">
        <f>P393</f>
        <v>0</v>
      </c>
      <c r="Q392" s="9">
        <f t="shared" si="51"/>
        <v>0</v>
      </c>
      <c r="R392" s="10">
        <f>R393</f>
        <v>0</v>
      </c>
      <c r="S392" s="9">
        <f t="shared" si="50"/>
        <v>0</v>
      </c>
      <c r="T392" s="9">
        <v>0</v>
      </c>
      <c r="U392" s="10">
        <f>U393</f>
        <v>0</v>
      </c>
      <c r="V392" s="9">
        <f t="shared" si="59"/>
        <v>0</v>
      </c>
      <c r="W392" s="10">
        <f>W393</f>
        <v>0</v>
      </c>
      <c r="X392" s="9">
        <f t="shared" si="57"/>
        <v>0</v>
      </c>
      <c r="Y392" s="10">
        <f>Y393</f>
        <v>0</v>
      </c>
      <c r="Z392" s="9">
        <f t="shared" si="55"/>
        <v>0</v>
      </c>
      <c r="AA392" s="10">
        <f>AA393</f>
        <v>0</v>
      </c>
      <c r="AB392" s="9">
        <f t="shared" si="52"/>
        <v>0</v>
      </c>
    </row>
    <row r="393" spans="1:28" ht="43.5" hidden="1" customHeight="1">
      <c r="A393" s="3" t="s">
        <v>65</v>
      </c>
      <c r="B393" s="2" t="s">
        <v>8</v>
      </c>
      <c r="C393" s="2" t="s">
        <v>24</v>
      </c>
      <c r="D393" s="2" t="s">
        <v>19</v>
      </c>
      <c r="E393" s="1" t="s">
        <v>231</v>
      </c>
      <c r="F393" s="2">
        <v>600</v>
      </c>
      <c r="G393" s="7">
        <v>0</v>
      </c>
      <c r="H393" s="8"/>
      <c r="I393" s="7">
        <f t="shared" si="58"/>
        <v>0</v>
      </c>
      <c r="J393" s="8"/>
      <c r="K393" s="7">
        <f t="shared" si="56"/>
        <v>0</v>
      </c>
      <c r="L393" s="8"/>
      <c r="M393" s="9">
        <f t="shared" si="53"/>
        <v>0</v>
      </c>
      <c r="N393" s="10"/>
      <c r="O393" s="9">
        <f t="shared" si="54"/>
        <v>0</v>
      </c>
      <c r="P393" s="10"/>
      <c r="Q393" s="9">
        <f t="shared" si="51"/>
        <v>0</v>
      </c>
      <c r="R393" s="10"/>
      <c r="S393" s="9">
        <f t="shared" si="50"/>
        <v>0</v>
      </c>
      <c r="T393" s="9">
        <v>0</v>
      </c>
      <c r="U393" s="10"/>
      <c r="V393" s="9">
        <f t="shared" si="59"/>
        <v>0</v>
      </c>
      <c r="W393" s="10"/>
      <c r="X393" s="9">
        <f t="shared" si="57"/>
        <v>0</v>
      </c>
      <c r="Y393" s="10"/>
      <c r="Z393" s="9">
        <f t="shared" si="55"/>
        <v>0</v>
      </c>
      <c r="AA393" s="10"/>
      <c r="AB393" s="9">
        <f t="shared" si="52"/>
        <v>0</v>
      </c>
    </row>
    <row r="394" spans="1:28" ht="89.25" hidden="1">
      <c r="A394" s="3" t="s">
        <v>74</v>
      </c>
      <c r="B394" s="2" t="s">
        <v>8</v>
      </c>
      <c r="C394" s="2" t="s">
        <v>24</v>
      </c>
      <c r="D394" s="2" t="s">
        <v>19</v>
      </c>
      <c r="E394" s="1" t="s">
        <v>75</v>
      </c>
      <c r="F394" s="2"/>
      <c r="G394" s="7">
        <v>0</v>
      </c>
      <c r="H394" s="8">
        <f>H395</f>
        <v>0</v>
      </c>
      <c r="I394" s="7">
        <f t="shared" si="58"/>
        <v>0</v>
      </c>
      <c r="J394" s="8">
        <f>J395</f>
        <v>0</v>
      </c>
      <c r="K394" s="7">
        <f t="shared" si="56"/>
        <v>0</v>
      </c>
      <c r="L394" s="8">
        <f>L395</f>
        <v>0</v>
      </c>
      <c r="M394" s="9">
        <f t="shared" si="53"/>
        <v>0</v>
      </c>
      <c r="N394" s="10">
        <f>N395</f>
        <v>0</v>
      </c>
      <c r="O394" s="9">
        <f t="shared" si="54"/>
        <v>0</v>
      </c>
      <c r="P394" s="10">
        <f>P395</f>
        <v>0</v>
      </c>
      <c r="Q394" s="9">
        <f t="shared" si="51"/>
        <v>0</v>
      </c>
      <c r="R394" s="10">
        <f>R395</f>
        <v>0</v>
      </c>
      <c r="S394" s="9">
        <f t="shared" si="50"/>
        <v>0</v>
      </c>
      <c r="T394" s="9">
        <v>0</v>
      </c>
      <c r="U394" s="10">
        <f>U395</f>
        <v>0</v>
      </c>
      <c r="V394" s="9">
        <f t="shared" si="59"/>
        <v>0</v>
      </c>
      <c r="W394" s="10">
        <f>W395</f>
        <v>0</v>
      </c>
      <c r="X394" s="9">
        <f t="shared" si="57"/>
        <v>0</v>
      </c>
      <c r="Y394" s="10">
        <f>Y395</f>
        <v>0</v>
      </c>
      <c r="Z394" s="9">
        <f t="shared" si="55"/>
        <v>0</v>
      </c>
      <c r="AA394" s="10">
        <f>AA395</f>
        <v>0</v>
      </c>
      <c r="AB394" s="9">
        <f t="shared" si="52"/>
        <v>0</v>
      </c>
    </row>
    <row r="395" spans="1:28" ht="38.25" hidden="1">
      <c r="A395" s="3" t="s">
        <v>65</v>
      </c>
      <c r="B395" s="2" t="s">
        <v>8</v>
      </c>
      <c r="C395" s="2" t="s">
        <v>24</v>
      </c>
      <c r="D395" s="2" t="s">
        <v>19</v>
      </c>
      <c r="E395" s="1" t="s">
        <v>75</v>
      </c>
      <c r="F395" s="2">
        <v>600</v>
      </c>
      <c r="G395" s="7">
        <v>0</v>
      </c>
      <c r="H395" s="8"/>
      <c r="I395" s="7">
        <f t="shared" si="58"/>
        <v>0</v>
      </c>
      <c r="J395" s="8"/>
      <c r="K395" s="7">
        <f t="shared" si="56"/>
        <v>0</v>
      </c>
      <c r="L395" s="8"/>
      <c r="M395" s="9">
        <f t="shared" si="53"/>
        <v>0</v>
      </c>
      <c r="N395" s="10"/>
      <c r="O395" s="9">
        <f t="shared" si="54"/>
        <v>0</v>
      </c>
      <c r="P395" s="10"/>
      <c r="Q395" s="9">
        <f t="shared" si="51"/>
        <v>0</v>
      </c>
      <c r="R395" s="10"/>
      <c r="S395" s="9">
        <f t="shared" si="50"/>
        <v>0</v>
      </c>
      <c r="T395" s="9">
        <v>0</v>
      </c>
      <c r="U395" s="10"/>
      <c r="V395" s="9">
        <f t="shared" si="59"/>
        <v>0</v>
      </c>
      <c r="W395" s="10"/>
      <c r="X395" s="9">
        <f t="shared" si="57"/>
        <v>0</v>
      </c>
      <c r="Y395" s="10"/>
      <c r="Z395" s="9">
        <f t="shared" si="55"/>
        <v>0</v>
      </c>
      <c r="AA395" s="10"/>
      <c r="AB395" s="9">
        <f t="shared" si="52"/>
        <v>0</v>
      </c>
    </row>
    <row r="396" spans="1:28" ht="25.5" hidden="1">
      <c r="A396" s="3" t="s">
        <v>76</v>
      </c>
      <c r="B396" s="2" t="s">
        <v>8</v>
      </c>
      <c r="C396" s="2" t="s">
        <v>24</v>
      </c>
      <c r="D396" s="2" t="s">
        <v>19</v>
      </c>
      <c r="E396" s="1" t="s">
        <v>77</v>
      </c>
      <c r="F396" s="2"/>
      <c r="G396" s="7">
        <v>0</v>
      </c>
      <c r="H396" s="8">
        <f>H397</f>
        <v>0</v>
      </c>
      <c r="I396" s="7">
        <f t="shared" si="58"/>
        <v>0</v>
      </c>
      <c r="J396" s="8">
        <f>J397</f>
        <v>0</v>
      </c>
      <c r="K396" s="7">
        <f t="shared" si="56"/>
        <v>0</v>
      </c>
      <c r="L396" s="8">
        <f>L397</f>
        <v>0</v>
      </c>
      <c r="M396" s="9">
        <f t="shared" si="53"/>
        <v>0</v>
      </c>
      <c r="N396" s="10">
        <f>N397</f>
        <v>0</v>
      </c>
      <c r="O396" s="9">
        <f t="shared" si="54"/>
        <v>0</v>
      </c>
      <c r="P396" s="10">
        <f>P397</f>
        <v>0</v>
      </c>
      <c r="Q396" s="9">
        <f t="shared" si="51"/>
        <v>0</v>
      </c>
      <c r="R396" s="10">
        <f>R397</f>
        <v>0</v>
      </c>
      <c r="S396" s="9">
        <f t="shared" si="50"/>
        <v>0</v>
      </c>
      <c r="T396" s="9">
        <v>0</v>
      </c>
      <c r="U396" s="10">
        <f>U397</f>
        <v>0</v>
      </c>
      <c r="V396" s="9">
        <f t="shared" si="59"/>
        <v>0</v>
      </c>
      <c r="W396" s="10">
        <f>W397</f>
        <v>0</v>
      </c>
      <c r="X396" s="9">
        <f t="shared" si="57"/>
        <v>0</v>
      </c>
      <c r="Y396" s="10">
        <f>Y397</f>
        <v>0</v>
      </c>
      <c r="Z396" s="9">
        <f t="shared" si="55"/>
        <v>0</v>
      </c>
      <c r="AA396" s="10">
        <f>AA397</f>
        <v>0</v>
      </c>
      <c r="AB396" s="9">
        <f t="shared" si="52"/>
        <v>0</v>
      </c>
    </row>
    <row r="397" spans="1:28" ht="38.25" hidden="1">
      <c r="A397" s="3" t="s">
        <v>65</v>
      </c>
      <c r="B397" s="2" t="s">
        <v>8</v>
      </c>
      <c r="C397" s="2" t="s">
        <v>24</v>
      </c>
      <c r="D397" s="2" t="s">
        <v>19</v>
      </c>
      <c r="E397" s="1" t="s">
        <v>77</v>
      </c>
      <c r="F397" s="2">
        <v>600</v>
      </c>
      <c r="G397" s="7">
        <v>0</v>
      </c>
      <c r="H397" s="8"/>
      <c r="I397" s="7">
        <f t="shared" si="58"/>
        <v>0</v>
      </c>
      <c r="J397" s="8"/>
      <c r="K397" s="7">
        <f t="shared" si="56"/>
        <v>0</v>
      </c>
      <c r="L397" s="8"/>
      <c r="M397" s="9">
        <f t="shared" si="53"/>
        <v>0</v>
      </c>
      <c r="N397" s="10"/>
      <c r="O397" s="9">
        <f t="shared" si="54"/>
        <v>0</v>
      </c>
      <c r="P397" s="10"/>
      <c r="Q397" s="9">
        <f t="shared" si="51"/>
        <v>0</v>
      </c>
      <c r="R397" s="10"/>
      <c r="S397" s="9">
        <f t="shared" si="50"/>
        <v>0</v>
      </c>
      <c r="T397" s="9">
        <v>0</v>
      </c>
      <c r="U397" s="10"/>
      <c r="V397" s="9">
        <f t="shared" si="59"/>
        <v>0</v>
      </c>
      <c r="W397" s="10"/>
      <c r="X397" s="9">
        <f t="shared" si="57"/>
        <v>0</v>
      </c>
      <c r="Y397" s="10"/>
      <c r="Z397" s="9">
        <f t="shared" si="55"/>
        <v>0</v>
      </c>
      <c r="AA397" s="10"/>
      <c r="AB397" s="9">
        <f t="shared" si="52"/>
        <v>0</v>
      </c>
    </row>
    <row r="398" spans="1:28" ht="15.75">
      <c r="A398" s="3" t="s">
        <v>269</v>
      </c>
      <c r="B398" s="2" t="s">
        <v>8</v>
      </c>
      <c r="C398" s="2" t="s">
        <v>24</v>
      </c>
      <c r="D398" s="2" t="s">
        <v>19</v>
      </c>
      <c r="E398" s="1" t="s">
        <v>270</v>
      </c>
      <c r="F398" s="2"/>
      <c r="G398" s="7">
        <v>0</v>
      </c>
      <c r="H398" s="8">
        <f>H399</f>
        <v>0</v>
      </c>
      <c r="I398" s="7">
        <f t="shared" si="58"/>
        <v>0</v>
      </c>
      <c r="J398" s="8">
        <f>J399</f>
        <v>0</v>
      </c>
      <c r="K398" s="7">
        <f t="shared" si="56"/>
        <v>0</v>
      </c>
      <c r="L398" s="8">
        <f>L399</f>
        <v>0</v>
      </c>
      <c r="M398" s="9">
        <f t="shared" si="53"/>
        <v>0</v>
      </c>
      <c r="N398" s="10">
        <f>N399</f>
        <v>0</v>
      </c>
      <c r="O398" s="9">
        <f t="shared" si="54"/>
        <v>0</v>
      </c>
      <c r="P398" s="10">
        <f>P399</f>
        <v>0</v>
      </c>
      <c r="Q398" s="9">
        <f t="shared" si="51"/>
        <v>0</v>
      </c>
      <c r="R398" s="10">
        <f>R399</f>
        <v>0</v>
      </c>
      <c r="S398" s="9">
        <f t="shared" si="50"/>
        <v>0</v>
      </c>
      <c r="T398" s="9">
        <v>0</v>
      </c>
      <c r="U398" s="10">
        <f>U399</f>
        <v>0</v>
      </c>
      <c r="V398" s="9">
        <f t="shared" si="59"/>
        <v>0</v>
      </c>
      <c r="W398" s="10">
        <f>W399</f>
        <v>0</v>
      </c>
      <c r="X398" s="9">
        <f t="shared" si="57"/>
        <v>0</v>
      </c>
      <c r="Y398" s="10">
        <f>Y399</f>
        <v>0</v>
      </c>
      <c r="Z398" s="9">
        <f t="shared" si="55"/>
        <v>0</v>
      </c>
      <c r="AA398" s="10">
        <f>AA399</f>
        <v>0</v>
      </c>
      <c r="AB398" s="9">
        <f t="shared" si="52"/>
        <v>0</v>
      </c>
    </row>
    <row r="399" spans="1:28" ht="38.25">
      <c r="A399" s="3" t="s">
        <v>65</v>
      </c>
      <c r="B399" s="2" t="s">
        <v>8</v>
      </c>
      <c r="C399" s="2" t="s">
        <v>24</v>
      </c>
      <c r="D399" s="2" t="s">
        <v>19</v>
      </c>
      <c r="E399" s="1" t="s">
        <v>270</v>
      </c>
      <c r="F399" s="2">
        <v>600</v>
      </c>
      <c r="G399" s="7">
        <v>0</v>
      </c>
      <c r="H399" s="8"/>
      <c r="I399" s="7">
        <f t="shared" si="58"/>
        <v>0</v>
      </c>
      <c r="J399" s="8"/>
      <c r="K399" s="7">
        <f t="shared" si="56"/>
        <v>0</v>
      </c>
      <c r="L399" s="8"/>
      <c r="M399" s="9">
        <f t="shared" si="53"/>
        <v>0</v>
      </c>
      <c r="N399" s="10"/>
      <c r="O399" s="9">
        <f t="shared" si="54"/>
        <v>0</v>
      </c>
      <c r="P399" s="10"/>
      <c r="Q399" s="9">
        <f t="shared" si="51"/>
        <v>0</v>
      </c>
      <c r="R399" s="10"/>
      <c r="S399" s="9">
        <f t="shared" si="50"/>
        <v>0</v>
      </c>
      <c r="T399" s="9">
        <v>0</v>
      </c>
      <c r="U399" s="10"/>
      <c r="V399" s="9">
        <f t="shared" si="59"/>
        <v>0</v>
      </c>
      <c r="W399" s="10"/>
      <c r="X399" s="9">
        <f t="shared" si="57"/>
        <v>0</v>
      </c>
      <c r="Y399" s="10"/>
      <c r="Z399" s="9">
        <f t="shared" si="55"/>
        <v>0</v>
      </c>
      <c r="AA399" s="10"/>
      <c r="AB399" s="9">
        <f t="shared" si="52"/>
        <v>0</v>
      </c>
    </row>
    <row r="400" spans="1:28" ht="76.5" hidden="1">
      <c r="A400" s="3" t="s">
        <v>71</v>
      </c>
      <c r="B400" s="2" t="s">
        <v>8</v>
      </c>
      <c r="C400" s="2" t="s">
        <v>24</v>
      </c>
      <c r="D400" s="2" t="s">
        <v>19</v>
      </c>
      <c r="E400" s="1" t="s">
        <v>293</v>
      </c>
      <c r="F400" s="2"/>
      <c r="G400" s="7">
        <v>0</v>
      </c>
      <c r="H400" s="8">
        <f>H401</f>
        <v>0</v>
      </c>
      <c r="I400" s="7">
        <f t="shared" si="58"/>
        <v>0</v>
      </c>
      <c r="J400" s="8">
        <f>J401</f>
        <v>0</v>
      </c>
      <c r="K400" s="7">
        <f t="shared" si="56"/>
        <v>0</v>
      </c>
      <c r="L400" s="8">
        <f>L401</f>
        <v>0</v>
      </c>
      <c r="M400" s="9">
        <f t="shared" si="53"/>
        <v>0</v>
      </c>
      <c r="N400" s="10">
        <f>N401</f>
        <v>0</v>
      </c>
      <c r="O400" s="9">
        <f t="shared" si="54"/>
        <v>0</v>
      </c>
      <c r="P400" s="10">
        <f>P401</f>
        <v>0</v>
      </c>
      <c r="Q400" s="9">
        <f t="shared" si="51"/>
        <v>0</v>
      </c>
      <c r="R400" s="10">
        <f>R401</f>
        <v>0</v>
      </c>
      <c r="S400" s="9">
        <f t="shared" si="50"/>
        <v>0</v>
      </c>
      <c r="T400" s="9">
        <v>0</v>
      </c>
      <c r="U400" s="10">
        <f>U401</f>
        <v>0</v>
      </c>
      <c r="V400" s="9">
        <f t="shared" si="59"/>
        <v>0</v>
      </c>
      <c r="W400" s="10">
        <f>W401</f>
        <v>0</v>
      </c>
      <c r="X400" s="9">
        <f t="shared" si="57"/>
        <v>0</v>
      </c>
      <c r="Y400" s="10">
        <f>Y401</f>
        <v>0</v>
      </c>
      <c r="Z400" s="9">
        <f t="shared" si="55"/>
        <v>0</v>
      </c>
      <c r="AA400" s="10">
        <f>AA401</f>
        <v>0</v>
      </c>
      <c r="AB400" s="9">
        <f t="shared" si="52"/>
        <v>0</v>
      </c>
    </row>
    <row r="401" spans="1:28" ht="38.25" hidden="1">
      <c r="A401" s="3" t="s">
        <v>65</v>
      </c>
      <c r="B401" s="2" t="s">
        <v>8</v>
      </c>
      <c r="C401" s="2" t="s">
        <v>24</v>
      </c>
      <c r="D401" s="2" t="s">
        <v>19</v>
      </c>
      <c r="E401" s="1" t="s">
        <v>293</v>
      </c>
      <c r="F401" s="2">
        <v>600</v>
      </c>
      <c r="G401" s="7">
        <v>0</v>
      </c>
      <c r="H401" s="8"/>
      <c r="I401" s="7">
        <f t="shared" si="58"/>
        <v>0</v>
      </c>
      <c r="J401" s="8"/>
      <c r="K401" s="7">
        <f t="shared" si="56"/>
        <v>0</v>
      </c>
      <c r="L401" s="8"/>
      <c r="M401" s="9">
        <f t="shared" si="53"/>
        <v>0</v>
      </c>
      <c r="N401" s="10"/>
      <c r="O401" s="9">
        <f t="shared" si="54"/>
        <v>0</v>
      </c>
      <c r="P401" s="10"/>
      <c r="Q401" s="9">
        <f t="shared" si="51"/>
        <v>0</v>
      </c>
      <c r="R401" s="10"/>
      <c r="S401" s="9">
        <f t="shared" si="50"/>
        <v>0</v>
      </c>
      <c r="T401" s="9">
        <v>0</v>
      </c>
      <c r="U401" s="10"/>
      <c r="V401" s="9">
        <f t="shared" si="59"/>
        <v>0</v>
      </c>
      <c r="W401" s="10"/>
      <c r="X401" s="9">
        <f t="shared" si="57"/>
        <v>0</v>
      </c>
      <c r="Y401" s="10"/>
      <c r="Z401" s="9">
        <f t="shared" si="55"/>
        <v>0</v>
      </c>
      <c r="AA401" s="10"/>
      <c r="AB401" s="9">
        <f t="shared" si="52"/>
        <v>0</v>
      </c>
    </row>
    <row r="402" spans="1:28" ht="89.25" hidden="1">
      <c r="A402" s="3" t="s">
        <v>74</v>
      </c>
      <c r="B402" s="2" t="s">
        <v>8</v>
      </c>
      <c r="C402" s="2" t="s">
        <v>24</v>
      </c>
      <c r="D402" s="2" t="s">
        <v>19</v>
      </c>
      <c r="E402" s="1" t="s">
        <v>295</v>
      </c>
      <c r="F402" s="2"/>
      <c r="G402" s="7">
        <v>0</v>
      </c>
      <c r="H402" s="8">
        <f>H403</f>
        <v>0</v>
      </c>
      <c r="I402" s="7">
        <f t="shared" si="58"/>
        <v>0</v>
      </c>
      <c r="J402" s="8">
        <f>J403</f>
        <v>0</v>
      </c>
      <c r="K402" s="7">
        <f t="shared" si="56"/>
        <v>0</v>
      </c>
      <c r="L402" s="8">
        <f>L403</f>
        <v>0</v>
      </c>
      <c r="M402" s="9">
        <f t="shared" si="53"/>
        <v>0</v>
      </c>
      <c r="N402" s="10">
        <f>N403</f>
        <v>0</v>
      </c>
      <c r="O402" s="9">
        <f t="shared" si="54"/>
        <v>0</v>
      </c>
      <c r="P402" s="10">
        <f>P403</f>
        <v>0</v>
      </c>
      <c r="Q402" s="9">
        <f t="shared" si="51"/>
        <v>0</v>
      </c>
      <c r="R402" s="10">
        <f>R403</f>
        <v>0</v>
      </c>
      <c r="S402" s="9">
        <f t="shared" ref="S402:S452" si="60">Q402+R402</f>
        <v>0</v>
      </c>
      <c r="T402" s="9">
        <v>0</v>
      </c>
      <c r="U402" s="10">
        <f>U403</f>
        <v>0</v>
      </c>
      <c r="V402" s="9">
        <f t="shared" si="59"/>
        <v>0</v>
      </c>
      <c r="W402" s="10">
        <f>W403</f>
        <v>0</v>
      </c>
      <c r="X402" s="9">
        <f t="shared" si="57"/>
        <v>0</v>
      </c>
      <c r="Y402" s="10">
        <f>Y403</f>
        <v>0</v>
      </c>
      <c r="Z402" s="9">
        <f t="shared" si="55"/>
        <v>0</v>
      </c>
      <c r="AA402" s="10">
        <f>AA403</f>
        <v>0</v>
      </c>
      <c r="AB402" s="9">
        <f t="shared" si="52"/>
        <v>0</v>
      </c>
    </row>
    <row r="403" spans="1:28" ht="38.25" hidden="1">
      <c r="A403" s="3" t="s">
        <v>65</v>
      </c>
      <c r="B403" s="2" t="s">
        <v>8</v>
      </c>
      <c r="C403" s="2" t="s">
        <v>24</v>
      </c>
      <c r="D403" s="2" t="s">
        <v>19</v>
      </c>
      <c r="E403" s="1" t="s">
        <v>295</v>
      </c>
      <c r="F403" s="2">
        <v>600</v>
      </c>
      <c r="G403" s="7">
        <v>0</v>
      </c>
      <c r="H403" s="8"/>
      <c r="I403" s="7">
        <f t="shared" si="58"/>
        <v>0</v>
      </c>
      <c r="J403" s="8"/>
      <c r="K403" s="7">
        <f t="shared" si="56"/>
        <v>0</v>
      </c>
      <c r="L403" s="8"/>
      <c r="M403" s="9">
        <f t="shared" si="53"/>
        <v>0</v>
      </c>
      <c r="N403" s="10"/>
      <c r="O403" s="9">
        <f t="shared" si="54"/>
        <v>0</v>
      </c>
      <c r="P403" s="10"/>
      <c r="Q403" s="9">
        <f t="shared" si="51"/>
        <v>0</v>
      </c>
      <c r="R403" s="10"/>
      <c r="S403" s="9">
        <f t="shared" si="60"/>
        <v>0</v>
      </c>
      <c r="T403" s="9">
        <v>0</v>
      </c>
      <c r="U403" s="10"/>
      <c r="V403" s="9">
        <f t="shared" si="59"/>
        <v>0</v>
      </c>
      <c r="W403" s="10"/>
      <c r="X403" s="9">
        <f t="shared" si="57"/>
        <v>0</v>
      </c>
      <c r="Y403" s="10"/>
      <c r="Z403" s="9">
        <f t="shared" si="55"/>
        <v>0</v>
      </c>
      <c r="AA403" s="10"/>
      <c r="AB403" s="9">
        <f t="shared" si="52"/>
        <v>0</v>
      </c>
    </row>
    <row r="404" spans="1:28" ht="42.75" hidden="1" customHeight="1">
      <c r="A404" s="3" t="s">
        <v>336</v>
      </c>
      <c r="B404" s="2" t="s">
        <v>8</v>
      </c>
      <c r="C404" s="2" t="s">
        <v>24</v>
      </c>
      <c r="D404" s="2" t="s">
        <v>19</v>
      </c>
      <c r="E404" s="1" t="s">
        <v>337</v>
      </c>
      <c r="F404" s="2"/>
      <c r="G404" s="7">
        <v>0</v>
      </c>
      <c r="H404" s="8">
        <f>H405</f>
        <v>0</v>
      </c>
      <c r="I404" s="7">
        <f t="shared" si="58"/>
        <v>0</v>
      </c>
      <c r="J404" s="8">
        <f>J405</f>
        <v>0</v>
      </c>
      <c r="K404" s="7">
        <f t="shared" si="56"/>
        <v>0</v>
      </c>
      <c r="L404" s="8">
        <f>L405</f>
        <v>0</v>
      </c>
      <c r="M404" s="9">
        <f t="shared" si="53"/>
        <v>0</v>
      </c>
      <c r="N404" s="10">
        <f>N405</f>
        <v>0</v>
      </c>
      <c r="O404" s="9">
        <f t="shared" si="54"/>
        <v>0</v>
      </c>
      <c r="P404" s="10">
        <f>P405</f>
        <v>0</v>
      </c>
      <c r="Q404" s="9">
        <f t="shared" si="51"/>
        <v>0</v>
      </c>
      <c r="R404" s="10">
        <f>R405</f>
        <v>0</v>
      </c>
      <c r="S404" s="9">
        <f t="shared" si="60"/>
        <v>0</v>
      </c>
      <c r="T404" s="9">
        <v>0</v>
      </c>
      <c r="U404" s="10">
        <f>U405</f>
        <v>0</v>
      </c>
      <c r="V404" s="9">
        <f t="shared" si="59"/>
        <v>0</v>
      </c>
      <c r="W404" s="10">
        <f>W405</f>
        <v>0</v>
      </c>
      <c r="X404" s="9">
        <f t="shared" si="57"/>
        <v>0</v>
      </c>
      <c r="Y404" s="10">
        <f>Y405</f>
        <v>0</v>
      </c>
      <c r="Z404" s="9">
        <f t="shared" si="55"/>
        <v>0</v>
      </c>
      <c r="AA404" s="10">
        <f>AA405</f>
        <v>0</v>
      </c>
      <c r="AB404" s="9">
        <f t="shared" si="52"/>
        <v>0</v>
      </c>
    </row>
    <row r="405" spans="1:28" ht="41.25" hidden="1" customHeight="1">
      <c r="A405" s="3" t="s">
        <v>65</v>
      </c>
      <c r="B405" s="2" t="s">
        <v>8</v>
      </c>
      <c r="C405" s="2" t="s">
        <v>24</v>
      </c>
      <c r="D405" s="2" t="s">
        <v>19</v>
      </c>
      <c r="E405" s="1" t="s">
        <v>337</v>
      </c>
      <c r="F405" s="2">
        <v>600</v>
      </c>
      <c r="G405" s="7">
        <v>0</v>
      </c>
      <c r="H405" s="8"/>
      <c r="I405" s="7">
        <f t="shared" si="58"/>
        <v>0</v>
      </c>
      <c r="J405" s="8"/>
      <c r="K405" s="7">
        <f t="shared" si="56"/>
        <v>0</v>
      </c>
      <c r="L405" s="8"/>
      <c r="M405" s="9">
        <f t="shared" si="53"/>
        <v>0</v>
      </c>
      <c r="N405" s="10"/>
      <c r="O405" s="9">
        <f t="shared" si="54"/>
        <v>0</v>
      </c>
      <c r="P405" s="10"/>
      <c r="Q405" s="9">
        <f t="shared" ref="Q405:Q452" si="61">O405+P405</f>
        <v>0</v>
      </c>
      <c r="R405" s="10"/>
      <c r="S405" s="9">
        <f t="shared" si="60"/>
        <v>0</v>
      </c>
      <c r="T405" s="9">
        <v>0</v>
      </c>
      <c r="U405" s="10"/>
      <c r="V405" s="9">
        <f t="shared" si="59"/>
        <v>0</v>
      </c>
      <c r="W405" s="10"/>
      <c r="X405" s="9">
        <f t="shared" si="57"/>
        <v>0</v>
      </c>
      <c r="Y405" s="10"/>
      <c r="Z405" s="9">
        <f t="shared" si="55"/>
        <v>0</v>
      </c>
      <c r="AA405" s="10"/>
      <c r="AB405" s="9">
        <f t="shared" ref="AB405:AB452" si="62">Z405+AA405</f>
        <v>0</v>
      </c>
    </row>
    <row r="406" spans="1:28" ht="38.25">
      <c r="A406" s="3" t="s">
        <v>78</v>
      </c>
      <c r="B406" s="2" t="s">
        <v>8</v>
      </c>
      <c r="C406" s="2" t="s">
        <v>24</v>
      </c>
      <c r="D406" s="2" t="s">
        <v>19</v>
      </c>
      <c r="E406" s="1" t="s">
        <v>80</v>
      </c>
      <c r="F406" s="2"/>
      <c r="G406" s="7">
        <v>2336.4423899999997</v>
      </c>
      <c r="H406" s="8">
        <f>H407</f>
        <v>0</v>
      </c>
      <c r="I406" s="7">
        <f t="shared" si="58"/>
        <v>2336.4423899999997</v>
      </c>
      <c r="J406" s="8">
        <f>J407</f>
        <v>0</v>
      </c>
      <c r="K406" s="7">
        <f t="shared" si="56"/>
        <v>2336.4423899999997</v>
      </c>
      <c r="L406" s="8">
        <f>L407</f>
        <v>0</v>
      </c>
      <c r="M406" s="9">
        <f t="shared" si="53"/>
        <v>2336.4423899999997</v>
      </c>
      <c r="N406" s="10">
        <f>N407</f>
        <v>0</v>
      </c>
      <c r="O406" s="9">
        <f t="shared" si="54"/>
        <v>2336.4423899999997</v>
      </c>
      <c r="P406" s="10">
        <f>P407</f>
        <v>0</v>
      </c>
      <c r="Q406" s="9">
        <f t="shared" si="61"/>
        <v>2336.4423899999997</v>
      </c>
      <c r="R406" s="10">
        <f>R407</f>
        <v>0</v>
      </c>
      <c r="S406" s="9">
        <f t="shared" si="60"/>
        <v>2336.4423899999997</v>
      </c>
      <c r="T406" s="9">
        <v>2336.4423899999997</v>
      </c>
      <c r="U406" s="10">
        <f>U407</f>
        <v>0</v>
      </c>
      <c r="V406" s="9">
        <f t="shared" si="59"/>
        <v>2336.4423899999997</v>
      </c>
      <c r="W406" s="10">
        <f>W407</f>
        <v>0</v>
      </c>
      <c r="X406" s="9">
        <f t="shared" si="57"/>
        <v>2336.4423899999997</v>
      </c>
      <c r="Y406" s="10">
        <f>Y407</f>
        <v>0</v>
      </c>
      <c r="Z406" s="9">
        <f t="shared" si="55"/>
        <v>2336.4423899999997</v>
      </c>
      <c r="AA406" s="10">
        <f>AA407</f>
        <v>0</v>
      </c>
      <c r="AB406" s="9">
        <f t="shared" si="62"/>
        <v>2336.4423899999997</v>
      </c>
    </row>
    <row r="407" spans="1:28" ht="38.25">
      <c r="A407" s="3" t="s">
        <v>65</v>
      </c>
      <c r="B407" s="2" t="s">
        <v>8</v>
      </c>
      <c r="C407" s="2" t="s">
        <v>24</v>
      </c>
      <c r="D407" s="2" t="s">
        <v>19</v>
      </c>
      <c r="E407" s="1" t="s">
        <v>80</v>
      </c>
      <c r="F407" s="2">
        <v>600</v>
      </c>
      <c r="G407" s="7">
        <v>2336.4423899999997</v>
      </c>
      <c r="H407" s="8"/>
      <c r="I407" s="7">
        <f t="shared" si="58"/>
        <v>2336.4423899999997</v>
      </c>
      <c r="J407" s="8"/>
      <c r="K407" s="7">
        <f t="shared" si="56"/>
        <v>2336.4423899999997</v>
      </c>
      <c r="L407" s="8"/>
      <c r="M407" s="9">
        <f t="shared" si="53"/>
        <v>2336.4423899999997</v>
      </c>
      <c r="N407" s="10"/>
      <c r="O407" s="9">
        <f t="shared" si="54"/>
        <v>2336.4423899999997</v>
      </c>
      <c r="P407" s="10"/>
      <c r="Q407" s="9">
        <f t="shared" si="61"/>
        <v>2336.4423899999997</v>
      </c>
      <c r="R407" s="10"/>
      <c r="S407" s="9">
        <f t="shared" si="60"/>
        <v>2336.4423899999997</v>
      </c>
      <c r="T407" s="9">
        <v>2336.4423899999997</v>
      </c>
      <c r="U407" s="10"/>
      <c r="V407" s="9">
        <f t="shared" si="59"/>
        <v>2336.4423899999997</v>
      </c>
      <c r="W407" s="10"/>
      <c r="X407" s="9">
        <f t="shared" si="57"/>
        <v>2336.4423899999997</v>
      </c>
      <c r="Y407" s="10"/>
      <c r="Z407" s="9">
        <f t="shared" si="55"/>
        <v>2336.4423899999997</v>
      </c>
      <c r="AA407" s="10"/>
      <c r="AB407" s="9">
        <f t="shared" si="62"/>
        <v>2336.4423899999997</v>
      </c>
    </row>
    <row r="408" spans="1:28" ht="25.5">
      <c r="A408" s="3" t="s">
        <v>196</v>
      </c>
      <c r="B408" s="2" t="s">
        <v>8</v>
      </c>
      <c r="C408" s="2" t="s">
        <v>24</v>
      </c>
      <c r="D408" s="2" t="s">
        <v>19</v>
      </c>
      <c r="E408" s="14" t="s">
        <v>317</v>
      </c>
      <c r="F408" s="2"/>
      <c r="G408" s="7">
        <v>225.66499999999999</v>
      </c>
      <c r="H408" s="8">
        <f>H409</f>
        <v>0</v>
      </c>
      <c r="I408" s="7">
        <f t="shared" si="58"/>
        <v>225.66499999999999</v>
      </c>
      <c r="J408" s="8">
        <f>J409</f>
        <v>0</v>
      </c>
      <c r="K408" s="7">
        <f t="shared" si="56"/>
        <v>225.66499999999999</v>
      </c>
      <c r="L408" s="8">
        <f>L409</f>
        <v>0</v>
      </c>
      <c r="M408" s="9">
        <f t="shared" si="53"/>
        <v>225.66499999999999</v>
      </c>
      <c r="N408" s="10">
        <f>N409</f>
        <v>0</v>
      </c>
      <c r="O408" s="9">
        <f t="shared" si="54"/>
        <v>225.66499999999999</v>
      </c>
      <c r="P408" s="10">
        <f>P409</f>
        <v>0</v>
      </c>
      <c r="Q408" s="9">
        <f t="shared" si="61"/>
        <v>225.66499999999999</v>
      </c>
      <c r="R408" s="10">
        <f>R409</f>
        <v>0</v>
      </c>
      <c r="S408" s="9">
        <f t="shared" si="60"/>
        <v>225.66499999999999</v>
      </c>
      <c r="T408" s="9">
        <v>244.66499999999999</v>
      </c>
      <c r="U408" s="10">
        <f>U409</f>
        <v>0</v>
      </c>
      <c r="V408" s="9">
        <f t="shared" si="59"/>
        <v>244.66499999999999</v>
      </c>
      <c r="W408" s="10">
        <f>W409</f>
        <v>0</v>
      </c>
      <c r="X408" s="9">
        <f t="shared" si="57"/>
        <v>244.66499999999999</v>
      </c>
      <c r="Y408" s="10">
        <f>Y409</f>
        <v>0</v>
      </c>
      <c r="Z408" s="9">
        <f t="shared" si="55"/>
        <v>244.66499999999999</v>
      </c>
      <c r="AA408" s="10">
        <f>AA409</f>
        <v>0</v>
      </c>
      <c r="AB408" s="9">
        <f t="shared" si="62"/>
        <v>244.66499999999999</v>
      </c>
    </row>
    <row r="409" spans="1:28" ht="38.25">
      <c r="A409" s="3" t="s">
        <v>65</v>
      </c>
      <c r="B409" s="2" t="s">
        <v>8</v>
      </c>
      <c r="C409" s="2" t="s">
        <v>24</v>
      </c>
      <c r="D409" s="2" t="s">
        <v>19</v>
      </c>
      <c r="E409" s="14" t="s">
        <v>317</v>
      </c>
      <c r="F409" s="2">
        <v>600</v>
      </c>
      <c r="G409" s="7">
        <v>225.66499999999999</v>
      </c>
      <c r="H409" s="8"/>
      <c r="I409" s="7">
        <f t="shared" si="58"/>
        <v>225.66499999999999</v>
      </c>
      <c r="J409" s="8"/>
      <c r="K409" s="7">
        <f t="shared" si="56"/>
        <v>225.66499999999999</v>
      </c>
      <c r="L409" s="8"/>
      <c r="M409" s="9">
        <f t="shared" si="53"/>
        <v>225.66499999999999</v>
      </c>
      <c r="N409" s="10"/>
      <c r="O409" s="9">
        <f t="shared" si="54"/>
        <v>225.66499999999999</v>
      </c>
      <c r="P409" s="10"/>
      <c r="Q409" s="9">
        <f t="shared" si="61"/>
        <v>225.66499999999999</v>
      </c>
      <c r="R409" s="10"/>
      <c r="S409" s="9">
        <f t="shared" si="60"/>
        <v>225.66499999999999</v>
      </c>
      <c r="T409" s="9">
        <v>244.66499999999999</v>
      </c>
      <c r="U409" s="10"/>
      <c r="V409" s="9">
        <f t="shared" si="59"/>
        <v>244.66499999999999</v>
      </c>
      <c r="W409" s="10"/>
      <c r="X409" s="9">
        <f t="shared" si="57"/>
        <v>244.66499999999999</v>
      </c>
      <c r="Y409" s="10"/>
      <c r="Z409" s="9">
        <f t="shared" si="55"/>
        <v>244.66499999999999</v>
      </c>
      <c r="AA409" s="10"/>
      <c r="AB409" s="9">
        <f t="shared" si="62"/>
        <v>244.66499999999999</v>
      </c>
    </row>
    <row r="410" spans="1:28" ht="63.75">
      <c r="A410" s="3" t="s">
        <v>367</v>
      </c>
      <c r="B410" s="2" t="s">
        <v>8</v>
      </c>
      <c r="C410" s="2" t="s">
        <v>24</v>
      </c>
      <c r="D410" s="2" t="s">
        <v>19</v>
      </c>
      <c r="E410" s="14" t="s">
        <v>361</v>
      </c>
      <c r="F410" s="2"/>
      <c r="G410" s="7"/>
      <c r="H410" s="8"/>
      <c r="I410" s="7">
        <f t="shared" si="58"/>
        <v>0</v>
      </c>
      <c r="J410" s="8">
        <f>J411</f>
        <v>0</v>
      </c>
      <c r="K410" s="7">
        <f t="shared" si="56"/>
        <v>0</v>
      </c>
      <c r="L410" s="8">
        <f>L411</f>
        <v>140.76210999999998</v>
      </c>
      <c r="M410" s="9">
        <f t="shared" si="53"/>
        <v>140.76210999999998</v>
      </c>
      <c r="N410" s="10">
        <f>N411</f>
        <v>0</v>
      </c>
      <c r="O410" s="9">
        <f t="shared" si="54"/>
        <v>140.76210999999998</v>
      </c>
      <c r="P410" s="10">
        <f>P411</f>
        <v>0</v>
      </c>
      <c r="Q410" s="9">
        <f t="shared" si="61"/>
        <v>140.76210999999998</v>
      </c>
      <c r="R410" s="10">
        <f>R411</f>
        <v>0</v>
      </c>
      <c r="S410" s="9">
        <f t="shared" si="60"/>
        <v>140.76210999999998</v>
      </c>
      <c r="T410" s="9"/>
      <c r="U410" s="10"/>
      <c r="V410" s="9">
        <f t="shared" si="59"/>
        <v>0</v>
      </c>
      <c r="W410" s="10">
        <f>W411</f>
        <v>138.94948000000002</v>
      </c>
      <c r="X410" s="9">
        <f t="shared" si="57"/>
        <v>138.94948000000002</v>
      </c>
      <c r="Y410" s="10">
        <f>Y411</f>
        <v>0</v>
      </c>
      <c r="Z410" s="9">
        <f t="shared" si="55"/>
        <v>138.94948000000002</v>
      </c>
      <c r="AA410" s="10">
        <f>AA411</f>
        <v>0</v>
      </c>
      <c r="AB410" s="9">
        <f t="shared" si="62"/>
        <v>138.94948000000002</v>
      </c>
    </row>
    <row r="411" spans="1:28" ht="38.25">
      <c r="A411" s="3" t="s">
        <v>65</v>
      </c>
      <c r="B411" s="2" t="s">
        <v>8</v>
      </c>
      <c r="C411" s="2" t="s">
        <v>24</v>
      </c>
      <c r="D411" s="2" t="s">
        <v>19</v>
      </c>
      <c r="E411" s="14" t="s">
        <v>361</v>
      </c>
      <c r="F411" s="2">
        <v>600</v>
      </c>
      <c r="G411" s="7"/>
      <c r="H411" s="8"/>
      <c r="I411" s="7">
        <f t="shared" si="58"/>
        <v>0</v>
      </c>
      <c r="J411" s="8"/>
      <c r="K411" s="7">
        <f t="shared" si="56"/>
        <v>0</v>
      </c>
      <c r="L411" s="8">
        <f>7.03811+133.724</f>
        <v>140.76210999999998</v>
      </c>
      <c r="M411" s="9">
        <f t="shared" si="53"/>
        <v>140.76210999999998</v>
      </c>
      <c r="N411" s="10"/>
      <c r="O411" s="9">
        <f t="shared" si="54"/>
        <v>140.76210999999998</v>
      </c>
      <c r="P411" s="10"/>
      <c r="Q411" s="9">
        <f t="shared" si="61"/>
        <v>140.76210999999998</v>
      </c>
      <c r="R411" s="10"/>
      <c r="S411" s="9">
        <f t="shared" si="60"/>
        <v>140.76210999999998</v>
      </c>
      <c r="T411" s="9"/>
      <c r="U411" s="10"/>
      <c r="V411" s="9">
        <f t="shared" si="59"/>
        <v>0</v>
      </c>
      <c r="W411" s="10">
        <f>6.94748+132.002</f>
        <v>138.94948000000002</v>
      </c>
      <c r="X411" s="9">
        <f t="shared" si="57"/>
        <v>138.94948000000002</v>
      </c>
      <c r="Y411" s="10"/>
      <c r="Z411" s="9">
        <f t="shared" si="55"/>
        <v>138.94948000000002</v>
      </c>
      <c r="AA411" s="10"/>
      <c r="AB411" s="9">
        <f t="shared" si="62"/>
        <v>138.94948000000002</v>
      </c>
    </row>
    <row r="412" spans="1:28" ht="63.75" hidden="1">
      <c r="A412" s="3" t="s">
        <v>79</v>
      </c>
      <c r="B412" s="2" t="s">
        <v>8</v>
      </c>
      <c r="C412" s="2" t="s">
        <v>24</v>
      </c>
      <c r="D412" s="2" t="s">
        <v>19</v>
      </c>
      <c r="E412" s="14" t="s">
        <v>81</v>
      </c>
      <c r="F412" s="2"/>
      <c r="G412" s="7">
        <v>100</v>
      </c>
      <c r="H412" s="8">
        <f>H413</f>
        <v>-100</v>
      </c>
      <c r="I412" s="7">
        <f t="shared" si="58"/>
        <v>0</v>
      </c>
      <c r="J412" s="8">
        <f>J413</f>
        <v>0</v>
      </c>
      <c r="K412" s="7">
        <f t="shared" si="56"/>
        <v>0</v>
      </c>
      <c r="L412" s="8">
        <f>L413</f>
        <v>0</v>
      </c>
      <c r="M412" s="9">
        <f t="shared" ref="M412:M452" si="63">K412+L412</f>
        <v>0</v>
      </c>
      <c r="N412" s="10">
        <f>N413</f>
        <v>0</v>
      </c>
      <c r="O412" s="9">
        <f t="shared" ref="O412:O452" si="64">M412+N412</f>
        <v>0</v>
      </c>
      <c r="P412" s="10">
        <f>P413</f>
        <v>0</v>
      </c>
      <c r="Q412" s="9">
        <f t="shared" si="61"/>
        <v>0</v>
      </c>
      <c r="R412" s="10">
        <f>R413</f>
        <v>0</v>
      </c>
      <c r="S412" s="9">
        <f t="shared" si="60"/>
        <v>0</v>
      </c>
      <c r="T412" s="9">
        <v>100</v>
      </c>
      <c r="U412" s="10">
        <f>U413</f>
        <v>-100</v>
      </c>
      <c r="V412" s="9">
        <f t="shared" si="59"/>
        <v>0</v>
      </c>
      <c r="W412" s="10">
        <f>W413</f>
        <v>0</v>
      </c>
      <c r="X412" s="9">
        <f t="shared" si="57"/>
        <v>0</v>
      </c>
      <c r="Y412" s="10">
        <f>Y413</f>
        <v>0</v>
      </c>
      <c r="Z412" s="9">
        <f t="shared" ref="Z412:Z452" si="65">X412+Y412</f>
        <v>0</v>
      </c>
      <c r="AA412" s="10">
        <f>AA413</f>
        <v>0</v>
      </c>
      <c r="AB412" s="9">
        <f t="shared" si="62"/>
        <v>0</v>
      </c>
    </row>
    <row r="413" spans="1:28" ht="38.25" hidden="1">
      <c r="A413" s="3" t="s">
        <v>65</v>
      </c>
      <c r="B413" s="2" t="s">
        <v>8</v>
      </c>
      <c r="C413" s="2" t="s">
        <v>24</v>
      </c>
      <c r="D413" s="2" t="s">
        <v>19</v>
      </c>
      <c r="E413" s="14" t="s">
        <v>81</v>
      </c>
      <c r="F413" s="2">
        <v>600</v>
      </c>
      <c r="G413" s="7">
        <v>100</v>
      </c>
      <c r="H413" s="8">
        <v>-100</v>
      </c>
      <c r="I413" s="7">
        <f t="shared" si="58"/>
        <v>0</v>
      </c>
      <c r="J413" s="8"/>
      <c r="K413" s="7">
        <f t="shared" si="56"/>
        <v>0</v>
      </c>
      <c r="L413" s="8"/>
      <c r="M413" s="9">
        <f t="shared" si="63"/>
        <v>0</v>
      </c>
      <c r="N413" s="10"/>
      <c r="O413" s="9">
        <f t="shared" si="64"/>
        <v>0</v>
      </c>
      <c r="P413" s="10"/>
      <c r="Q413" s="9">
        <f t="shared" si="61"/>
        <v>0</v>
      </c>
      <c r="R413" s="10"/>
      <c r="S413" s="9">
        <f t="shared" si="60"/>
        <v>0</v>
      </c>
      <c r="T413" s="9">
        <v>100</v>
      </c>
      <c r="U413" s="10">
        <v>-100</v>
      </c>
      <c r="V413" s="9">
        <f t="shared" si="59"/>
        <v>0</v>
      </c>
      <c r="W413" s="10"/>
      <c r="X413" s="9">
        <f t="shared" si="57"/>
        <v>0</v>
      </c>
      <c r="Y413" s="10"/>
      <c r="Z413" s="9">
        <f t="shared" si="65"/>
        <v>0</v>
      </c>
      <c r="AA413" s="10"/>
      <c r="AB413" s="9">
        <f t="shared" si="62"/>
        <v>0</v>
      </c>
    </row>
    <row r="414" spans="1:28" ht="63.75">
      <c r="A414" s="3" t="s">
        <v>79</v>
      </c>
      <c r="B414" s="2" t="s">
        <v>8</v>
      </c>
      <c r="C414" s="2" t="s">
        <v>24</v>
      </c>
      <c r="D414" s="2" t="s">
        <v>19</v>
      </c>
      <c r="E414" s="14" t="s">
        <v>342</v>
      </c>
      <c r="F414" s="2"/>
      <c r="G414" s="7">
        <v>0</v>
      </c>
      <c r="H414" s="8">
        <f>H415</f>
        <v>100</v>
      </c>
      <c r="I414" s="7">
        <f t="shared" si="58"/>
        <v>100</v>
      </c>
      <c r="J414" s="8">
        <f>J415</f>
        <v>0</v>
      </c>
      <c r="K414" s="7">
        <f t="shared" si="56"/>
        <v>100</v>
      </c>
      <c r="L414" s="8">
        <f>L415</f>
        <v>0</v>
      </c>
      <c r="M414" s="9">
        <f t="shared" si="63"/>
        <v>100</v>
      </c>
      <c r="N414" s="10">
        <f>N415</f>
        <v>0</v>
      </c>
      <c r="O414" s="9">
        <f t="shared" si="64"/>
        <v>100</v>
      </c>
      <c r="P414" s="10">
        <f>P415</f>
        <v>0</v>
      </c>
      <c r="Q414" s="9">
        <f t="shared" si="61"/>
        <v>100</v>
      </c>
      <c r="R414" s="10">
        <f>R415</f>
        <v>0</v>
      </c>
      <c r="S414" s="9">
        <f t="shared" si="60"/>
        <v>100</v>
      </c>
      <c r="T414" s="9">
        <v>0</v>
      </c>
      <c r="U414" s="10">
        <f>U415</f>
        <v>100</v>
      </c>
      <c r="V414" s="9">
        <f t="shared" si="59"/>
        <v>100</v>
      </c>
      <c r="W414" s="10">
        <f>W415</f>
        <v>0</v>
      </c>
      <c r="X414" s="9">
        <f t="shared" si="57"/>
        <v>100</v>
      </c>
      <c r="Y414" s="10">
        <f>Y415</f>
        <v>0</v>
      </c>
      <c r="Z414" s="9">
        <f t="shared" si="65"/>
        <v>100</v>
      </c>
      <c r="AA414" s="10">
        <f>AA415</f>
        <v>0</v>
      </c>
      <c r="AB414" s="9">
        <f t="shared" si="62"/>
        <v>100</v>
      </c>
    </row>
    <row r="415" spans="1:28" ht="38.25">
      <c r="A415" s="3" t="s">
        <v>65</v>
      </c>
      <c r="B415" s="2" t="s">
        <v>8</v>
      </c>
      <c r="C415" s="2" t="s">
        <v>24</v>
      </c>
      <c r="D415" s="2" t="s">
        <v>19</v>
      </c>
      <c r="E415" s="14" t="s">
        <v>342</v>
      </c>
      <c r="F415" s="2">
        <v>600</v>
      </c>
      <c r="G415" s="7">
        <v>0</v>
      </c>
      <c r="H415" s="8">
        <v>100</v>
      </c>
      <c r="I415" s="7">
        <f t="shared" si="58"/>
        <v>100</v>
      </c>
      <c r="J415" s="8"/>
      <c r="K415" s="7">
        <f t="shared" si="56"/>
        <v>100</v>
      </c>
      <c r="L415" s="8"/>
      <c r="M415" s="9">
        <f t="shared" si="63"/>
        <v>100</v>
      </c>
      <c r="N415" s="10"/>
      <c r="O415" s="9">
        <f t="shared" si="64"/>
        <v>100</v>
      </c>
      <c r="P415" s="10"/>
      <c r="Q415" s="9">
        <f t="shared" si="61"/>
        <v>100</v>
      </c>
      <c r="R415" s="10"/>
      <c r="S415" s="9">
        <f t="shared" si="60"/>
        <v>100</v>
      </c>
      <c r="T415" s="9">
        <v>0</v>
      </c>
      <c r="U415" s="10">
        <v>100</v>
      </c>
      <c r="V415" s="9">
        <f t="shared" si="59"/>
        <v>100</v>
      </c>
      <c r="W415" s="10"/>
      <c r="X415" s="9">
        <f t="shared" si="57"/>
        <v>100</v>
      </c>
      <c r="Y415" s="10"/>
      <c r="Z415" s="9">
        <f t="shared" si="65"/>
        <v>100</v>
      </c>
      <c r="AA415" s="10"/>
      <c r="AB415" s="9">
        <f t="shared" si="62"/>
        <v>100</v>
      </c>
    </row>
    <row r="416" spans="1:28" ht="76.5" hidden="1">
      <c r="A416" s="3" t="s">
        <v>71</v>
      </c>
      <c r="B416" s="2" t="s">
        <v>8</v>
      </c>
      <c r="C416" s="2" t="s">
        <v>24</v>
      </c>
      <c r="D416" s="2" t="s">
        <v>19</v>
      </c>
      <c r="E416" s="1" t="s">
        <v>82</v>
      </c>
      <c r="F416" s="2"/>
      <c r="G416" s="7">
        <v>0</v>
      </c>
      <c r="H416" s="8">
        <f>H417</f>
        <v>0</v>
      </c>
      <c r="I416" s="7">
        <f t="shared" si="58"/>
        <v>0</v>
      </c>
      <c r="J416" s="8">
        <f>J417</f>
        <v>0</v>
      </c>
      <c r="K416" s="7">
        <f t="shared" si="56"/>
        <v>0</v>
      </c>
      <c r="L416" s="8">
        <f>L417</f>
        <v>0</v>
      </c>
      <c r="M416" s="9">
        <f t="shared" si="63"/>
        <v>0</v>
      </c>
      <c r="N416" s="10">
        <f>N417</f>
        <v>0</v>
      </c>
      <c r="O416" s="9">
        <f t="shared" si="64"/>
        <v>0</v>
      </c>
      <c r="P416" s="10">
        <f>P417</f>
        <v>0</v>
      </c>
      <c r="Q416" s="9">
        <f t="shared" si="61"/>
        <v>0</v>
      </c>
      <c r="R416" s="10">
        <f>R417</f>
        <v>0</v>
      </c>
      <c r="S416" s="9">
        <f t="shared" si="60"/>
        <v>0</v>
      </c>
      <c r="T416" s="9">
        <v>0</v>
      </c>
      <c r="U416" s="10">
        <f>U417</f>
        <v>0</v>
      </c>
      <c r="V416" s="9">
        <f t="shared" si="59"/>
        <v>0</v>
      </c>
      <c r="W416" s="10">
        <f>W417</f>
        <v>0</v>
      </c>
      <c r="X416" s="9">
        <f t="shared" si="57"/>
        <v>0</v>
      </c>
      <c r="Y416" s="10">
        <f>Y417</f>
        <v>0</v>
      </c>
      <c r="Z416" s="9">
        <f t="shared" si="65"/>
        <v>0</v>
      </c>
      <c r="AA416" s="10">
        <f>AA417</f>
        <v>0</v>
      </c>
      <c r="AB416" s="9">
        <f t="shared" si="62"/>
        <v>0</v>
      </c>
    </row>
    <row r="417" spans="1:28" ht="38.25" hidden="1">
      <c r="A417" s="3" t="s">
        <v>65</v>
      </c>
      <c r="B417" s="2" t="s">
        <v>8</v>
      </c>
      <c r="C417" s="2" t="s">
        <v>24</v>
      </c>
      <c r="D417" s="2" t="s">
        <v>19</v>
      </c>
      <c r="E417" s="1" t="s">
        <v>82</v>
      </c>
      <c r="F417" s="2">
        <v>600</v>
      </c>
      <c r="G417" s="7">
        <v>0</v>
      </c>
      <c r="H417" s="8"/>
      <c r="I417" s="7">
        <f t="shared" si="58"/>
        <v>0</v>
      </c>
      <c r="J417" s="8"/>
      <c r="K417" s="7">
        <f t="shared" si="56"/>
        <v>0</v>
      </c>
      <c r="L417" s="8"/>
      <c r="M417" s="9">
        <f t="shared" si="63"/>
        <v>0</v>
      </c>
      <c r="N417" s="10"/>
      <c r="O417" s="9">
        <f t="shared" si="64"/>
        <v>0</v>
      </c>
      <c r="P417" s="10"/>
      <c r="Q417" s="9">
        <f t="shared" si="61"/>
        <v>0</v>
      </c>
      <c r="R417" s="10"/>
      <c r="S417" s="9">
        <f t="shared" si="60"/>
        <v>0</v>
      </c>
      <c r="T417" s="9">
        <v>0</v>
      </c>
      <c r="U417" s="10"/>
      <c r="V417" s="9">
        <f t="shared" si="59"/>
        <v>0</v>
      </c>
      <c r="W417" s="10"/>
      <c r="X417" s="9">
        <f t="shared" si="57"/>
        <v>0</v>
      </c>
      <c r="Y417" s="10"/>
      <c r="Z417" s="9">
        <f t="shared" si="65"/>
        <v>0</v>
      </c>
      <c r="AA417" s="10"/>
      <c r="AB417" s="9">
        <f t="shared" si="62"/>
        <v>0</v>
      </c>
    </row>
    <row r="418" spans="1:28" ht="89.25" hidden="1">
      <c r="A418" s="3" t="s">
        <v>74</v>
      </c>
      <c r="B418" s="2" t="s">
        <v>8</v>
      </c>
      <c r="C418" s="2" t="s">
        <v>24</v>
      </c>
      <c r="D418" s="2" t="s">
        <v>19</v>
      </c>
      <c r="E418" s="1" t="s">
        <v>83</v>
      </c>
      <c r="F418" s="2"/>
      <c r="G418" s="7">
        <v>0</v>
      </c>
      <c r="H418" s="8">
        <f>H419</f>
        <v>0</v>
      </c>
      <c r="I418" s="7">
        <f t="shared" si="58"/>
        <v>0</v>
      </c>
      <c r="J418" s="8">
        <f>J419</f>
        <v>0</v>
      </c>
      <c r="K418" s="7">
        <f t="shared" si="56"/>
        <v>0</v>
      </c>
      <c r="L418" s="8">
        <f>L419</f>
        <v>0</v>
      </c>
      <c r="M418" s="9">
        <f t="shared" si="63"/>
        <v>0</v>
      </c>
      <c r="N418" s="10">
        <f>N419</f>
        <v>0</v>
      </c>
      <c r="O418" s="9">
        <f t="shared" si="64"/>
        <v>0</v>
      </c>
      <c r="P418" s="10">
        <f>P419</f>
        <v>0</v>
      </c>
      <c r="Q418" s="9">
        <f t="shared" si="61"/>
        <v>0</v>
      </c>
      <c r="R418" s="10">
        <f>R419</f>
        <v>0</v>
      </c>
      <c r="S418" s="9">
        <f t="shared" si="60"/>
        <v>0</v>
      </c>
      <c r="T418" s="9">
        <v>0</v>
      </c>
      <c r="U418" s="10">
        <f>U419</f>
        <v>0</v>
      </c>
      <c r="V418" s="9">
        <f t="shared" si="59"/>
        <v>0</v>
      </c>
      <c r="W418" s="10">
        <f>W419</f>
        <v>0</v>
      </c>
      <c r="X418" s="9">
        <f t="shared" si="57"/>
        <v>0</v>
      </c>
      <c r="Y418" s="10">
        <f>Y419</f>
        <v>0</v>
      </c>
      <c r="Z418" s="9">
        <f t="shared" si="65"/>
        <v>0</v>
      </c>
      <c r="AA418" s="10">
        <f>AA419</f>
        <v>0</v>
      </c>
      <c r="AB418" s="9">
        <f t="shared" si="62"/>
        <v>0</v>
      </c>
    </row>
    <row r="419" spans="1:28" ht="38.25" hidden="1">
      <c r="A419" s="3" t="s">
        <v>65</v>
      </c>
      <c r="B419" s="2" t="s">
        <v>8</v>
      </c>
      <c r="C419" s="2" t="s">
        <v>24</v>
      </c>
      <c r="D419" s="2" t="s">
        <v>19</v>
      </c>
      <c r="E419" s="1" t="s">
        <v>83</v>
      </c>
      <c r="F419" s="2">
        <v>600</v>
      </c>
      <c r="G419" s="7">
        <v>0</v>
      </c>
      <c r="H419" s="8"/>
      <c r="I419" s="7">
        <f t="shared" si="58"/>
        <v>0</v>
      </c>
      <c r="J419" s="8"/>
      <c r="K419" s="7">
        <f t="shared" si="56"/>
        <v>0</v>
      </c>
      <c r="L419" s="8"/>
      <c r="M419" s="9">
        <f t="shared" si="63"/>
        <v>0</v>
      </c>
      <c r="N419" s="10"/>
      <c r="O419" s="9">
        <f t="shared" si="64"/>
        <v>0</v>
      </c>
      <c r="P419" s="10"/>
      <c r="Q419" s="9">
        <f t="shared" si="61"/>
        <v>0</v>
      </c>
      <c r="R419" s="10"/>
      <c r="S419" s="9">
        <f t="shared" si="60"/>
        <v>0</v>
      </c>
      <c r="T419" s="9">
        <v>0</v>
      </c>
      <c r="U419" s="10"/>
      <c r="V419" s="9">
        <f t="shared" si="59"/>
        <v>0</v>
      </c>
      <c r="W419" s="10"/>
      <c r="X419" s="9">
        <f t="shared" si="57"/>
        <v>0</v>
      </c>
      <c r="Y419" s="10"/>
      <c r="Z419" s="9">
        <f t="shared" si="65"/>
        <v>0</v>
      </c>
      <c r="AA419" s="10"/>
      <c r="AB419" s="9">
        <f t="shared" si="62"/>
        <v>0</v>
      </c>
    </row>
    <row r="420" spans="1:28" ht="25.5" hidden="1">
      <c r="A420" s="3" t="s">
        <v>76</v>
      </c>
      <c r="B420" s="2" t="s">
        <v>8</v>
      </c>
      <c r="C420" s="2" t="s">
        <v>24</v>
      </c>
      <c r="D420" s="2" t="s">
        <v>19</v>
      </c>
      <c r="E420" s="1" t="s">
        <v>84</v>
      </c>
      <c r="F420" s="2"/>
      <c r="G420" s="7">
        <v>0</v>
      </c>
      <c r="H420" s="8">
        <f>H421</f>
        <v>0</v>
      </c>
      <c r="I420" s="7">
        <f t="shared" si="58"/>
        <v>0</v>
      </c>
      <c r="J420" s="8">
        <f>J421</f>
        <v>0</v>
      </c>
      <c r="K420" s="7">
        <f t="shared" ref="K420:K452" si="66">I420+J420</f>
        <v>0</v>
      </c>
      <c r="L420" s="8">
        <f>L421</f>
        <v>0</v>
      </c>
      <c r="M420" s="9">
        <f t="shared" si="63"/>
        <v>0</v>
      </c>
      <c r="N420" s="10">
        <f>N421</f>
        <v>0</v>
      </c>
      <c r="O420" s="9">
        <f t="shared" si="64"/>
        <v>0</v>
      </c>
      <c r="P420" s="10">
        <f>P421</f>
        <v>0</v>
      </c>
      <c r="Q420" s="9">
        <f t="shared" si="61"/>
        <v>0</v>
      </c>
      <c r="R420" s="10">
        <f>R421</f>
        <v>0</v>
      </c>
      <c r="S420" s="9">
        <f t="shared" si="60"/>
        <v>0</v>
      </c>
      <c r="T420" s="9">
        <v>0</v>
      </c>
      <c r="U420" s="10">
        <f>U421</f>
        <v>0</v>
      </c>
      <c r="V420" s="9">
        <f t="shared" si="59"/>
        <v>0</v>
      </c>
      <c r="W420" s="10">
        <f>W421</f>
        <v>0</v>
      </c>
      <c r="X420" s="9">
        <f t="shared" ref="X420:X452" si="67">V420+W420</f>
        <v>0</v>
      </c>
      <c r="Y420" s="10">
        <f>Y421</f>
        <v>0</v>
      </c>
      <c r="Z420" s="9">
        <f t="shared" si="65"/>
        <v>0</v>
      </c>
      <c r="AA420" s="10">
        <f>AA421</f>
        <v>0</v>
      </c>
      <c r="AB420" s="9">
        <f t="shared" si="62"/>
        <v>0</v>
      </c>
    </row>
    <row r="421" spans="1:28" ht="38.25" hidden="1">
      <c r="A421" s="3" t="s">
        <v>65</v>
      </c>
      <c r="B421" s="2" t="s">
        <v>8</v>
      </c>
      <c r="C421" s="2" t="s">
        <v>24</v>
      </c>
      <c r="D421" s="2" t="s">
        <v>19</v>
      </c>
      <c r="E421" s="1" t="s">
        <v>84</v>
      </c>
      <c r="F421" s="2">
        <v>600</v>
      </c>
      <c r="G421" s="7">
        <v>0</v>
      </c>
      <c r="H421" s="8"/>
      <c r="I421" s="7">
        <f t="shared" si="58"/>
        <v>0</v>
      </c>
      <c r="J421" s="8"/>
      <c r="K421" s="7">
        <f t="shared" si="66"/>
        <v>0</v>
      </c>
      <c r="L421" s="8"/>
      <c r="M421" s="9">
        <f t="shared" si="63"/>
        <v>0</v>
      </c>
      <c r="N421" s="10"/>
      <c r="O421" s="9">
        <f t="shared" si="64"/>
        <v>0</v>
      </c>
      <c r="P421" s="10"/>
      <c r="Q421" s="9">
        <f t="shared" si="61"/>
        <v>0</v>
      </c>
      <c r="R421" s="10"/>
      <c r="S421" s="9">
        <f t="shared" si="60"/>
        <v>0</v>
      </c>
      <c r="T421" s="9">
        <v>0</v>
      </c>
      <c r="U421" s="10"/>
      <c r="V421" s="9">
        <f t="shared" si="59"/>
        <v>0</v>
      </c>
      <c r="W421" s="10"/>
      <c r="X421" s="9">
        <f t="shared" si="67"/>
        <v>0</v>
      </c>
      <c r="Y421" s="10"/>
      <c r="Z421" s="9">
        <f t="shared" si="65"/>
        <v>0</v>
      </c>
      <c r="AA421" s="10"/>
      <c r="AB421" s="9">
        <f t="shared" si="62"/>
        <v>0</v>
      </c>
    </row>
    <row r="422" spans="1:28" ht="25.5" hidden="1">
      <c r="A422" s="3" t="s">
        <v>73</v>
      </c>
      <c r="B422" s="2" t="s">
        <v>8</v>
      </c>
      <c r="C422" s="2" t="s">
        <v>24</v>
      </c>
      <c r="D422" s="2" t="s">
        <v>19</v>
      </c>
      <c r="E422" s="1" t="s">
        <v>85</v>
      </c>
      <c r="F422" s="2"/>
      <c r="G422" s="7">
        <v>0</v>
      </c>
      <c r="H422" s="8">
        <f>H423</f>
        <v>0</v>
      </c>
      <c r="I422" s="7">
        <f t="shared" si="58"/>
        <v>0</v>
      </c>
      <c r="J422" s="8">
        <f>J423</f>
        <v>0</v>
      </c>
      <c r="K422" s="7">
        <f t="shared" si="66"/>
        <v>0</v>
      </c>
      <c r="L422" s="8">
        <f>L423</f>
        <v>0</v>
      </c>
      <c r="M422" s="9">
        <f t="shared" si="63"/>
        <v>0</v>
      </c>
      <c r="N422" s="10">
        <f>N423</f>
        <v>0</v>
      </c>
      <c r="O422" s="9">
        <f t="shared" si="64"/>
        <v>0</v>
      </c>
      <c r="P422" s="10">
        <f>P423</f>
        <v>0</v>
      </c>
      <c r="Q422" s="9">
        <f t="shared" si="61"/>
        <v>0</v>
      </c>
      <c r="R422" s="10">
        <f>R423</f>
        <v>0</v>
      </c>
      <c r="S422" s="9">
        <f t="shared" si="60"/>
        <v>0</v>
      </c>
      <c r="T422" s="9">
        <v>0</v>
      </c>
      <c r="U422" s="10">
        <f>U423</f>
        <v>0</v>
      </c>
      <c r="V422" s="9">
        <f t="shared" si="59"/>
        <v>0</v>
      </c>
      <c r="W422" s="10">
        <f>W423</f>
        <v>0</v>
      </c>
      <c r="X422" s="9">
        <f t="shared" si="67"/>
        <v>0</v>
      </c>
      <c r="Y422" s="10">
        <f>Y423</f>
        <v>0</v>
      </c>
      <c r="Z422" s="9">
        <f t="shared" si="65"/>
        <v>0</v>
      </c>
      <c r="AA422" s="10">
        <f>AA423</f>
        <v>0</v>
      </c>
      <c r="AB422" s="9">
        <f t="shared" si="62"/>
        <v>0</v>
      </c>
    </row>
    <row r="423" spans="1:28" ht="38.25" hidden="1">
      <c r="A423" s="3" t="s">
        <v>65</v>
      </c>
      <c r="B423" s="2" t="s">
        <v>8</v>
      </c>
      <c r="C423" s="2" t="s">
        <v>24</v>
      </c>
      <c r="D423" s="2" t="s">
        <v>19</v>
      </c>
      <c r="E423" s="1" t="s">
        <v>85</v>
      </c>
      <c r="F423" s="2">
        <v>600</v>
      </c>
      <c r="G423" s="7">
        <v>0</v>
      </c>
      <c r="H423" s="8"/>
      <c r="I423" s="7">
        <f t="shared" si="58"/>
        <v>0</v>
      </c>
      <c r="J423" s="8"/>
      <c r="K423" s="7">
        <f t="shared" si="66"/>
        <v>0</v>
      </c>
      <c r="L423" s="8"/>
      <c r="M423" s="9">
        <f t="shared" si="63"/>
        <v>0</v>
      </c>
      <c r="N423" s="10"/>
      <c r="O423" s="9">
        <f t="shared" si="64"/>
        <v>0</v>
      </c>
      <c r="P423" s="10"/>
      <c r="Q423" s="9">
        <f t="shared" si="61"/>
        <v>0</v>
      </c>
      <c r="R423" s="10"/>
      <c r="S423" s="9">
        <f t="shared" si="60"/>
        <v>0</v>
      </c>
      <c r="T423" s="9">
        <v>0</v>
      </c>
      <c r="U423" s="10"/>
      <c r="V423" s="9">
        <f t="shared" si="59"/>
        <v>0</v>
      </c>
      <c r="W423" s="10"/>
      <c r="X423" s="9">
        <f t="shared" si="67"/>
        <v>0</v>
      </c>
      <c r="Y423" s="10"/>
      <c r="Z423" s="9">
        <f t="shared" si="65"/>
        <v>0</v>
      </c>
      <c r="AA423" s="10"/>
      <c r="AB423" s="9">
        <f t="shared" si="62"/>
        <v>0</v>
      </c>
    </row>
    <row r="424" spans="1:28" ht="38.25">
      <c r="A424" s="3" t="s">
        <v>86</v>
      </c>
      <c r="B424" s="2" t="s">
        <v>8</v>
      </c>
      <c r="C424" s="2" t="s">
        <v>24</v>
      </c>
      <c r="D424" s="2" t="s">
        <v>19</v>
      </c>
      <c r="E424" s="1" t="s">
        <v>87</v>
      </c>
      <c r="F424" s="2"/>
      <c r="G424" s="7">
        <v>352.50968</v>
      </c>
      <c r="H424" s="8">
        <f>H425+H426</f>
        <v>0</v>
      </c>
      <c r="I424" s="7">
        <f t="shared" si="58"/>
        <v>352.50968</v>
      </c>
      <c r="J424" s="8">
        <f>J425+J426</f>
        <v>0</v>
      </c>
      <c r="K424" s="7">
        <f t="shared" si="66"/>
        <v>352.50968</v>
      </c>
      <c r="L424" s="8">
        <f>L425+L426</f>
        <v>-7.0381099999999996</v>
      </c>
      <c r="M424" s="9">
        <f t="shared" si="63"/>
        <v>345.47156999999999</v>
      </c>
      <c r="N424" s="10">
        <f>N425+N426</f>
        <v>0</v>
      </c>
      <c r="O424" s="9">
        <f t="shared" si="64"/>
        <v>345.47156999999999</v>
      </c>
      <c r="P424" s="10">
        <f>P425+P426</f>
        <v>0</v>
      </c>
      <c r="Q424" s="9">
        <f t="shared" si="61"/>
        <v>345.47156999999999</v>
      </c>
      <c r="R424" s="10">
        <f>R425+R426</f>
        <v>0</v>
      </c>
      <c r="S424" s="9">
        <f t="shared" si="60"/>
        <v>345.47156999999999</v>
      </c>
      <c r="T424" s="9">
        <v>352.50968</v>
      </c>
      <c r="U424" s="10">
        <f>U425+U426</f>
        <v>0</v>
      </c>
      <c r="V424" s="9">
        <f t="shared" si="59"/>
        <v>352.50968</v>
      </c>
      <c r="W424" s="10">
        <f>W425+W426</f>
        <v>-6.9474799999999997</v>
      </c>
      <c r="X424" s="9">
        <f t="shared" si="67"/>
        <v>345.56220000000002</v>
      </c>
      <c r="Y424" s="10">
        <f>Y425+Y426</f>
        <v>0</v>
      </c>
      <c r="Z424" s="9">
        <f t="shared" si="65"/>
        <v>345.56220000000002</v>
      </c>
      <c r="AA424" s="10">
        <f>AA425+AA426</f>
        <v>0</v>
      </c>
      <c r="AB424" s="9">
        <f t="shared" si="62"/>
        <v>345.56220000000002</v>
      </c>
    </row>
    <row r="425" spans="1:28" ht="38.25">
      <c r="A425" s="3" t="s">
        <v>32</v>
      </c>
      <c r="B425" s="2" t="s">
        <v>8</v>
      </c>
      <c r="C425" s="2" t="s">
        <v>24</v>
      </c>
      <c r="D425" s="2" t="s">
        <v>19</v>
      </c>
      <c r="E425" s="1" t="s">
        <v>87</v>
      </c>
      <c r="F425" s="2">
        <v>200</v>
      </c>
      <c r="G425" s="7">
        <v>309.416</v>
      </c>
      <c r="H425" s="8"/>
      <c r="I425" s="7">
        <f t="shared" si="58"/>
        <v>309.416</v>
      </c>
      <c r="J425" s="8"/>
      <c r="K425" s="7">
        <f t="shared" si="66"/>
        <v>309.416</v>
      </c>
      <c r="L425" s="8">
        <v>-7.0381099999999996</v>
      </c>
      <c r="M425" s="9">
        <f t="shared" si="63"/>
        <v>302.37788999999998</v>
      </c>
      <c r="N425" s="10"/>
      <c r="O425" s="9">
        <f t="shared" si="64"/>
        <v>302.37788999999998</v>
      </c>
      <c r="P425" s="10"/>
      <c r="Q425" s="9">
        <f t="shared" si="61"/>
        <v>302.37788999999998</v>
      </c>
      <c r="R425" s="10"/>
      <c r="S425" s="9">
        <f t="shared" si="60"/>
        <v>302.37788999999998</v>
      </c>
      <c r="T425" s="9">
        <v>309.416</v>
      </c>
      <c r="U425" s="10"/>
      <c r="V425" s="9">
        <f t="shared" si="59"/>
        <v>309.416</v>
      </c>
      <c r="W425" s="10">
        <v>-6.9474799999999997</v>
      </c>
      <c r="X425" s="9">
        <f t="shared" si="67"/>
        <v>302.46852000000001</v>
      </c>
      <c r="Y425" s="10"/>
      <c r="Z425" s="9">
        <f t="shared" si="65"/>
        <v>302.46852000000001</v>
      </c>
      <c r="AA425" s="10"/>
      <c r="AB425" s="9">
        <f t="shared" si="62"/>
        <v>302.46852000000001</v>
      </c>
    </row>
    <row r="426" spans="1:28" ht="38.25">
      <c r="A426" s="3" t="s">
        <v>65</v>
      </c>
      <c r="B426" s="2" t="s">
        <v>8</v>
      </c>
      <c r="C426" s="2" t="s">
        <v>24</v>
      </c>
      <c r="D426" s="2" t="s">
        <v>19</v>
      </c>
      <c r="E426" s="1" t="s">
        <v>87</v>
      </c>
      <c r="F426" s="2">
        <v>600</v>
      </c>
      <c r="G426" s="7">
        <v>43.093679999999999</v>
      </c>
      <c r="H426" s="8"/>
      <c r="I426" s="7">
        <f t="shared" si="58"/>
        <v>43.093679999999999</v>
      </c>
      <c r="J426" s="8"/>
      <c r="K426" s="7">
        <f t="shared" si="66"/>
        <v>43.093679999999999</v>
      </c>
      <c r="L426" s="8"/>
      <c r="M426" s="9">
        <f t="shared" si="63"/>
        <v>43.093679999999999</v>
      </c>
      <c r="N426" s="10"/>
      <c r="O426" s="9">
        <f t="shared" si="64"/>
        <v>43.093679999999999</v>
      </c>
      <c r="P426" s="10"/>
      <c r="Q426" s="9">
        <f t="shared" si="61"/>
        <v>43.093679999999999</v>
      </c>
      <c r="R426" s="10"/>
      <c r="S426" s="9">
        <f t="shared" si="60"/>
        <v>43.093679999999999</v>
      </c>
      <c r="T426" s="9">
        <v>43.093679999999999</v>
      </c>
      <c r="U426" s="10"/>
      <c r="V426" s="9">
        <f t="shared" si="59"/>
        <v>43.093679999999999</v>
      </c>
      <c r="W426" s="10"/>
      <c r="X426" s="9">
        <f t="shared" si="67"/>
        <v>43.093679999999999</v>
      </c>
      <c r="Y426" s="10"/>
      <c r="Z426" s="9">
        <f t="shared" si="65"/>
        <v>43.093679999999999</v>
      </c>
      <c r="AA426" s="10"/>
      <c r="AB426" s="9">
        <f t="shared" si="62"/>
        <v>43.093679999999999</v>
      </c>
    </row>
    <row r="427" spans="1:28" ht="31.5" customHeight="1">
      <c r="A427" s="3" t="s">
        <v>323</v>
      </c>
      <c r="B427" s="2" t="s">
        <v>8</v>
      </c>
      <c r="C427" s="2" t="s">
        <v>24</v>
      </c>
      <c r="D427" s="2" t="s">
        <v>21</v>
      </c>
      <c r="E427" s="1" t="s">
        <v>325</v>
      </c>
      <c r="F427" s="2"/>
      <c r="G427" s="7">
        <v>0</v>
      </c>
      <c r="H427" s="8">
        <f>H428</f>
        <v>0</v>
      </c>
      <c r="I427" s="7">
        <f t="shared" si="58"/>
        <v>0</v>
      </c>
      <c r="J427" s="8">
        <f>J428</f>
        <v>0</v>
      </c>
      <c r="K427" s="7">
        <f t="shared" si="66"/>
        <v>0</v>
      </c>
      <c r="L427" s="8">
        <f>L428</f>
        <v>0</v>
      </c>
      <c r="M427" s="9">
        <f t="shared" si="63"/>
        <v>0</v>
      </c>
      <c r="N427" s="10">
        <f>N428</f>
        <v>0</v>
      </c>
      <c r="O427" s="9">
        <f t="shared" si="64"/>
        <v>0</v>
      </c>
      <c r="P427" s="10">
        <f>P428</f>
        <v>0</v>
      </c>
      <c r="Q427" s="9">
        <f t="shared" si="61"/>
        <v>0</v>
      </c>
      <c r="R427" s="10">
        <f>R428</f>
        <v>0</v>
      </c>
      <c r="S427" s="9">
        <f t="shared" si="60"/>
        <v>0</v>
      </c>
      <c r="T427" s="9">
        <v>0</v>
      </c>
      <c r="U427" s="10">
        <f>U428</f>
        <v>0</v>
      </c>
      <c r="V427" s="9">
        <f t="shared" si="59"/>
        <v>0</v>
      </c>
      <c r="W427" s="10">
        <f>W428</f>
        <v>0</v>
      </c>
      <c r="X427" s="9">
        <f t="shared" si="67"/>
        <v>0</v>
      </c>
      <c r="Y427" s="10">
        <f>Y428</f>
        <v>0</v>
      </c>
      <c r="Z427" s="9">
        <f t="shared" si="65"/>
        <v>0</v>
      </c>
      <c r="AA427" s="10">
        <f>AA428</f>
        <v>0</v>
      </c>
      <c r="AB427" s="9">
        <f t="shared" si="62"/>
        <v>0</v>
      </c>
    </row>
    <row r="428" spans="1:28" ht="38.25">
      <c r="A428" s="3" t="s">
        <v>65</v>
      </c>
      <c r="B428" s="2" t="s">
        <v>8</v>
      </c>
      <c r="C428" s="2" t="s">
        <v>24</v>
      </c>
      <c r="D428" s="2" t="s">
        <v>21</v>
      </c>
      <c r="E428" s="1" t="s">
        <v>325</v>
      </c>
      <c r="F428" s="2">
        <v>600</v>
      </c>
      <c r="G428" s="7">
        <v>0</v>
      </c>
      <c r="H428" s="8"/>
      <c r="I428" s="7">
        <f t="shared" si="58"/>
        <v>0</v>
      </c>
      <c r="J428" s="8"/>
      <c r="K428" s="7">
        <f t="shared" si="66"/>
        <v>0</v>
      </c>
      <c r="L428" s="8"/>
      <c r="M428" s="9">
        <f t="shared" si="63"/>
        <v>0</v>
      </c>
      <c r="N428" s="10"/>
      <c r="O428" s="9">
        <f t="shared" si="64"/>
        <v>0</v>
      </c>
      <c r="P428" s="10"/>
      <c r="Q428" s="9">
        <f t="shared" si="61"/>
        <v>0</v>
      </c>
      <c r="R428" s="10"/>
      <c r="S428" s="9">
        <f t="shared" si="60"/>
        <v>0</v>
      </c>
      <c r="T428" s="9">
        <v>0</v>
      </c>
      <c r="U428" s="10"/>
      <c r="V428" s="9">
        <f t="shared" si="59"/>
        <v>0</v>
      </c>
      <c r="W428" s="10"/>
      <c r="X428" s="9">
        <f t="shared" si="67"/>
        <v>0</v>
      </c>
      <c r="Y428" s="10"/>
      <c r="Z428" s="9">
        <f t="shared" si="65"/>
        <v>0</v>
      </c>
      <c r="AA428" s="10"/>
      <c r="AB428" s="9">
        <f t="shared" si="62"/>
        <v>0</v>
      </c>
    </row>
    <row r="429" spans="1:28" ht="43.5" customHeight="1">
      <c r="A429" s="3" t="s">
        <v>93</v>
      </c>
      <c r="B429" s="2" t="s">
        <v>8</v>
      </c>
      <c r="C429" s="2">
        <v>11</v>
      </c>
      <c r="D429" s="2" t="s">
        <v>25</v>
      </c>
      <c r="E429" s="1" t="s">
        <v>95</v>
      </c>
      <c r="F429" s="2"/>
      <c r="G429" s="7">
        <v>402</v>
      </c>
      <c r="H429" s="8">
        <f>H430+H431</f>
        <v>0</v>
      </c>
      <c r="I429" s="7">
        <f t="shared" si="58"/>
        <v>402</v>
      </c>
      <c r="J429" s="8">
        <f>J430+J431</f>
        <v>0</v>
      </c>
      <c r="K429" s="7">
        <f t="shared" si="66"/>
        <v>402</v>
      </c>
      <c r="L429" s="8">
        <f>L430+L431</f>
        <v>0</v>
      </c>
      <c r="M429" s="9">
        <f t="shared" si="63"/>
        <v>402</v>
      </c>
      <c r="N429" s="10">
        <f>N430+N431</f>
        <v>0</v>
      </c>
      <c r="O429" s="9">
        <f t="shared" si="64"/>
        <v>402</v>
      </c>
      <c r="P429" s="10">
        <f>P430+P431</f>
        <v>0</v>
      </c>
      <c r="Q429" s="9">
        <f t="shared" si="61"/>
        <v>402</v>
      </c>
      <c r="R429" s="10">
        <f>R430+R431</f>
        <v>0</v>
      </c>
      <c r="S429" s="9">
        <f t="shared" si="60"/>
        <v>402</v>
      </c>
      <c r="T429" s="9">
        <v>402</v>
      </c>
      <c r="U429" s="10">
        <f>U430+U431</f>
        <v>0</v>
      </c>
      <c r="V429" s="9">
        <f t="shared" si="59"/>
        <v>402</v>
      </c>
      <c r="W429" s="10">
        <f>W430+W431</f>
        <v>0</v>
      </c>
      <c r="X429" s="9">
        <f t="shared" si="67"/>
        <v>402</v>
      </c>
      <c r="Y429" s="10">
        <f>Y430+Y431</f>
        <v>0</v>
      </c>
      <c r="Z429" s="9">
        <f t="shared" si="65"/>
        <v>402</v>
      </c>
      <c r="AA429" s="10">
        <f>AA430+AA431</f>
        <v>0</v>
      </c>
      <c r="AB429" s="9">
        <f t="shared" si="62"/>
        <v>402</v>
      </c>
    </row>
    <row r="430" spans="1:28" ht="76.5">
      <c r="A430" s="3" t="s">
        <v>94</v>
      </c>
      <c r="B430" s="2" t="s">
        <v>8</v>
      </c>
      <c r="C430" s="2">
        <v>11</v>
      </c>
      <c r="D430" s="2" t="s">
        <v>25</v>
      </c>
      <c r="E430" s="1" t="s">
        <v>95</v>
      </c>
      <c r="F430" s="2">
        <v>100</v>
      </c>
      <c r="G430" s="7">
        <v>270</v>
      </c>
      <c r="H430" s="8"/>
      <c r="I430" s="7">
        <f t="shared" ref="I430:I452" si="68">G430+H430</f>
        <v>270</v>
      </c>
      <c r="J430" s="8"/>
      <c r="K430" s="7">
        <f t="shared" si="66"/>
        <v>270</v>
      </c>
      <c r="L430" s="8"/>
      <c r="M430" s="9">
        <f t="shared" si="63"/>
        <v>270</v>
      </c>
      <c r="N430" s="10"/>
      <c r="O430" s="9">
        <f t="shared" si="64"/>
        <v>270</v>
      </c>
      <c r="P430" s="10"/>
      <c r="Q430" s="9">
        <f t="shared" si="61"/>
        <v>270</v>
      </c>
      <c r="R430" s="10"/>
      <c r="S430" s="9">
        <f t="shared" si="60"/>
        <v>270</v>
      </c>
      <c r="T430" s="9">
        <v>270</v>
      </c>
      <c r="U430" s="10"/>
      <c r="V430" s="9">
        <f t="shared" ref="V430:V452" si="69">T430+U430</f>
        <v>270</v>
      </c>
      <c r="W430" s="10"/>
      <c r="X430" s="9">
        <f t="shared" si="67"/>
        <v>270</v>
      </c>
      <c r="Y430" s="10"/>
      <c r="Z430" s="9">
        <f t="shared" si="65"/>
        <v>270</v>
      </c>
      <c r="AA430" s="10"/>
      <c r="AB430" s="9">
        <f t="shared" si="62"/>
        <v>270</v>
      </c>
    </row>
    <row r="431" spans="1:28" ht="38.25">
      <c r="A431" s="3" t="s">
        <v>32</v>
      </c>
      <c r="B431" s="2" t="s">
        <v>8</v>
      </c>
      <c r="C431" s="2">
        <v>11</v>
      </c>
      <c r="D431" s="2" t="s">
        <v>25</v>
      </c>
      <c r="E431" s="1" t="s">
        <v>95</v>
      </c>
      <c r="F431" s="2">
        <v>200</v>
      </c>
      <c r="G431" s="7">
        <v>132</v>
      </c>
      <c r="H431" s="8"/>
      <c r="I431" s="7">
        <f t="shared" si="68"/>
        <v>132</v>
      </c>
      <c r="J431" s="8"/>
      <c r="K431" s="7">
        <f t="shared" si="66"/>
        <v>132</v>
      </c>
      <c r="L431" s="8"/>
      <c r="M431" s="9">
        <f t="shared" si="63"/>
        <v>132</v>
      </c>
      <c r="N431" s="10"/>
      <c r="O431" s="9">
        <f t="shared" si="64"/>
        <v>132</v>
      </c>
      <c r="P431" s="10"/>
      <c r="Q431" s="9">
        <f t="shared" si="61"/>
        <v>132</v>
      </c>
      <c r="R431" s="10"/>
      <c r="S431" s="9">
        <f t="shared" si="60"/>
        <v>132</v>
      </c>
      <c r="T431" s="9">
        <v>132</v>
      </c>
      <c r="U431" s="10"/>
      <c r="V431" s="9">
        <f t="shared" si="69"/>
        <v>132</v>
      </c>
      <c r="W431" s="10"/>
      <c r="X431" s="9">
        <f t="shared" si="67"/>
        <v>132</v>
      </c>
      <c r="Y431" s="10"/>
      <c r="Z431" s="9">
        <f t="shared" si="65"/>
        <v>132</v>
      </c>
      <c r="AA431" s="10"/>
      <c r="AB431" s="9">
        <f t="shared" si="62"/>
        <v>132</v>
      </c>
    </row>
    <row r="432" spans="1:28" ht="25.5">
      <c r="A432" s="3" t="s">
        <v>96</v>
      </c>
      <c r="B432" s="2" t="s">
        <v>8</v>
      </c>
      <c r="C432" s="2">
        <v>11</v>
      </c>
      <c r="D432" s="2" t="s">
        <v>25</v>
      </c>
      <c r="E432" s="1" t="s">
        <v>97</v>
      </c>
      <c r="F432" s="2"/>
      <c r="G432" s="7">
        <v>599.04999999999995</v>
      </c>
      <c r="H432" s="8">
        <f>H433+H434</f>
        <v>0</v>
      </c>
      <c r="I432" s="7">
        <f t="shared" si="68"/>
        <v>599.04999999999995</v>
      </c>
      <c r="J432" s="8">
        <f>J433+J434</f>
        <v>0</v>
      </c>
      <c r="K432" s="7">
        <f t="shared" si="66"/>
        <v>599.04999999999995</v>
      </c>
      <c r="L432" s="8">
        <f>L433+L434</f>
        <v>0</v>
      </c>
      <c r="M432" s="9">
        <f t="shared" si="63"/>
        <v>599.04999999999995</v>
      </c>
      <c r="N432" s="10">
        <f>N433+N434</f>
        <v>0</v>
      </c>
      <c r="O432" s="9">
        <f t="shared" si="64"/>
        <v>599.04999999999995</v>
      </c>
      <c r="P432" s="10">
        <f>P433+P434</f>
        <v>0</v>
      </c>
      <c r="Q432" s="9">
        <f t="shared" si="61"/>
        <v>599.04999999999995</v>
      </c>
      <c r="R432" s="10">
        <f>R433+R434</f>
        <v>0</v>
      </c>
      <c r="S432" s="9">
        <f t="shared" si="60"/>
        <v>599.04999999999995</v>
      </c>
      <c r="T432" s="9">
        <v>599.04999999999995</v>
      </c>
      <c r="U432" s="10">
        <f>U433+U434</f>
        <v>0</v>
      </c>
      <c r="V432" s="9">
        <f t="shared" si="69"/>
        <v>599.04999999999995</v>
      </c>
      <c r="W432" s="10">
        <f>W433+W434</f>
        <v>0</v>
      </c>
      <c r="X432" s="9">
        <f t="shared" si="67"/>
        <v>599.04999999999995</v>
      </c>
      <c r="Y432" s="10">
        <f>Y433+Y434</f>
        <v>0</v>
      </c>
      <c r="Z432" s="9">
        <f t="shared" si="65"/>
        <v>599.04999999999995</v>
      </c>
      <c r="AA432" s="10">
        <f>AA433+AA434</f>
        <v>0</v>
      </c>
      <c r="AB432" s="9">
        <f t="shared" si="62"/>
        <v>599.04999999999995</v>
      </c>
    </row>
    <row r="433" spans="1:28" ht="76.5">
      <c r="A433" s="3" t="s">
        <v>94</v>
      </c>
      <c r="B433" s="2" t="s">
        <v>8</v>
      </c>
      <c r="C433" s="2">
        <v>11</v>
      </c>
      <c r="D433" s="2" t="s">
        <v>25</v>
      </c>
      <c r="E433" s="1" t="s">
        <v>97</v>
      </c>
      <c r="F433" s="2">
        <v>100</v>
      </c>
      <c r="G433" s="7">
        <v>419.05</v>
      </c>
      <c r="H433" s="8"/>
      <c r="I433" s="7">
        <f t="shared" si="68"/>
        <v>419.05</v>
      </c>
      <c r="J433" s="8"/>
      <c r="K433" s="7">
        <f t="shared" si="66"/>
        <v>419.05</v>
      </c>
      <c r="L433" s="8"/>
      <c r="M433" s="9">
        <f t="shared" si="63"/>
        <v>419.05</v>
      </c>
      <c r="N433" s="10"/>
      <c r="O433" s="9">
        <f t="shared" si="64"/>
        <v>419.05</v>
      </c>
      <c r="P433" s="10"/>
      <c r="Q433" s="9">
        <f t="shared" si="61"/>
        <v>419.05</v>
      </c>
      <c r="R433" s="10"/>
      <c r="S433" s="9">
        <f t="shared" si="60"/>
        <v>419.05</v>
      </c>
      <c r="T433" s="9">
        <v>419.05</v>
      </c>
      <c r="U433" s="10"/>
      <c r="V433" s="9">
        <f t="shared" si="69"/>
        <v>419.05</v>
      </c>
      <c r="W433" s="10"/>
      <c r="X433" s="9">
        <f t="shared" si="67"/>
        <v>419.05</v>
      </c>
      <c r="Y433" s="10"/>
      <c r="Z433" s="9">
        <f t="shared" si="65"/>
        <v>419.05</v>
      </c>
      <c r="AA433" s="10"/>
      <c r="AB433" s="9">
        <f t="shared" si="62"/>
        <v>419.05</v>
      </c>
    </row>
    <row r="434" spans="1:28" ht="38.25">
      <c r="A434" s="3" t="s">
        <v>32</v>
      </c>
      <c r="B434" s="2" t="s">
        <v>8</v>
      </c>
      <c r="C434" s="2">
        <v>11</v>
      </c>
      <c r="D434" s="2" t="s">
        <v>25</v>
      </c>
      <c r="E434" s="1" t="s">
        <v>97</v>
      </c>
      <c r="F434" s="2">
        <v>200</v>
      </c>
      <c r="G434" s="7">
        <v>180</v>
      </c>
      <c r="H434" s="8"/>
      <c r="I434" s="7">
        <f t="shared" si="68"/>
        <v>180</v>
      </c>
      <c r="J434" s="8"/>
      <c r="K434" s="7">
        <f t="shared" si="66"/>
        <v>180</v>
      </c>
      <c r="L434" s="8"/>
      <c r="M434" s="9">
        <f t="shared" si="63"/>
        <v>180</v>
      </c>
      <c r="N434" s="10"/>
      <c r="O434" s="9">
        <f t="shared" si="64"/>
        <v>180</v>
      </c>
      <c r="P434" s="10"/>
      <c r="Q434" s="9">
        <f t="shared" si="61"/>
        <v>180</v>
      </c>
      <c r="R434" s="10"/>
      <c r="S434" s="9">
        <f t="shared" si="60"/>
        <v>180</v>
      </c>
      <c r="T434" s="9">
        <v>180</v>
      </c>
      <c r="U434" s="10"/>
      <c r="V434" s="9">
        <f t="shared" si="69"/>
        <v>180</v>
      </c>
      <c r="W434" s="10"/>
      <c r="X434" s="9">
        <f t="shared" si="67"/>
        <v>180</v>
      </c>
      <c r="Y434" s="10"/>
      <c r="Z434" s="9">
        <f t="shared" si="65"/>
        <v>180</v>
      </c>
      <c r="AA434" s="10"/>
      <c r="AB434" s="9">
        <f t="shared" si="62"/>
        <v>180</v>
      </c>
    </row>
    <row r="435" spans="1:28" ht="25.5">
      <c r="A435" s="3" t="s">
        <v>257</v>
      </c>
      <c r="B435" s="2" t="s">
        <v>8</v>
      </c>
      <c r="C435" s="2">
        <v>11</v>
      </c>
      <c r="D435" s="2" t="s">
        <v>25</v>
      </c>
      <c r="E435" s="1" t="s">
        <v>98</v>
      </c>
      <c r="F435" s="2"/>
      <c r="G435" s="7">
        <v>191.95</v>
      </c>
      <c r="H435" s="8">
        <f>H436+H437</f>
        <v>0</v>
      </c>
      <c r="I435" s="7">
        <f t="shared" si="68"/>
        <v>191.95</v>
      </c>
      <c r="J435" s="8">
        <f>J436+J437</f>
        <v>0</v>
      </c>
      <c r="K435" s="7">
        <f t="shared" si="66"/>
        <v>191.95</v>
      </c>
      <c r="L435" s="8">
        <f>L436+L437</f>
        <v>0</v>
      </c>
      <c r="M435" s="9">
        <f t="shared" si="63"/>
        <v>191.95</v>
      </c>
      <c r="N435" s="10">
        <f>N436+N437</f>
        <v>0</v>
      </c>
      <c r="O435" s="9">
        <f t="shared" si="64"/>
        <v>191.95</v>
      </c>
      <c r="P435" s="10">
        <f>P436+P437</f>
        <v>0</v>
      </c>
      <c r="Q435" s="9">
        <f t="shared" si="61"/>
        <v>191.95</v>
      </c>
      <c r="R435" s="10">
        <f>R436+R437</f>
        <v>0</v>
      </c>
      <c r="S435" s="9">
        <f t="shared" si="60"/>
        <v>191.95</v>
      </c>
      <c r="T435" s="9">
        <v>191.95</v>
      </c>
      <c r="U435" s="10">
        <f>U436+U437</f>
        <v>0</v>
      </c>
      <c r="V435" s="9">
        <f t="shared" si="69"/>
        <v>191.95</v>
      </c>
      <c r="W435" s="10">
        <f>W436+W437</f>
        <v>0</v>
      </c>
      <c r="X435" s="9">
        <f t="shared" si="67"/>
        <v>191.95</v>
      </c>
      <c r="Y435" s="10">
        <f>Y436+Y437</f>
        <v>0</v>
      </c>
      <c r="Z435" s="9">
        <f t="shared" si="65"/>
        <v>191.95</v>
      </c>
      <c r="AA435" s="10">
        <f>AA436+AA437</f>
        <v>0</v>
      </c>
      <c r="AB435" s="9">
        <f t="shared" si="62"/>
        <v>191.95</v>
      </c>
    </row>
    <row r="436" spans="1:28" ht="76.5">
      <c r="A436" s="3" t="s">
        <v>94</v>
      </c>
      <c r="B436" s="2" t="s">
        <v>8</v>
      </c>
      <c r="C436" s="2">
        <v>11</v>
      </c>
      <c r="D436" s="2" t="s">
        <v>25</v>
      </c>
      <c r="E436" s="1" t="s">
        <v>98</v>
      </c>
      <c r="F436" s="2">
        <v>100</v>
      </c>
      <c r="G436" s="7">
        <v>163.95</v>
      </c>
      <c r="H436" s="8"/>
      <c r="I436" s="7">
        <f t="shared" si="68"/>
        <v>163.95</v>
      </c>
      <c r="J436" s="8"/>
      <c r="K436" s="7">
        <f t="shared" si="66"/>
        <v>163.95</v>
      </c>
      <c r="L436" s="8"/>
      <c r="M436" s="9">
        <f t="shared" si="63"/>
        <v>163.95</v>
      </c>
      <c r="N436" s="10"/>
      <c r="O436" s="9">
        <f t="shared" si="64"/>
        <v>163.95</v>
      </c>
      <c r="P436" s="10"/>
      <c r="Q436" s="9">
        <f t="shared" si="61"/>
        <v>163.95</v>
      </c>
      <c r="R436" s="10"/>
      <c r="S436" s="9">
        <f t="shared" si="60"/>
        <v>163.95</v>
      </c>
      <c r="T436" s="9">
        <v>163.95</v>
      </c>
      <c r="U436" s="10"/>
      <c r="V436" s="9">
        <f t="shared" si="69"/>
        <v>163.95</v>
      </c>
      <c r="W436" s="10"/>
      <c r="X436" s="9">
        <f t="shared" si="67"/>
        <v>163.95</v>
      </c>
      <c r="Y436" s="10"/>
      <c r="Z436" s="9">
        <f t="shared" si="65"/>
        <v>163.95</v>
      </c>
      <c r="AA436" s="10"/>
      <c r="AB436" s="9">
        <f t="shared" si="62"/>
        <v>163.95</v>
      </c>
    </row>
    <row r="437" spans="1:28" ht="38.25">
      <c r="A437" s="3" t="s">
        <v>32</v>
      </c>
      <c r="B437" s="2" t="s">
        <v>8</v>
      </c>
      <c r="C437" s="2">
        <v>11</v>
      </c>
      <c r="D437" s="2" t="s">
        <v>25</v>
      </c>
      <c r="E437" s="1" t="s">
        <v>98</v>
      </c>
      <c r="F437" s="2">
        <v>200</v>
      </c>
      <c r="G437" s="7">
        <v>28</v>
      </c>
      <c r="H437" s="8"/>
      <c r="I437" s="7">
        <f t="shared" si="68"/>
        <v>28</v>
      </c>
      <c r="J437" s="8"/>
      <c r="K437" s="7">
        <f t="shared" si="66"/>
        <v>28</v>
      </c>
      <c r="L437" s="8"/>
      <c r="M437" s="9">
        <f t="shared" si="63"/>
        <v>28</v>
      </c>
      <c r="N437" s="10"/>
      <c r="O437" s="9">
        <f t="shared" si="64"/>
        <v>28</v>
      </c>
      <c r="P437" s="10"/>
      <c r="Q437" s="9">
        <f t="shared" si="61"/>
        <v>28</v>
      </c>
      <c r="R437" s="10"/>
      <c r="S437" s="9">
        <f t="shared" si="60"/>
        <v>28</v>
      </c>
      <c r="T437" s="9">
        <v>28</v>
      </c>
      <c r="U437" s="10"/>
      <c r="V437" s="9">
        <f t="shared" si="69"/>
        <v>28</v>
      </c>
      <c r="W437" s="10"/>
      <c r="X437" s="9">
        <f t="shared" si="67"/>
        <v>28</v>
      </c>
      <c r="Y437" s="10"/>
      <c r="Z437" s="9">
        <f t="shared" si="65"/>
        <v>28</v>
      </c>
      <c r="AA437" s="10"/>
      <c r="AB437" s="9">
        <f t="shared" si="62"/>
        <v>28</v>
      </c>
    </row>
    <row r="438" spans="1:28" ht="25.5">
      <c r="A438" s="3" t="s">
        <v>88</v>
      </c>
      <c r="B438" s="2" t="s">
        <v>8</v>
      </c>
      <c r="C438" s="2">
        <v>12</v>
      </c>
      <c r="D438" s="2" t="s">
        <v>19</v>
      </c>
      <c r="E438" s="1" t="s">
        <v>90</v>
      </c>
      <c r="F438" s="2"/>
      <c r="G438" s="7">
        <v>1462.3037100000001</v>
      </c>
      <c r="H438" s="8">
        <f>H439</f>
        <v>0</v>
      </c>
      <c r="I438" s="7">
        <f t="shared" si="68"/>
        <v>1462.3037100000001</v>
      </c>
      <c r="J438" s="8">
        <f>J439</f>
        <v>0</v>
      </c>
      <c r="K438" s="7">
        <f t="shared" si="66"/>
        <v>1462.3037100000001</v>
      </c>
      <c r="L438" s="8">
        <f>L439</f>
        <v>0</v>
      </c>
      <c r="M438" s="9">
        <f t="shared" si="63"/>
        <v>1462.3037100000001</v>
      </c>
      <c r="N438" s="10">
        <f>N439</f>
        <v>0</v>
      </c>
      <c r="O438" s="9">
        <f t="shared" si="64"/>
        <v>1462.3037100000001</v>
      </c>
      <c r="P438" s="10">
        <f>P439</f>
        <v>0</v>
      </c>
      <c r="Q438" s="9">
        <f t="shared" si="61"/>
        <v>1462.3037100000001</v>
      </c>
      <c r="R438" s="10">
        <f>R439</f>
        <v>0</v>
      </c>
      <c r="S438" s="9">
        <f t="shared" si="60"/>
        <v>1462.3037100000001</v>
      </c>
      <c r="T438" s="9">
        <v>1462.3037100000001</v>
      </c>
      <c r="U438" s="10">
        <f>U439</f>
        <v>0</v>
      </c>
      <c r="V438" s="9">
        <f t="shared" si="69"/>
        <v>1462.3037100000001</v>
      </c>
      <c r="W438" s="10">
        <f>W439</f>
        <v>0</v>
      </c>
      <c r="X438" s="9">
        <f t="shared" si="67"/>
        <v>1462.3037100000001</v>
      </c>
      <c r="Y438" s="10">
        <f>Y439</f>
        <v>0</v>
      </c>
      <c r="Z438" s="9">
        <f t="shared" si="65"/>
        <v>1462.3037100000001</v>
      </c>
      <c r="AA438" s="10">
        <f>AA439</f>
        <v>0</v>
      </c>
      <c r="AB438" s="9">
        <f t="shared" si="62"/>
        <v>1462.3037100000001</v>
      </c>
    </row>
    <row r="439" spans="1:28" ht="38.25">
      <c r="A439" s="3" t="s">
        <v>65</v>
      </c>
      <c r="B439" s="2" t="s">
        <v>8</v>
      </c>
      <c r="C439" s="2">
        <v>12</v>
      </c>
      <c r="D439" s="2" t="s">
        <v>19</v>
      </c>
      <c r="E439" s="1" t="s">
        <v>90</v>
      </c>
      <c r="F439" s="2">
        <v>600</v>
      </c>
      <c r="G439" s="7">
        <v>1462.3037100000001</v>
      </c>
      <c r="H439" s="8"/>
      <c r="I439" s="7">
        <f t="shared" si="68"/>
        <v>1462.3037100000001</v>
      </c>
      <c r="J439" s="8"/>
      <c r="K439" s="7">
        <f t="shared" si="66"/>
        <v>1462.3037100000001</v>
      </c>
      <c r="L439" s="8"/>
      <c r="M439" s="9">
        <f t="shared" si="63"/>
        <v>1462.3037100000001</v>
      </c>
      <c r="N439" s="10"/>
      <c r="O439" s="9">
        <f t="shared" si="64"/>
        <v>1462.3037100000001</v>
      </c>
      <c r="P439" s="10"/>
      <c r="Q439" s="9">
        <f t="shared" si="61"/>
        <v>1462.3037100000001</v>
      </c>
      <c r="R439" s="10"/>
      <c r="S439" s="9">
        <f t="shared" si="60"/>
        <v>1462.3037100000001</v>
      </c>
      <c r="T439" s="9">
        <v>1462.3037100000001</v>
      </c>
      <c r="U439" s="10"/>
      <c r="V439" s="9">
        <f t="shared" si="69"/>
        <v>1462.3037100000001</v>
      </c>
      <c r="W439" s="10"/>
      <c r="X439" s="9">
        <f t="shared" si="67"/>
        <v>1462.3037100000001</v>
      </c>
      <c r="Y439" s="10"/>
      <c r="Z439" s="9">
        <f t="shared" si="65"/>
        <v>1462.3037100000001</v>
      </c>
      <c r="AA439" s="10"/>
      <c r="AB439" s="9">
        <f t="shared" si="62"/>
        <v>1462.3037100000001</v>
      </c>
    </row>
    <row r="440" spans="1:28" ht="25.5" hidden="1">
      <c r="A440" s="3" t="s">
        <v>91</v>
      </c>
      <c r="B440" s="2" t="s">
        <v>8</v>
      </c>
      <c r="C440" s="2">
        <v>12</v>
      </c>
      <c r="D440" s="2" t="s">
        <v>19</v>
      </c>
      <c r="E440" s="1" t="s">
        <v>92</v>
      </c>
      <c r="F440" s="2"/>
      <c r="G440" s="7">
        <v>0</v>
      </c>
      <c r="H440" s="8">
        <f>H441</f>
        <v>0</v>
      </c>
      <c r="I440" s="7">
        <f t="shared" si="68"/>
        <v>0</v>
      </c>
      <c r="J440" s="8">
        <f>J441</f>
        <v>0</v>
      </c>
      <c r="K440" s="7">
        <f t="shared" si="66"/>
        <v>0</v>
      </c>
      <c r="L440" s="8">
        <f>L441</f>
        <v>0</v>
      </c>
      <c r="M440" s="9">
        <f t="shared" si="63"/>
        <v>0</v>
      </c>
      <c r="N440" s="10">
        <f>N441</f>
        <v>0</v>
      </c>
      <c r="O440" s="9">
        <f t="shared" si="64"/>
        <v>0</v>
      </c>
      <c r="P440" s="10">
        <f>P441</f>
        <v>0</v>
      </c>
      <c r="Q440" s="9">
        <f t="shared" si="61"/>
        <v>0</v>
      </c>
      <c r="R440" s="10">
        <f>R441</f>
        <v>0</v>
      </c>
      <c r="S440" s="9">
        <f t="shared" si="60"/>
        <v>0</v>
      </c>
      <c r="T440" s="9">
        <v>0</v>
      </c>
      <c r="U440" s="10">
        <f>U441</f>
        <v>0</v>
      </c>
      <c r="V440" s="9">
        <f t="shared" si="69"/>
        <v>0</v>
      </c>
      <c r="W440" s="10">
        <f>W441</f>
        <v>0</v>
      </c>
      <c r="X440" s="9">
        <f t="shared" si="67"/>
        <v>0</v>
      </c>
      <c r="Y440" s="10">
        <f>Y441</f>
        <v>0</v>
      </c>
      <c r="Z440" s="9">
        <f t="shared" si="65"/>
        <v>0</v>
      </c>
      <c r="AA440" s="10">
        <f>AA441</f>
        <v>0</v>
      </c>
      <c r="AB440" s="9">
        <f t="shared" si="62"/>
        <v>0</v>
      </c>
    </row>
    <row r="441" spans="1:28" ht="38.25" hidden="1">
      <c r="A441" s="3" t="s">
        <v>65</v>
      </c>
      <c r="B441" s="2" t="s">
        <v>8</v>
      </c>
      <c r="C441" s="2">
        <v>12</v>
      </c>
      <c r="D441" s="2" t="s">
        <v>19</v>
      </c>
      <c r="E441" s="1" t="s">
        <v>92</v>
      </c>
      <c r="F441" s="2">
        <v>600</v>
      </c>
      <c r="G441" s="7">
        <v>0</v>
      </c>
      <c r="H441" s="8"/>
      <c r="I441" s="7">
        <f t="shared" si="68"/>
        <v>0</v>
      </c>
      <c r="J441" s="8"/>
      <c r="K441" s="7">
        <f t="shared" si="66"/>
        <v>0</v>
      </c>
      <c r="L441" s="8"/>
      <c r="M441" s="9">
        <f t="shared" si="63"/>
        <v>0</v>
      </c>
      <c r="N441" s="10"/>
      <c r="O441" s="9">
        <f t="shared" si="64"/>
        <v>0</v>
      </c>
      <c r="P441" s="10"/>
      <c r="Q441" s="9">
        <f t="shared" si="61"/>
        <v>0</v>
      </c>
      <c r="R441" s="10"/>
      <c r="S441" s="9">
        <f t="shared" si="60"/>
        <v>0</v>
      </c>
      <c r="T441" s="9">
        <v>0</v>
      </c>
      <c r="U441" s="10"/>
      <c r="V441" s="9">
        <f t="shared" si="69"/>
        <v>0</v>
      </c>
      <c r="W441" s="10"/>
      <c r="X441" s="9">
        <f t="shared" si="67"/>
        <v>0</v>
      </c>
      <c r="Y441" s="10"/>
      <c r="Z441" s="9">
        <f t="shared" si="65"/>
        <v>0</v>
      </c>
      <c r="AA441" s="10"/>
      <c r="AB441" s="9">
        <f t="shared" si="62"/>
        <v>0</v>
      </c>
    </row>
    <row r="442" spans="1:28" ht="30" hidden="1" customHeight="1">
      <c r="A442" s="13" t="s">
        <v>73</v>
      </c>
      <c r="B442" s="2" t="s">
        <v>8</v>
      </c>
      <c r="C442" s="2">
        <v>12</v>
      </c>
      <c r="D442" s="2" t="s">
        <v>19</v>
      </c>
      <c r="E442" s="1" t="s">
        <v>326</v>
      </c>
      <c r="F442" s="2"/>
      <c r="G442" s="7">
        <v>0</v>
      </c>
      <c r="H442" s="8">
        <f>H443</f>
        <v>0</v>
      </c>
      <c r="I442" s="7">
        <f t="shared" si="68"/>
        <v>0</v>
      </c>
      <c r="J442" s="8">
        <f>J443</f>
        <v>0</v>
      </c>
      <c r="K442" s="7">
        <f t="shared" si="66"/>
        <v>0</v>
      </c>
      <c r="L442" s="8">
        <f>L443</f>
        <v>0</v>
      </c>
      <c r="M442" s="9">
        <f t="shared" si="63"/>
        <v>0</v>
      </c>
      <c r="N442" s="10">
        <f>N443</f>
        <v>0</v>
      </c>
      <c r="O442" s="9">
        <f t="shared" si="64"/>
        <v>0</v>
      </c>
      <c r="P442" s="10">
        <f>P443</f>
        <v>0</v>
      </c>
      <c r="Q442" s="9">
        <f t="shared" si="61"/>
        <v>0</v>
      </c>
      <c r="R442" s="10">
        <f>R443</f>
        <v>0</v>
      </c>
      <c r="S442" s="9">
        <f t="shared" si="60"/>
        <v>0</v>
      </c>
      <c r="T442" s="9">
        <v>0</v>
      </c>
      <c r="U442" s="10">
        <f>U443</f>
        <v>0</v>
      </c>
      <c r="V442" s="9">
        <f t="shared" si="69"/>
        <v>0</v>
      </c>
      <c r="W442" s="10">
        <f>W443</f>
        <v>0</v>
      </c>
      <c r="X442" s="9">
        <f t="shared" si="67"/>
        <v>0</v>
      </c>
      <c r="Y442" s="10">
        <f>Y443</f>
        <v>0</v>
      </c>
      <c r="Z442" s="9">
        <f t="shared" si="65"/>
        <v>0</v>
      </c>
      <c r="AA442" s="10">
        <f>AA443</f>
        <v>0</v>
      </c>
      <c r="AB442" s="9">
        <f t="shared" si="62"/>
        <v>0</v>
      </c>
    </row>
    <row r="443" spans="1:28" ht="38.25" hidden="1">
      <c r="A443" s="13" t="s">
        <v>65</v>
      </c>
      <c r="B443" s="2" t="s">
        <v>8</v>
      </c>
      <c r="C443" s="2">
        <v>12</v>
      </c>
      <c r="D443" s="2" t="s">
        <v>19</v>
      </c>
      <c r="E443" s="1" t="s">
        <v>326</v>
      </c>
      <c r="F443" s="2">
        <v>600</v>
      </c>
      <c r="G443" s="7">
        <v>0</v>
      </c>
      <c r="H443" s="8"/>
      <c r="I443" s="7">
        <f t="shared" si="68"/>
        <v>0</v>
      </c>
      <c r="J443" s="8"/>
      <c r="K443" s="7">
        <f t="shared" si="66"/>
        <v>0</v>
      </c>
      <c r="L443" s="8"/>
      <c r="M443" s="9">
        <f t="shared" si="63"/>
        <v>0</v>
      </c>
      <c r="N443" s="10"/>
      <c r="O443" s="9">
        <f t="shared" si="64"/>
        <v>0</v>
      </c>
      <c r="P443" s="10"/>
      <c r="Q443" s="9">
        <f t="shared" si="61"/>
        <v>0</v>
      </c>
      <c r="R443" s="10"/>
      <c r="S443" s="9">
        <f t="shared" si="60"/>
        <v>0</v>
      </c>
      <c r="T443" s="9">
        <v>0</v>
      </c>
      <c r="U443" s="10"/>
      <c r="V443" s="9">
        <f t="shared" si="69"/>
        <v>0</v>
      </c>
      <c r="W443" s="10"/>
      <c r="X443" s="9">
        <f t="shared" si="67"/>
        <v>0</v>
      </c>
      <c r="Y443" s="10"/>
      <c r="Z443" s="9">
        <f t="shared" si="65"/>
        <v>0</v>
      </c>
      <c r="AA443" s="10"/>
      <c r="AB443" s="9">
        <f t="shared" si="62"/>
        <v>0</v>
      </c>
    </row>
    <row r="444" spans="1:28" ht="38.25">
      <c r="A444" s="18" t="s">
        <v>333</v>
      </c>
      <c r="B444" s="6" t="s">
        <v>332</v>
      </c>
      <c r="C444" s="6"/>
      <c r="D444" s="6"/>
      <c r="E444" s="2"/>
      <c r="F444" s="2"/>
      <c r="G444" s="7">
        <v>0</v>
      </c>
      <c r="H444" s="8">
        <f>H445</f>
        <v>1222.5500000000002</v>
      </c>
      <c r="I444" s="7">
        <f t="shared" si="68"/>
        <v>1222.5500000000002</v>
      </c>
      <c r="J444" s="8">
        <f>J445</f>
        <v>0</v>
      </c>
      <c r="K444" s="7">
        <f t="shared" si="66"/>
        <v>1222.5500000000002</v>
      </c>
      <c r="L444" s="8">
        <f>L445</f>
        <v>0</v>
      </c>
      <c r="M444" s="9">
        <f t="shared" si="63"/>
        <v>1222.5500000000002</v>
      </c>
      <c r="N444" s="10">
        <f>N445</f>
        <v>0</v>
      </c>
      <c r="O444" s="9">
        <f t="shared" si="64"/>
        <v>1222.5500000000002</v>
      </c>
      <c r="P444" s="10">
        <f>P445</f>
        <v>0</v>
      </c>
      <c r="Q444" s="9">
        <f t="shared" si="61"/>
        <v>1222.5500000000002</v>
      </c>
      <c r="R444" s="10">
        <f>R445</f>
        <v>0</v>
      </c>
      <c r="S444" s="9">
        <f t="shared" si="60"/>
        <v>1222.5500000000002</v>
      </c>
      <c r="T444" s="9">
        <v>0</v>
      </c>
      <c r="U444" s="10">
        <f>U445</f>
        <v>1222.5500000000002</v>
      </c>
      <c r="V444" s="9">
        <f t="shared" si="69"/>
        <v>1222.5500000000002</v>
      </c>
      <c r="W444" s="10">
        <f>W445</f>
        <v>0</v>
      </c>
      <c r="X444" s="9">
        <f t="shared" si="67"/>
        <v>1222.5500000000002</v>
      </c>
      <c r="Y444" s="10">
        <f>Y445</f>
        <v>0</v>
      </c>
      <c r="Z444" s="9">
        <f t="shared" si="65"/>
        <v>1222.5500000000002</v>
      </c>
      <c r="AA444" s="10">
        <f>AA445</f>
        <v>0</v>
      </c>
      <c r="AB444" s="9">
        <f t="shared" si="62"/>
        <v>1222.5500000000002</v>
      </c>
    </row>
    <row r="445" spans="1:28" ht="38.25">
      <c r="A445" s="13" t="s">
        <v>12</v>
      </c>
      <c r="B445" s="2" t="s">
        <v>332</v>
      </c>
      <c r="C445" s="2"/>
      <c r="D445" s="2"/>
      <c r="E445" s="2"/>
      <c r="F445" s="2"/>
      <c r="G445" s="7">
        <v>0</v>
      </c>
      <c r="H445" s="8">
        <f>H446+H448</f>
        <v>1222.5500000000002</v>
      </c>
      <c r="I445" s="7">
        <f t="shared" si="68"/>
        <v>1222.5500000000002</v>
      </c>
      <c r="J445" s="8">
        <f>J446+J448</f>
        <v>0</v>
      </c>
      <c r="K445" s="7">
        <f t="shared" si="66"/>
        <v>1222.5500000000002</v>
      </c>
      <c r="L445" s="8">
        <f>L446+L448</f>
        <v>0</v>
      </c>
      <c r="M445" s="9">
        <f t="shared" si="63"/>
        <v>1222.5500000000002</v>
      </c>
      <c r="N445" s="10">
        <f>N446+N448</f>
        <v>0</v>
      </c>
      <c r="O445" s="9">
        <f t="shared" si="64"/>
        <v>1222.5500000000002</v>
      </c>
      <c r="P445" s="10">
        <f>P446+P448</f>
        <v>0</v>
      </c>
      <c r="Q445" s="9">
        <f t="shared" si="61"/>
        <v>1222.5500000000002</v>
      </c>
      <c r="R445" s="10">
        <f>R446+R448</f>
        <v>0</v>
      </c>
      <c r="S445" s="9">
        <f t="shared" si="60"/>
        <v>1222.5500000000002</v>
      </c>
      <c r="T445" s="9">
        <v>0</v>
      </c>
      <c r="U445" s="10">
        <f>U446+U448</f>
        <v>1222.5500000000002</v>
      </c>
      <c r="V445" s="9">
        <f t="shared" si="69"/>
        <v>1222.5500000000002</v>
      </c>
      <c r="W445" s="10">
        <f>W446+W448</f>
        <v>0</v>
      </c>
      <c r="X445" s="9">
        <f t="shared" si="67"/>
        <v>1222.5500000000002</v>
      </c>
      <c r="Y445" s="10">
        <f>Y446+Y448</f>
        <v>0</v>
      </c>
      <c r="Z445" s="9">
        <f t="shared" si="65"/>
        <v>1222.5500000000002</v>
      </c>
      <c r="AA445" s="10">
        <f>AA446+AA448</f>
        <v>0</v>
      </c>
      <c r="AB445" s="9">
        <f t="shared" si="62"/>
        <v>1222.5500000000002</v>
      </c>
    </row>
    <row r="446" spans="1:28" ht="38.25">
      <c r="A446" s="13" t="s">
        <v>308</v>
      </c>
      <c r="B446" s="2" t="s">
        <v>332</v>
      </c>
      <c r="C446" s="2" t="s">
        <v>19</v>
      </c>
      <c r="D446" s="2" t="s">
        <v>28</v>
      </c>
      <c r="E446" s="1" t="s">
        <v>309</v>
      </c>
      <c r="F446" s="2"/>
      <c r="G446" s="7">
        <v>0</v>
      </c>
      <c r="H446" s="8">
        <f>H447</f>
        <v>762.27200000000005</v>
      </c>
      <c r="I446" s="7">
        <f t="shared" si="68"/>
        <v>762.27200000000005</v>
      </c>
      <c r="J446" s="8">
        <f>J447</f>
        <v>0</v>
      </c>
      <c r="K446" s="7">
        <f t="shared" si="66"/>
        <v>762.27200000000005</v>
      </c>
      <c r="L446" s="8">
        <f>L447</f>
        <v>0</v>
      </c>
      <c r="M446" s="9">
        <f t="shared" si="63"/>
        <v>762.27200000000005</v>
      </c>
      <c r="N446" s="10">
        <f>N447</f>
        <v>0</v>
      </c>
      <c r="O446" s="9">
        <f t="shared" si="64"/>
        <v>762.27200000000005</v>
      </c>
      <c r="P446" s="10">
        <f>P447</f>
        <v>0</v>
      </c>
      <c r="Q446" s="9">
        <f t="shared" si="61"/>
        <v>762.27200000000005</v>
      </c>
      <c r="R446" s="10">
        <f>R447</f>
        <v>0</v>
      </c>
      <c r="S446" s="9">
        <f t="shared" si="60"/>
        <v>762.27200000000005</v>
      </c>
      <c r="T446" s="9">
        <v>0</v>
      </c>
      <c r="U446" s="10">
        <f>U447</f>
        <v>762.27200000000005</v>
      </c>
      <c r="V446" s="9">
        <f t="shared" si="69"/>
        <v>762.27200000000005</v>
      </c>
      <c r="W446" s="10">
        <f>W447</f>
        <v>0</v>
      </c>
      <c r="X446" s="9">
        <f t="shared" si="67"/>
        <v>762.27200000000005</v>
      </c>
      <c r="Y446" s="10">
        <f>Y447</f>
        <v>0</v>
      </c>
      <c r="Z446" s="9">
        <f t="shared" si="65"/>
        <v>762.27200000000005</v>
      </c>
      <c r="AA446" s="10">
        <f>AA447</f>
        <v>0</v>
      </c>
      <c r="AB446" s="9">
        <f t="shared" si="62"/>
        <v>762.27200000000005</v>
      </c>
    </row>
    <row r="447" spans="1:28" ht="76.5">
      <c r="A447" s="13" t="s">
        <v>94</v>
      </c>
      <c r="B447" s="2" t="s">
        <v>332</v>
      </c>
      <c r="C447" s="2" t="s">
        <v>19</v>
      </c>
      <c r="D447" s="2" t="s">
        <v>28</v>
      </c>
      <c r="E447" s="1" t="s">
        <v>309</v>
      </c>
      <c r="F447" s="2">
        <v>100</v>
      </c>
      <c r="G447" s="7">
        <v>0</v>
      </c>
      <c r="H447" s="8">
        <v>762.27200000000005</v>
      </c>
      <c r="I447" s="7">
        <f t="shared" si="68"/>
        <v>762.27200000000005</v>
      </c>
      <c r="J447" s="8"/>
      <c r="K447" s="7">
        <f t="shared" si="66"/>
        <v>762.27200000000005</v>
      </c>
      <c r="L447" s="8"/>
      <c r="M447" s="9">
        <f t="shared" si="63"/>
        <v>762.27200000000005</v>
      </c>
      <c r="N447" s="10"/>
      <c r="O447" s="9">
        <f t="shared" si="64"/>
        <v>762.27200000000005</v>
      </c>
      <c r="P447" s="10"/>
      <c r="Q447" s="9">
        <f t="shared" si="61"/>
        <v>762.27200000000005</v>
      </c>
      <c r="R447" s="10"/>
      <c r="S447" s="9">
        <f t="shared" si="60"/>
        <v>762.27200000000005</v>
      </c>
      <c r="T447" s="9">
        <v>0</v>
      </c>
      <c r="U447" s="10">
        <v>762.27200000000005</v>
      </c>
      <c r="V447" s="9">
        <f t="shared" si="69"/>
        <v>762.27200000000005</v>
      </c>
      <c r="W447" s="10"/>
      <c r="X447" s="9">
        <f t="shared" si="67"/>
        <v>762.27200000000005</v>
      </c>
      <c r="Y447" s="10"/>
      <c r="Z447" s="9">
        <f t="shared" si="65"/>
        <v>762.27200000000005</v>
      </c>
      <c r="AA447" s="10"/>
      <c r="AB447" s="9">
        <f t="shared" si="62"/>
        <v>762.27200000000005</v>
      </c>
    </row>
    <row r="448" spans="1:28" ht="36" customHeight="1">
      <c r="A448" s="13" t="s">
        <v>310</v>
      </c>
      <c r="B448" s="2" t="s">
        <v>332</v>
      </c>
      <c r="C448" s="2" t="s">
        <v>19</v>
      </c>
      <c r="D448" s="2" t="s">
        <v>28</v>
      </c>
      <c r="E448" s="1" t="s">
        <v>311</v>
      </c>
      <c r="F448" s="2"/>
      <c r="G448" s="7">
        <v>0</v>
      </c>
      <c r="H448" s="8">
        <f>H449</f>
        <v>460.27800000000002</v>
      </c>
      <c r="I448" s="7">
        <f t="shared" si="68"/>
        <v>460.27800000000002</v>
      </c>
      <c r="J448" s="8">
        <f>J449</f>
        <v>0</v>
      </c>
      <c r="K448" s="7">
        <f t="shared" si="66"/>
        <v>460.27800000000002</v>
      </c>
      <c r="L448" s="8">
        <f>L449</f>
        <v>0</v>
      </c>
      <c r="M448" s="9">
        <f t="shared" si="63"/>
        <v>460.27800000000002</v>
      </c>
      <c r="N448" s="10">
        <f>N449</f>
        <v>0</v>
      </c>
      <c r="O448" s="9">
        <f t="shared" si="64"/>
        <v>460.27800000000002</v>
      </c>
      <c r="P448" s="10">
        <f>P449</f>
        <v>0</v>
      </c>
      <c r="Q448" s="9">
        <f t="shared" si="61"/>
        <v>460.27800000000002</v>
      </c>
      <c r="R448" s="10">
        <f>R449</f>
        <v>0</v>
      </c>
      <c r="S448" s="9">
        <f t="shared" si="60"/>
        <v>460.27800000000002</v>
      </c>
      <c r="T448" s="9">
        <v>0</v>
      </c>
      <c r="U448" s="10">
        <f>U449</f>
        <v>460.27800000000002</v>
      </c>
      <c r="V448" s="9">
        <f t="shared" si="69"/>
        <v>460.27800000000002</v>
      </c>
      <c r="W448" s="10">
        <f>W449</f>
        <v>0</v>
      </c>
      <c r="X448" s="9">
        <f t="shared" si="67"/>
        <v>460.27800000000002</v>
      </c>
      <c r="Y448" s="10">
        <f>Y449</f>
        <v>0</v>
      </c>
      <c r="Z448" s="9">
        <f t="shared" si="65"/>
        <v>460.27800000000002</v>
      </c>
      <c r="AA448" s="10">
        <f>AA449</f>
        <v>0</v>
      </c>
      <c r="AB448" s="9">
        <f t="shared" si="62"/>
        <v>460.27800000000002</v>
      </c>
    </row>
    <row r="449" spans="1:28" ht="76.5">
      <c r="A449" s="13" t="s">
        <v>94</v>
      </c>
      <c r="B449" s="2" t="s">
        <v>332</v>
      </c>
      <c r="C449" s="2" t="s">
        <v>19</v>
      </c>
      <c r="D449" s="2" t="s">
        <v>28</v>
      </c>
      <c r="E449" s="1" t="s">
        <v>311</v>
      </c>
      <c r="F449" s="2">
        <v>100</v>
      </c>
      <c r="G449" s="7">
        <v>0</v>
      </c>
      <c r="H449" s="8">
        <v>460.27800000000002</v>
      </c>
      <c r="I449" s="7">
        <f t="shared" si="68"/>
        <v>460.27800000000002</v>
      </c>
      <c r="J449" s="8"/>
      <c r="K449" s="7">
        <f t="shared" si="66"/>
        <v>460.27800000000002</v>
      </c>
      <c r="L449" s="8"/>
      <c r="M449" s="9">
        <f t="shared" si="63"/>
        <v>460.27800000000002</v>
      </c>
      <c r="N449" s="10"/>
      <c r="O449" s="9">
        <f t="shared" si="64"/>
        <v>460.27800000000002</v>
      </c>
      <c r="P449" s="10"/>
      <c r="Q449" s="9">
        <f t="shared" si="61"/>
        <v>460.27800000000002</v>
      </c>
      <c r="R449" s="10"/>
      <c r="S449" s="9">
        <f t="shared" si="60"/>
        <v>460.27800000000002</v>
      </c>
      <c r="T449" s="9">
        <v>0</v>
      </c>
      <c r="U449" s="10">
        <v>460.27800000000002</v>
      </c>
      <c r="V449" s="9">
        <f t="shared" si="69"/>
        <v>460.27800000000002</v>
      </c>
      <c r="W449" s="10"/>
      <c r="X449" s="9">
        <f t="shared" si="67"/>
        <v>460.27800000000002</v>
      </c>
      <c r="Y449" s="10"/>
      <c r="Z449" s="9">
        <f t="shared" si="65"/>
        <v>460.27800000000002</v>
      </c>
      <c r="AA449" s="10"/>
      <c r="AB449" s="9">
        <f t="shared" si="62"/>
        <v>460.27800000000002</v>
      </c>
    </row>
    <row r="450" spans="1:28" ht="25.5">
      <c r="A450" s="5" t="s">
        <v>14</v>
      </c>
      <c r="B450" s="6"/>
      <c r="C450" s="6"/>
      <c r="D450" s="6"/>
      <c r="E450" s="6"/>
      <c r="F450" s="6"/>
      <c r="G450" s="7">
        <v>465342.93948299997</v>
      </c>
      <c r="H450" s="8">
        <f>H17+H190+H204+H224+H343+H356+H444</f>
        <v>0</v>
      </c>
      <c r="I450" s="7">
        <f t="shared" si="68"/>
        <v>465342.93948299997</v>
      </c>
      <c r="J450" s="8">
        <f>J17+J190+J204+J224+J343+J356+J444</f>
        <v>-1563.6762000000001</v>
      </c>
      <c r="K450" s="7">
        <f t="shared" si="66"/>
        <v>463779.26328299998</v>
      </c>
      <c r="L450" s="8">
        <f>L17+L190+L204+L224+L343+L356+L444</f>
        <v>133.72399999999999</v>
      </c>
      <c r="M450" s="9">
        <f t="shared" si="63"/>
        <v>463912.98728299997</v>
      </c>
      <c r="N450" s="10">
        <f>N17+N190+N204+N224+N343+N356+N444</f>
        <v>0</v>
      </c>
      <c r="O450" s="9">
        <f t="shared" si="64"/>
        <v>463912.98728299997</v>
      </c>
      <c r="P450" s="10">
        <f>P17+P190+P204+P224+P343+P356+P444</f>
        <v>1.1368683772161603E-13</v>
      </c>
      <c r="Q450" s="9">
        <f t="shared" si="61"/>
        <v>463912.98728299997</v>
      </c>
      <c r="R450" s="10">
        <f>R17+R190+R204+R224+R343+R356+R444</f>
        <v>16398.16201</v>
      </c>
      <c r="S450" s="9">
        <f t="shared" si="60"/>
        <v>480311.14929299999</v>
      </c>
      <c r="T450" s="9">
        <v>443426.955373</v>
      </c>
      <c r="U450" s="10">
        <f>U17+U190+U204+U224+U343+U356+U444</f>
        <v>0</v>
      </c>
      <c r="V450" s="9">
        <f t="shared" si="69"/>
        <v>443426.955373</v>
      </c>
      <c r="W450" s="10">
        <f>W17+W190+W204+W224+W343+W356+W444</f>
        <v>132.00200000000001</v>
      </c>
      <c r="X450" s="9">
        <f t="shared" si="67"/>
        <v>443558.95737299998</v>
      </c>
      <c r="Y450" s="10">
        <f>Y17+Y190+Y204+Y224+Y343+Y356+Y444</f>
        <v>0</v>
      </c>
      <c r="Z450" s="9">
        <f t="shared" si="65"/>
        <v>443558.95737299998</v>
      </c>
      <c r="AA450" s="10">
        <f>AA17+AA190+AA204+AA224+AA343+AA356+AA444</f>
        <v>0</v>
      </c>
      <c r="AB450" s="9">
        <f t="shared" si="62"/>
        <v>443558.95737299998</v>
      </c>
    </row>
    <row r="451" spans="1:28" ht="25.5">
      <c r="A451" s="5" t="s">
        <v>7</v>
      </c>
      <c r="B451" s="6"/>
      <c r="C451" s="6"/>
      <c r="D451" s="6"/>
      <c r="E451" s="6"/>
      <c r="F451" s="6"/>
      <c r="G451" s="7">
        <v>259993.64395999999</v>
      </c>
      <c r="H451" s="8">
        <f>H18+H191+H205+H225+H344+H357+H445</f>
        <v>0</v>
      </c>
      <c r="I451" s="7">
        <f t="shared" si="68"/>
        <v>259993.64395999999</v>
      </c>
      <c r="J451" s="8">
        <f>J18+J191+J205+J225+J344+J357+J445</f>
        <v>-1563.6762000000001</v>
      </c>
      <c r="K451" s="7">
        <f t="shared" si="66"/>
        <v>258429.96776</v>
      </c>
      <c r="L451" s="8">
        <f>L18+L191+L205+L225+L344+L357+L445</f>
        <v>133.72399999999999</v>
      </c>
      <c r="M451" s="9">
        <f t="shared" si="63"/>
        <v>258563.69175999999</v>
      </c>
      <c r="N451" s="10">
        <f>N18+N191+N205+N225+N344+N357+N445</f>
        <v>0</v>
      </c>
      <c r="O451" s="9">
        <f t="shared" si="64"/>
        <v>258563.69175999999</v>
      </c>
      <c r="P451" s="10">
        <f>P18+P191+P205+P225+P344+P357+P445</f>
        <v>1.1368683772161603E-13</v>
      </c>
      <c r="Q451" s="9">
        <f t="shared" si="61"/>
        <v>258563.69175999999</v>
      </c>
      <c r="R451" s="10">
        <f>R18+R191+R205+R225+R344+R357+R445</f>
        <v>16398.16201</v>
      </c>
      <c r="S451" s="9">
        <f t="shared" si="60"/>
        <v>274961.85376999999</v>
      </c>
      <c r="T451" s="9">
        <v>238077.82796999998</v>
      </c>
      <c r="U451" s="10">
        <f>U18+U191+U205+U225+U344+U357+U445</f>
        <v>0</v>
      </c>
      <c r="V451" s="9">
        <f t="shared" si="69"/>
        <v>238077.82796999998</v>
      </c>
      <c r="W451" s="10">
        <f>W18+W191+W205+W225+W344+W357+W445</f>
        <v>132.00200000000001</v>
      </c>
      <c r="X451" s="9">
        <f t="shared" si="67"/>
        <v>238209.82996999999</v>
      </c>
      <c r="Y451" s="10">
        <f>Y18+Y191+Y205+Y225+Y344+Y357+Y445</f>
        <v>0</v>
      </c>
      <c r="Z451" s="9">
        <f t="shared" si="65"/>
        <v>238209.82996999999</v>
      </c>
      <c r="AA451" s="10">
        <f>AA18+AA191+AA205+AA225+AA344+AA357+AA445</f>
        <v>0</v>
      </c>
      <c r="AB451" s="9">
        <f t="shared" si="62"/>
        <v>238209.82996999999</v>
      </c>
    </row>
    <row r="452" spans="1:28" ht="38.25">
      <c r="A452" s="5" t="s">
        <v>13</v>
      </c>
      <c r="B452" s="6"/>
      <c r="C452" s="6"/>
      <c r="D452" s="6"/>
      <c r="E452" s="6"/>
      <c r="F452" s="6"/>
      <c r="G452" s="7">
        <v>205349.29551999999</v>
      </c>
      <c r="H452" s="8">
        <f>H19+H226</f>
        <v>0</v>
      </c>
      <c r="I452" s="7">
        <f t="shared" si="68"/>
        <v>205349.29551999999</v>
      </c>
      <c r="J452" s="8">
        <f>J19+J226</f>
        <v>0</v>
      </c>
      <c r="K452" s="7">
        <f t="shared" si="66"/>
        <v>205349.29551999999</v>
      </c>
      <c r="L452" s="8">
        <f>L19+L226</f>
        <v>0</v>
      </c>
      <c r="M452" s="9">
        <f t="shared" si="63"/>
        <v>205349.29551999999</v>
      </c>
      <c r="N452" s="10">
        <f>N19+N226</f>
        <v>0</v>
      </c>
      <c r="O452" s="9">
        <f t="shared" si="64"/>
        <v>205349.29551999999</v>
      </c>
      <c r="P452" s="10">
        <f>P19+P226</f>
        <v>0</v>
      </c>
      <c r="Q452" s="9">
        <f t="shared" si="61"/>
        <v>205349.29551999999</v>
      </c>
      <c r="R452" s="10">
        <f>R19+R226</f>
        <v>0</v>
      </c>
      <c r="S452" s="9">
        <f t="shared" si="60"/>
        <v>205349.29551999999</v>
      </c>
      <c r="T452" s="9">
        <v>205349.1274</v>
      </c>
      <c r="U452" s="10">
        <f>U19+U226</f>
        <v>0</v>
      </c>
      <c r="V452" s="9">
        <f t="shared" si="69"/>
        <v>205349.1274</v>
      </c>
      <c r="W452" s="10">
        <f>W19+W226</f>
        <v>0</v>
      </c>
      <c r="X452" s="9">
        <f t="shared" si="67"/>
        <v>205349.1274</v>
      </c>
      <c r="Y452" s="10">
        <f>Y19+Y226</f>
        <v>0</v>
      </c>
      <c r="Z452" s="9">
        <f t="shared" si="65"/>
        <v>205349.1274</v>
      </c>
      <c r="AA452" s="10">
        <f>AA19+AA226</f>
        <v>0</v>
      </c>
      <c r="AB452" s="9">
        <f t="shared" si="62"/>
        <v>205349.1274</v>
      </c>
    </row>
    <row r="453" spans="1:28" ht="31.5" customHeight="1"/>
  </sheetData>
  <mergeCells count="42">
    <mergeCell ref="V15:V16"/>
    <mergeCell ref="AA15:AA16"/>
    <mergeCell ref="AB15:AB16"/>
    <mergeCell ref="Y15:Y16"/>
    <mergeCell ref="Z15:Z16"/>
    <mergeCell ref="W15:W16"/>
    <mergeCell ref="X15:X16"/>
    <mergeCell ref="A12:AB12"/>
    <mergeCell ref="A13:AB13"/>
    <mergeCell ref="A14:AB14"/>
    <mergeCell ref="A6:AB6"/>
    <mergeCell ref="A7:AB7"/>
    <mergeCell ref="A8:AB8"/>
    <mergeCell ref="A9:AB9"/>
    <mergeCell ref="A10:AB10"/>
    <mergeCell ref="A11:AB11"/>
    <mergeCell ref="B15:B16"/>
    <mergeCell ref="F15:F16"/>
    <mergeCell ref="C15:C16"/>
    <mergeCell ref="D15:D16"/>
    <mergeCell ref="A15:A16"/>
    <mergeCell ref="E15:E16"/>
    <mergeCell ref="A1:AB1"/>
    <mergeCell ref="A2:AB2"/>
    <mergeCell ref="A3:AB3"/>
    <mergeCell ref="A4:AB4"/>
    <mergeCell ref="A5:AB5"/>
    <mergeCell ref="G15:G16"/>
    <mergeCell ref="H15:H16"/>
    <mergeCell ref="I15:I16"/>
    <mergeCell ref="T15:T16"/>
    <mergeCell ref="U15:U16"/>
    <mergeCell ref="J15:J16"/>
    <mergeCell ref="K15:K16"/>
    <mergeCell ref="L15:L16"/>
    <mergeCell ref="M15:M16"/>
    <mergeCell ref="N15:N16"/>
    <mergeCell ref="O15:O16"/>
    <mergeCell ref="P15:P16"/>
    <mergeCell ref="Q15:Q16"/>
    <mergeCell ref="R15:R16"/>
    <mergeCell ref="S15:S16"/>
  </mergeCells>
  <phoneticPr fontId="0" type="noConversion"/>
  <pageMargins left="0.70866141732283472" right="0" top="0.59055118110236227" bottom="0.39370078740157483" header="0" footer="0"/>
  <pageSetup paperSize="9" scale="90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2022-11-22T08:18:04Z</cp:lastPrinted>
  <dcterms:created xsi:type="dcterms:W3CDTF">2003-11-25T12:37:58Z</dcterms:created>
  <dcterms:modified xsi:type="dcterms:W3CDTF">2022-11-28T11:14:54Z</dcterms:modified>
</cp:coreProperties>
</file>