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20" windowWidth="6540" windowHeight="6576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Лист1!$B$1:$V$28</definedName>
  </definedNames>
  <calcPr calcId="124519"/>
</workbook>
</file>

<file path=xl/calcChain.xml><?xml version="1.0" encoding="utf-8"?>
<calcChain xmlns="http://schemas.openxmlformats.org/spreadsheetml/2006/main">
  <c r="N28" i="1"/>
  <c r="N27"/>
  <c r="M27"/>
  <c r="M26" s="1"/>
  <c r="M25" s="1"/>
  <c r="N25" s="1"/>
  <c r="N24"/>
  <c r="M23"/>
  <c r="N23" s="1"/>
  <c r="M20"/>
  <c r="N20" s="1"/>
  <c r="L28"/>
  <c r="L24"/>
  <c r="K20"/>
  <c r="L20" s="1"/>
  <c r="I28"/>
  <c r="I24"/>
  <c r="N26" l="1"/>
  <c r="M22"/>
  <c r="M19"/>
  <c r="N19" s="1"/>
  <c r="K19"/>
  <c r="L19" s="1"/>
  <c r="K23"/>
  <c r="K27"/>
  <c r="I23"/>
  <c r="I22" s="1"/>
  <c r="V28"/>
  <c r="U27"/>
  <c r="U26" s="1"/>
  <c r="V26" s="1"/>
  <c r="V24"/>
  <c r="U23"/>
  <c r="U22" s="1"/>
  <c r="U20"/>
  <c r="V20" s="1"/>
  <c r="S28"/>
  <c r="R27"/>
  <c r="S27" s="1"/>
  <c r="R26"/>
  <c r="R25" s="1"/>
  <c r="S25" s="1"/>
  <c r="S24"/>
  <c r="R23"/>
  <c r="S23" s="1"/>
  <c r="R20"/>
  <c r="S20" s="1"/>
  <c r="J28"/>
  <c r="I27"/>
  <c r="I26" s="1"/>
  <c r="J26" s="1"/>
  <c r="Q28"/>
  <c r="P27"/>
  <c r="P26" s="1"/>
  <c r="P25" s="1"/>
  <c r="Q24"/>
  <c r="P23"/>
  <c r="P22" s="1"/>
  <c r="P21" s="1"/>
  <c r="P20"/>
  <c r="P19" s="1"/>
  <c r="G27"/>
  <c r="G26" s="1"/>
  <c r="G25" s="1"/>
  <c r="G23"/>
  <c r="G22" s="1"/>
  <c r="G21" s="1"/>
  <c r="G20"/>
  <c r="G19" s="1"/>
  <c r="F28"/>
  <c r="H28" s="1"/>
  <c r="E24"/>
  <c r="F24" s="1"/>
  <c r="H24" s="1"/>
  <c r="N22" l="1"/>
  <c r="M21"/>
  <c r="N21" s="1"/>
  <c r="L27"/>
  <c r="K26"/>
  <c r="L23"/>
  <c r="K22"/>
  <c r="I20"/>
  <c r="J20" s="1"/>
  <c r="J24"/>
  <c r="J27"/>
  <c r="S26"/>
  <c r="V27"/>
  <c r="V23"/>
  <c r="U19"/>
  <c r="V19" s="1"/>
  <c r="R19"/>
  <c r="S19" s="1"/>
  <c r="V22"/>
  <c r="U21"/>
  <c r="V21" s="1"/>
  <c r="U25"/>
  <c r="V25" s="1"/>
  <c r="R22"/>
  <c r="J22"/>
  <c r="I21"/>
  <c r="J21" s="1"/>
  <c r="J23"/>
  <c r="I25"/>
  <c r="J25" s="1"/>
  <c r="E27"/>
  <c r="T27"/>
  <c r="T26" s="1"/>
  <c r="T25" s="1"/>
  <c r="T23"/>
  <c r="T22" s="1"/>
  <c r="T21" s="1"/>
  <c r="T20"/>
  <c r="T19" s="1"/>
  <c r="O27"/>
  <c r="O23"/>
  <c r="O20"/>
  <c r="L26" l="1"/>
  <c r="K25"/>
  <c r="L25" s="1"/>
  <c r="L22"/>
  <c r="K21"/>
  <c r="L21" s="1"/>
  <c r="I19"/>
  <c r="J19" s="1"/>
  <c r="S22"/>
  <c r="R21"/>
  <c r="S21" s="1"/>
  <c r="O19"/>
  <c r="Q19" s="1"/>
  <c r="Q20"/>
  <c r="O26"/>
  <c r="Q27"/>
  <c r="O22"/>
  <c r="Q23"/>
  <c r="E26"/>
  <c r="D27"/>
  <c r="F27" s="1"/>
  <c r="H27" s="1"/>
  <c r="D23"/>
  <c r="D20"/>
  <c r="O21" l="1"/>
  <c r="Q21" s="1"/>
  <c r="Q22"/>
  <c r="O25"/>
  <c r="Q25" s="1"/>
  <c r="Q26"/>
  <c r="E25"/>
  <c r="D19"/>
  <c r="D22"/>
  <c r="D26"/>
  <c r="F26" s="1"/>
  <c r="H26" s="1"/>
  <c r="F25" l="1"/>
  <c r="H25" s="1"/>
  <c r="D2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H20" s="1"/>
  <c r="E22" l="1"/>
  <c r="F22" s="1"/>
  <c r="H22" s="1"/>
  <c r="F23"/>
  <c r="H23" s="1"/>
  <c r="E19"/>
  <c r="F19" s="1"/>
  <c r="H19" s="1"/>
  <c r="E21" l="1"/>
  <c r="F21" s="1"/>
  <c r="H21" s="1"/>
</calcChain>
</file>

<file path=xl/sharedStrings.xml><?xml version="1.0" encoding="utf-8"?>
<sst xmlns="http://schemas.openxmlformats.org/spreadsheetml/2006/main" count="67" uniqueCount="50">
  <si>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</si>
  <si>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</si>
  <si>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</si>
  <si>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</si>
  <si>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</si>
  <si>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</si>
  <si>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</si>
  <si>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</si>
  <si>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</si>
  <si>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</si>
  <si>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</si>
  <si>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</si>
  <si>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</si>
  <si>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</si>
  <si>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</si>
  <si>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</si>
  <si>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</si>
  <si>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</si>
  <si>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</si>
  <si>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</si>
  <si>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</si>
  <si>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</si>
  <si>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</si>
  <si>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</si>
  <si>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</si>
  <si>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</si>
  <si>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</si>
  <si>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</si>
  <si>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</si>
  <si>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</si>
  <si>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</si>
  <si>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</si>
  <si>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</si>
  <si>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</si>
  <si>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</si>
  <si>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</si>
  <si>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</si>
  <si>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</si>
  <si>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</si>
  <si>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</si>
  <si>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</si>
  <si>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</si>
  <si>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</si>
  <si>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</si>
  <si>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</si>
  <si>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Изменения от 25.03.22</t>
  </si>
  <si>
    <t>Изменения от 22.04.22</t>
  </si>
  <si>
    <t>Изменения от 27.05.22</t>
  </si>
  <si>
    <t>Изменения от 22.07.22</t>
  </si>
  <si>
    <t>от 22.07.2022 № 67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</si>
</sst>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tabSelected="1" workbookViewId="0">
      <selection activeCell="B5" sqref="B5:V5"/>
    </sheetView>
  </sheetViews>
  <sheetFormatPr defaultColWidth="9.109375" defaultRowHeight="13.2"/>
  <cols>
    <col min="1" max="1" width="0.109375" style="1" customWidth="1"/>
    <col min="2" max="2" width="24.5546875" style="1" customWidth="1"/>
    <col min="3" max="3" width="31.109375" style="1" customWidth="1"/>
    <col min="4" max="13" width="12" style="1" hidden="1" customWidth="1"/>
    <col min="14" max="14" width="12" style="1" customWidth="1"/>
    <col min="15" max="18" width="12" style="1" hidden="1" customWidth="1"/>
    <col min="19" max="19" width="12" style="1" customWidth="1"/>
    <col min="20" max="21" width="12" style="1" hidden="1" customWidth="1"/>
    <col min="22" max="22" width="12" style="1" customWidth="1"/>
    <col min="23" max="23" width="11.109375" style="7" bestFit="1" customWidth="1"/>
    <col min="24" max="16384" width="9.109375" style="7"/>
  </cols>
  <sheetData>
    <row r="1" spans="1:22">
      <c r="B1" s="21" t="s">
        <v>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>
      <c r="B3" s="21" t="s">
        <v>11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>
      <c r="B4" s="21" t="s">
        <v>29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>
      <c r="B5" s="21" t="s">
        <v>49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>
      <c r="B7" s="21" t="s">
        <v>42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>
      <c r="B8" s="21" t="s">
        <v>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>
      <c r="B9" s="21" t="s">
        <v>11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>
      <c r="B10" s="21" t="s">
        <v>29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>
      <c r="B11" s="21" t="s">
        <v>43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2:23" ht="12.75" customHeight="1">
      <c r="B17" s="22" t="s">
        <v>1</v>
      </c>
      <c r="C17" s="22" t="s">
        <v>10</v>
      </c>
      <c r="D17" s="23" t="s">
        <v>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</row>
    <row r="18" spans="2:23" ht="48.75" customHeight="1">
      <c r="B18" s="22"/>
      <c r="C18" s="22"/>
      <c r="D18" s="12" t="s">
        <v>27</v>
      </c>
      <c r="E18" s="12" t="s">
        <v>44</v>
      </c>
      <c r="F18" s="12" t="s">
        <v>27</v>
      </c>
      <c r="G18" s="12" t="s">
        <v>45</v>
      </c>
      <c r="H18" s="12" t="s">
        <v>27</v>
      </c>
      <c r="I18" s="12" t="s">
        <v>46</v>
      </c>
      <c r="J18" s="12" t="s">
        <v>27</v>
      </c>
      <c r="K18" s="12" t="s">
        <v>47</v>
      </c>
      <c r="L18" s="12" t="s">
        <v>27</v>
      </c>
      <c r="M18" s="12" t="s">
        <v>48</v>
      </c>
      <c r="N18" s="12" t="s">
        <v>27</v>
      </c>
      <c r="O18" s="12" t="s">
        <v>28</v>
      </c>
      <c r="P18" s="12" t="s">
        <v>45</v>
      </c>
      <c r="Q18" s="12" t="s">
        <v>28</v>
      </c>
      <c r="R18" s="12" t="s">
        <v>46</v>
      </c>
      <c r="S18" s="12" t="s">
        <v>28</v>
      </c>
      <c r="T18" s="12" t="s">
        <v>31</v>
      </c>
      <c r="U18" s="12" t="s">
        <v>46</v>
      </c>
      <c r="V18" s="12" t="s">
        <v>31</v>
      </c>
    </row>
    <row r="19" spans="2:23" ht="49.5" customHeight="1">
      <c r="B19" s="15" t="s">
        <v>2</v>
      </c>
      <c r="C19" s="16" t="s">
        <v>32</v>
      </c>
      <c r="D19" s="17">
        <f>D20</f>
        <v>3929.3168800000567</v>
      </c>
      <c r="E19" s="17">
        <f>E20</f>
        <v>8412.8926900000006</v>
      </c>
      <c r="F19" s="17">
        <f>D19+E19</f>
        <v>12342.209570000057</v>
      </c>
      <c r="G19" s="17">
        <f>G20</f>
        <v>3391.9591699999996</v>
      </c>
      <c r="H19" s="17">
        <f t="shared" ref="H19:H28" si="0">F19+G19</f>
        <v>15734.168740000057</v>
      </c>
      <c r="I19" s="17">
        <f>I20</f>
        <v>0</v>
      </c>
      <c r="J19" s="17">
        <f t="shared" ref="J19:J28" si="1">H19+I19</f>
        <v>15734.168740000057</v>
      </c>
      <c r="K19" s="17">
        <f>K20</f>
        <v>0</v>
      </c>
      <c r="L19" s="17">
        <f t="shared" ref="L19:L28" si="2">J19+K19</f>
        <v>15734.168740000057</v>
      </c>
      <c r="M19" s="17">
        <f>M20</f>
        <v>-4441.3719999999994</v>
      </c>
      <c r="N19" s="17">
        <f t="shared" ref="N19:N28" si="3">L19+M19</f>
        <v>11292.796740000058</v>
      </c>
      <c r="O19" s="17">
        <f>O20</f>
        <v>0</v>
      </c>
      <c r="P19" s="17">
        <f>P20</f>
        <v>0</v>
      </c>
      <c r="Q19" s="17">
        <f>O19+P19</f>
        <v>0</v>
      </c>
      <c r="R19" s="17">
        <f>R20</f>
        <v>0</v>
      </c>
      <c r="S19" s="17">
        <f t="shared" ref="S19:S28" si="4">Q19+R19</f>
        <v>0</v>
      </c>
      <c r="T19" s="17">
        <f>T20</f>
        <v>0</v>
      </c>
      <c r="U19" s="17">
        <f>U20</f>
        <v>0</v>
      </c>
      <c r="V19" s="17">
        <f t="shared" ref="V19:V28" si="5">T19+U19</f>
        <v>0</v>
      </c>
      <c r="W19" s="13"/>
    </row>
    <row r="20" spans="2:23" ht="38.25" customHeight="1">
      <c r="B20" s="15" t="s">
        <v>3</v>
      </c>
      <c r="C20" s="18" t="s">
        <v>33</v>
      </c>
      <c r="D20" s="17">
        <f t="shared" ref="D20:P20" si="6">D28+D24</f>
        <v>3929.3168800000567</v>
      </c>
      <c r="E20" s="17">
        <f t="shared" ref="E20:G20" si="7">E28+E24</f>
        <v>8412.8926900000006</v>
      </c>
      <c r="F20" s="17">
        <f t="shared" ref="F20:F28" si="8">D20+E20</f>
        <v>12342.209570000057</v>
      </c>
      <c r="G20" s="17">
        <f t="shared" si="7"/>
        <v>3391.9591699999996</v>
      </c>
      <c r="H20" s="17">
        <f t="shared" si="0"/>
        <v>15734.168740000057</v>
      </c>
      <c r="I20" s="17">
        <f t="shared" ref="I20:K20" si="9">I28+I24</f>
        <v>0</v>
      </c>
      <c r="J20" s="17">
        <f t="shared" si="1"/>
        <v>15734.168740000057</v>
      </c>
      <c r="K20" s="17">
        <f t="shared" si="9"/>
        <v>0</v>
      </c>
      <c r="L20" s="17">
        <f t="shared" si="2"/>
        <v>15734.168740000057</v>
      </c>
      <c r="M20" s="17">
        <f t="shared" ref="M20" si="10">M28+M24</f>
        <v>-4441.3719999999994</v>
      </c>
      <c r="N20" s="17">
        <f t="shared" si="3"/>
        <v>11292.796740000058</v>
      </c>
      <c r="O20" s="17">
        <f t="shared" si="6"/>
        <v>0</v>
      </c>
      <c r="P20" s="17">
        <f t="shared" si="6"/>
        <v>0</v>
      </c>
      <c r="Q20" s="17">
        <f t="shared" ref="Q20:Q23" si="11">O20+P20</f>
        <v>0</v>
      </c>
      <c r="R20" s="17">
        <f t="shared" ref="R20" si="12">R28+R24</f>
        <v>0</v>
      </c>
      <c r="S20" s="17">
        <f t="shared" si="4"/>
        <v>0</v>
      </c>
      <c r="T20" s="17">
        <f t="shared" ref="T20:U20" si="13">T28+T24</f>
        <v>0</v>
      </c>
      <c r="U20" s="17">
        <f t="shared" si="13"/>
        <v>0</v>
      </c>
      <c r="V20" s="17">
        <f t="shared" si="5"/>
        <v>0</v>
      </c>
    </row>
    <row r="21" spans="2:23" ht="36.75" customHeight="1">
      <c r="B21" s="14" t="s">
        <v>4</v>
      </c>
      <c r="C21" s="19" t="s">
        <v>34</v>
      </c>
      <c r="D21" s="20">
        <f t="shared" ref="D21:U23" si="14">D22</f>
        <v>-671952.98604999995</v>
      </c>
      <c r="E21" s="20">
        <f t="shared" si="14"/>
        <v>-6073.6121800000001</v>
      </c>
      <c r="F21" s="17">
        <f t="shared" si="8"/>
        <v>-678026.59823</v>
      </c>
      <c r="G21" s="20">
        <f t="shared" si="14"/>
        <v>-2357.82033</v>
      </c>
      <c r="H21" s="17">
        <f t="shared" si="0"/>
        <v>-680384.41856000002</v>
      </c>
      <c r="I21" s="20">
        <f t="shared" si="14"/>
        <v>-54217.341660000006</v>
      </c>
      <c r="J21" s="17">
        <f t="shared" si="1"/>
        <v>-734601.76022000005</v>
      </c>
      <c r="K21" s="20">
        <f t="shared" si="14"/>
        <v>-4336.4604799999997</v>
      </c>
      <c r="L21" s="17">
        <f t="shared" si="2"/>
        <v>-738938.22070000006</v>
      </c>
      <c r="M21" s="20">
        <f t="shared" si="14"/>
        <v>-21194.24396</v>
      </c>
      <c r="N21" s="17">
        <f t="shared" si="3"/>
        <v>-760132.46466000006</v>
      </c>
      <c r="O21" s="20">
        <f t="shared" si="14"/>
        <v>-471234.87576999998</v>
      </c>
      <c r="P21" s="20">
        <f t="shared" si="14"/>
        <v>1563.6762000000001</v>
      </c>
      <c r="Q21" s="17">
        <f t="shared" si="11"/>
        <v>-469671.19957</v>
      </c>
      <c r="R21" s="20">
        <f t="shared" si="14"/>
        <v>-133.72399999999999</v>
      </c>
      <c r="S21" s="17">
        <f t="shared" si="4"/>
        <v>-469804.92356999998</v>
      </c>
      <c r="T21" s="20">
        <f t="shared" si="14"/>
        <v>-454431.36804999999</v>
      </c>
      <c r="U21" s="20">
        <f t="shared" si="14"/>
        <v>-132.00200000000001</v>
      </c>
      <c r="V21" s="17">
        <f t="shared" si="5"/>
        <v>-454563.37004999997</v>
      </c>
    </row>
    <row r="22" spans="2:23" ht="37.5" customHeight="1">
      <c r="B22" s="14" t="s">
        <v>5</v>
      </c>
      <c r="C22" s="19" t="s">
        <v>35</v>
      </c>
      <c r="D22" s="20">
        <f t="shared" si="14"/>
        <v>-671952.98604999995</v>
      </c>
      <c r="E22" s="20">
        <f t="shared" si="14"/>
        <v>-6073.6121800000001</v>
      </c>
      <c r="F22" s="17">
        <f t="shared" si="8"/>
        <v>-678026.59823</v>
      </c>
      <c r="G22" s="20">
        <f t="shared" si="14"/>
        <v>-2357.82033</v>
      </c>
      <c r="H22" s="17">
        <f t="shared" si="0"/>
        <v>-680384.41856000002</v>
      </c>
      <c r="I22" s="20">
        <f t="shared" si="14"/>
        <v>-54217.341660000006</v>
      </c>
      <c r="J22" s="17">
        <f t="shared" si="1"/>
        <v>-734601.76022000005</v>
      </c>
      <c r="K22" s="20">
        <f t="shared" si="14"/>
        <v>-4336.4604799999997</v>
      </c>
      <c r="L22" s="17">
        <f t="shared" si="2"/>
        <v>-738938.22070000006</v>
      </c>
      <c r="M22" s="20">
        <f t="shared" si="14"/>
        <v>-21194.24396</v>
      </c>
      <c r="N22" s="17">
        <f t="shared" si="3"/>
        <v>-760132.46466000006</v>
      </c>
      <c r="O22" s="20">
        <f t="shared" si="14"/>
        <v>-471234.87576999998</v>
      </c>
      <c r="P22" s="20">
        <f t="shared" si="14"/>
        <v>1563.6762000000001</v>
      </c>
      <c r="Q22" s="17">
        <f t="shared" si="11"/>
        <v>-469671.19957</v>
      </c>
      <c r="R22" s="20">
        <f t="shared" si="14"/>
        <v>-133.72399999999999</v>
      </c>
      <c r="S22" s="17">
        <f t="shared" si="4"/>
        <v>-469804.92356999998</v>
      </c>
      <c r="T22" s="20">
        <f t="shared" si="14"/>
        <v>-454431.36804999999</v>
      </c>
      <c r="U22" s="20">
        <f t="shared" si="14"/>
        <v>-132.00200000000001</v>
      </c>
      <c r="V22" s="17">
        <f t="shared" si="5"/>
        <v>-454563.37004999997</v>
      </c>
    </row>
    <row r="23" spans="2:23" ht="36" customHeight="1">
      <c r="B23" s="14" t="s">
        <v>6</v>
      </c>
      <c r="C23" s="19" t="s">
        <v>36</v>
      </c>
      <c r="D23" s="20">
        <f t="shared" si="14"/>
        <v>-671952.98604999995</v>
      </c>
      <c r="E23" s="20">
        <f t="shared" si="14"/>
        <v>-6073.6121800000001</v>
      </c>
      <c r="F23" s="17">
        <f t="shared" si="8"/>
        <v>-678026.59823</v>
      </c>
      <c r="G23" s="20">
        <f t="shared" si="14"/>
        <v>-2357.82033</v>
      </c>
      <c r="H23" s="17">
        <f t="shared" si="0"/>
        <v>-680384.41856000002</v>
      </c>
      <c r="I23" s="20">
        <f t="shared" si="14"/>
        <v>-54217.341660000006</v>
      </c>
      <c r="J23" s="17">
        <f t="shared" si="1"/>
        <v>-734601.76022000005</v>
      </c>
      <c r="K23" s="20">
        <f t="shared" si="14"/>
        <v>-4336.4604799999997</v>
      </c>
      <c r="L23" s="17">
        <f t="shared" si="2"/>
        <v>-738938.22070000006</v>
      </c>
      <c r="M23" s="20">
        <f t="shared" si="14"/>
        <v>-21194.24396</v>
      </c>
      <c r="N23" s="17">
        <f t="shared" si="3"/>
        <v>-760132.46466000006</v>
      </c>
      <c r="O23" s="20">
        <f t="shared" si="14"/>
        <v>-471234.87576999998</v>
      </c>
      <c r="P23" s="20">
        <f t="shared" si="14"/>
        <v>1563.6762000000001</v>
      </c>
      <c r="Q23" s="17">
        <f t="shared" si="11"/>
        <v>-469671.19957</v>
      </c>
      <c r="R23" s="20">
        <f t="shared" si="14"/>
        <v>-133.72399999999999</v>
      </c>
      <c r="S23" s="17">
        <f t="shared" si="4"/>
        <v>-469804.92356999998</v>
      </c>
      <c r="T23" s="20">
        <f t="shared" si="14"/>
        <v>-454431.36804999999</v>
      </c>
      <c r="U23" s="20">
        <f t="shared" si="14"/>
        <v>-132.00200000000001</v>
      </c>
      <c r="V23" s="17">
        <f t="shared" si="5"/>
        <v>-454563.37004999997</v>
      </c>
    </row>
    <row r="24" spans="2:23" ht="47.25" customHeight="1">
      <c r="B24" s="14" t="s">
        <v>12</v>
      </c>
      <c r="C24" s="19" t="s">
        <v>37</v>
      </c>
      <c r="D24" s="10">
        <v>-671952.98604999995</v>
      </c>
      <c r="E24" s="10">
        <f>-369.37234-5704.23984</f>
        <v>-6073.6121800000001</v>
      </c>
      <c r="F24" s="17">
        <f>D24+E24</f>
        <v>-678026.59823</v>
      </c>
      <c r="G24" s="10">
        <v>-2357.82033</v>
      </c>
      <c r="H24" s="17">
        <f t="shared" si="0"/>
        <v>-680384.41856000002</v>
      </c>
      <c r="I24" s="10">
        <f>-55027.02814+809.68648</f>
        <v>-54217.341660000006</v>
      </c>
      <c r="J24" s="17">
        <f t="shared" si="1"/>
        <v>-734601.76022000005</v>
      </c>
      <c r="K24" s="10">
        <v>-4336.4604799999997</v>
      </c>
      <c r="L24" s="17">
        <f t="shared" si="2"/>
        <v>-738938.22070000006</v>
      </c>
      <c r="M24" s="10">
        <v>-21194.24396</v>
      </c>
      <c r="N24" s="17">
        <f t="shared" si="3"/>
        <v>-760132.46466000006</v>
      </c>
      <c r="O24" s="10">
        <v>-471234.87576999998</v>
      </c>
      <c r="P24" s="10">
        <v>1563.6762000000001</v>
      </c>
      <c r="Q24" s="17">
        <f>O24+P24</f>
        <v>-469671.19957</v>
      </c>
      <c r="R24" s="10">
        <v>-133.72399999999999</v>
      </c>
      <c r="S24" s="17">
        <f t="shared" si="4"/>
        <v>-469804.92356999998</v>
      </c>
      <c r="T24" s="10">
        <v>-454431.36804999999</v>
      </c>
      <c r="U24" s="10">
        <v>-132.00200000000001</v>
      </c>
      <c r="V24" s="17">
        <f t="shared" si="5"/>
        <v>-454563.37004999997</v>
      </c>
    </row>
    <row r="25" spans="2:23" ht="36.75" customHeight="1">
      <c r="B25" s="14" t="s">
        <v>7</v>
      </c>
      <c r="C25" s="19" t="s">
        <v>38</v>
      </c>
      <c r="D25" s="10">
        <f t="shared" ref="D25:U27" si="15">D26</f>
        <v>675882.30293000001</v>
      </c>
      <c r="E25" s="10">
        <f t="shared" si="15"/>
        <v>14486.504870000001</v>
      </c>
      <c r="F25" s="17">
        <f t="shared" si="8"/>
        <v>690368.80779999995</v>
      </c>
      <c r="G25" s="10">
        <f t="shared" si="15"/>
        <v>5749.7794999999996</v>
      </c>
      <c r="H25" s="17">
        <f t="shared" si="0"/>
        <v>696118.5872999999</v>
      </c>
      <c r="I25" s="10">
        <f t="shared" si="15"/>
        <v>54217.341660000006</v>
      </c>
      <c r="J25" s="17">
        <f t="shared" si="1"/>
        <v>750335.92895999993</v>
      </c>
      <c r="K25" s="10">
        <f t="shared" si="15"/>
        <v>4336.4604799999997</v>
      </c>
      <c r="L25" s="17">
        <f t="shared" si="2"/>
        <v>754672.38943999994</v>
      </c>
      <c r="M25" s="10">
        <f t="shared" si="15"/>
        <v>16752.87196</v>
      </c>
      <c r="N25" s="17">
        <f t="shared" si="3"/>
        <v>771425.26139999996</v>
      </c>
      <c r="O25" s="10">
        <f t="shared" si="15"/>
        <v>471234.87576999998</v>
      </c>
      <c r="P25" s="10">
        <f t="shared" si="15"/>
        <v>-1563.6762000000001</v>
      </c>
      <c r="Q25" s="17">
        <f t="shared" ref="Q25:Q28" si="16">O25+P25</f>
        <v>469671.19957</v>
      </c>
      <c r="R25" s="10">
        <f t="shared" si="15"/>
        <v>133.72399999999999</v>
      </c>
      <c r="S25" s="17">
        <f t="shared" si="4"/>
        <v>469804.92356999998</v>
      </c>
      <c r="T25" s="10">
        <f t="shared" si="15"/>
        <v>454431.36804999999</v>
      </c>
      <c r="U25" s="10">
        <f t="shared" si="15"/>
        <v>132.00200000000001</v>
      </c>
      <c r="V25" s="17">
        <f t="shared" si="5"/>
        <v>454563.37004999997</v>
      </c>
    </row>
    <row r="26" spans="2:23" ht="36.75" customHeight="1">
      <c r="B26" s="14" t="s">
        <v>8</v>
      </c>
      <c r="C26" s="19" t="s">
        <v>39</v>
      </c>
      <c r="D26" s="10">
        <f t="shared" si="15"/>
        <v>675882.30293000001</v>
      </c>
      <c r="E26" s="10">
        <f t="shared" si="15"/>
        <v>14486.504870000001</v>
      </c>
      <c r="F26" s="17">
        <f t="shared" si="8"/>
        <v>690368.80779999995</v>
      </c>
      <c r="G26" s="10">
        <f t="shared" si="15"/>
        <v>5749.7794999999996</v>
      </c>
      <c r="H26" s="17">
        <f t="shared" si="0"/>
        <v>696118.5872999999</v>
      </c>
      <c r="I26" s="10">
        <f t="shared" si="15"/>
        <v>54217.341660000006</v>
      </c>
      <c r="J26" s="17">
        <f t="shared" si="1"/>
        <v>750335.92895999993</v>
      </c>
      <c r="K26" s="10">
        <f t="shared" si="15"/>
        <v>4336.4604799999997</v>
      </c>
      <c r="L26" s="17">
        <f t="shared" si="2"/>
        <v>754672.38943999994</v>
      </c>
      <c r="M26" s="10">
        <f t="shared" si="15"/>
        <v>16752.87196</v>
      </c>
      <c r="N26" s="17">
        <f t="shared" si="3"/>
        <v>771425.26139999996</v>
      </c>
      <c r="O26" s="10">
        <f t="shared" si="15"/>
        <v>471234.87576999998</v>
      </c>
      <c r="P26" s="10">
        <f t="shared" si="15"/>
        <v>-1563.6762000000001</v>
      </c>
      <c r="Q26" s="17">
        <f t="shared" si="16"/>
        <v>469671.19957</v>
      </c>
      <c r="R26" s="10">
        <f t="shared" si="15"/>
        <v>133.72399999999999</v>
      </c>
      <c r="S26" s="17">
        <f t="shared" si="4"/>
        <v>469804.92356999998</v>
      </c>
      <c r="T26" s="10">
        <f t="shared" si="15"/>
        <v>454431.36804999999</v>
      </c>
      <c r="U26" s="10">
        <f t="shared" si="15"/>
        <v>132.00200000000001</v>
      </c>
      <c r="V26" s="17">
        <f t="shared" si="5"/>
        <v>454563.37004999997</v>
      </c>
    </row>
    <row r="27" spans="2:23" ht="36.75" customHeight="1">
      <c r="B27" s="14" t="s">
        <v>9</v>
      </c>
      <c r="C27" s="19" t="s">
        <v>40</v>
      </c>
      <c r="D27" s="10">
        <f t="shared" si="15"/>
        <v>675882.30293000001</v>
      </c>
      <c r="E27" s="10">
        <f t="shared" si="15"/>
        <v>14486.504870000001</v>
      </c>
      <c r="F27" s="17">
        <f t="shared" si="8"/>
        <v>690368.80779999995</v>
      </c>
      <c r="G27" s="10">
        <f t="shared" si="15"/>
        <v>5749.7794999999996</v>
      </c>
      <c r="H27" s="17">
        <f t="shared" si="0"/>
        <v>696118.5872999999</v>
      </c>
      <c r="I27" s="10">
        <f t="shared" si="15"/>
        <v>54217.341660000006</v>
      </c>
      <c r="J27" s="17">
        <f t="shared" si="1"/>
        <v>750335.92895999993</v>
      </c>
      <c r="K27" s="10">
        <f t="shared" si="15"/>
        <v>4336.4604799999997</v>
      </c>
      <c r="L27" s="17">
        <f t="shared" si="2"/>
        <v>754672.38943999994</v>
      </c>
      <c r="M27" s="10">
        <f t="shared" si="15"/>
        <v>16752.87196</v>
      </c>
      <c r="N27" s="17">
        <f t="shared" si="3"/>
        <v>771425.26139999996</v>
      </c>
      <c r="O27" s="10">
        <f t="shared" si="15"/>
        <v>471234.87576999998</v>
      </c>
      <c r="P27" s="10">
        <f t="shared" si="15"/>
        <v>-1563.6762000000001</v>
      </c>
      <c r="Q27" s="17">
        <f t="shared" si="16"/>
        <v>469671.19957</v>
      </c>
      <c r="R27" s="10">
        <f t="shared" si="15"/>
        <v>133.72399999999999</v>
      </c>
      <c r="S27" s="17">
        <f t="shared" si="4"/>
        <v>469804.92356999998</v>
      </c>
      <c r="T27" s="10">
        <f t="shared" si="15"/>
        <v>454431.36804999999</v>
      </c>
      <c r="U27" s="10">
        <f t="shared" si="15"/>
        <v>132.00200000000001</v>
      </c>
      <c r="V27" s="17">
        <f t="shared" si="5"/>
        <v>454563.37004999997</v>
      </c>
    </row>
    <row r="28" spans="2:23" ht="47.25" customHeight="1">
      <c r="B28" s="14" t="s">
        <v>13</v>
      </c>
      <c r="C28" s="19" t="s">
        <v>41</v>
      </c>
      <c r="D28" s="11">
        <v>675882.30293000001</v>
      </c>
      <c r="E28" s="11">
        <v>14486.504870000001</v>
      </c>
      <c r="F28" s="17">
        <f t="shared" si="8"/>
        <v>690368.80779999995</v>
      </c>
      <c r="G28" s="11">
        <v>5749.7794999999996</v>
      </c>
      <c r="H28" s="17">
        <f t="shared" si="0"/>
        <v>696118.5872999999</v>
      </c>
      <c r="I28" s="11">
        <f>55027.02814-809.68648</f>
        <v>54217.341660000006</v>
      </c>
      <c r="J28" s="17">
        <f t="shared" si="1"/>
        <v>750335.92895999993</v>
      </c>
      <c r="K28" s="11">
        <v>4336.4604799999997</v>
      </c>
      <c r="L28" s="17">
        <f t="shared" si="2"/>
        <v>754672.38943999994</v>
      </c>
      <c r="M28" s="11">
        <v>16752.87196</v>
      </c>
      <c r="N28" s="17">
        <f t="shared" si="3"/>
        <v>771425.26139999996</v>
      </c>
      <c r="O28" s="11">
        <v>471234.87576999998</v>
      </c>
      <c r="P28" s="11">
        <v>-1563.6762000000001</v>
      </c>
      <c r="Q28" s="17">
        <f t="shared" si="16"/>
        <v>469671.19957</v>
      </c>
      <c r="R28" s="11">
        <v>133.72399999999999</v>
      </c>
      <c r="S28" s="17">
        <f t="shared" si="4"/>
        <v>469804.92356999998</v>
      </c>
      <c r="T28" s="11">
        <v>454431.36804999999</v>
      </c>
      <c r="U28" s="11">
        <v>132.00200000000001</v>
      </c>
      <c r="V28" s="17">
        <f t="shared" si="5"/>
        <v>454563.37004999997</v>
      </c>
    </row>
  </sheetData>
  <mergeCells count="19">
    <mergeCell ref="C17:C18"/>
    <mergeCell ref="B17:B18"/>
    <mergeCell ref="D17:V17"/>
    <mergeCell ref="B11:V11"/>
    <mergeCell ref="B12:V12"/>
    <mergeCell ref="B13:V13"/>
    <mergeCell ref="B14:V14"/>
    <mergeCell ref="B15:V15"/>
    <mergeCell ref="B16:V16"/>
    <mergeCell ref="B1:V1"/>
    <mergeCell ref="B2:V2"/>
    <mergeCell ref="B3:V3"/>
    <mergeCell ref="B4:V4"/>
    <mergeCell ref="B5:V5"/>
    <mergeCell ref="B6:V6"/>
    <mergeCell ref="B7:V7"/>
    <mergeCell ref="B8:V8"/>
    <mergeCell ref="B9:V9"/>
    <mergeCell ref="B10:V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3.2"/>
  <cols>
    <col min="1" max="4" width="21.88671875" customWidth="1"/>
  </cols>
  <sheetData>
    <row r="1" spans="1:4" ht="15.6">
      <c r="A1" s="29"/>
      <c r="B1" s="29" t="s">
        <v>21</v>
      </c>
      <c r="C1" s="29"/>
      <c r="D1" s="29"/>
    </row>
    <row r="2" spans="1:4" ht="15.6">
      <c r="A2" s="29"/>
      <c r="B2" s="2" t="s">
        <v>18</v>
      </c>
      <c r="C2" s="2" t="s">
        <v>19</v>
      </c>
      <c r="D2" s="2" t="s">
        <v>20</v>
      </c>
    </row>
    <row r="3" spans="1:4" ht="15.6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2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6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6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2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6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2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Администратор</cp:lastModifiedBy>
  <cp:lastPrinted>2019-02-28T11:11:17Z</cp:lastPrinted>
  <dcterms:created xsi:type="dcterms:W3CDTF">2009-01-23T07:46:30Z</dcterms:created>
  <dcterms:modified xsi:type="dcterms:W3CDTF">2022-07-26T05:29:56Z</dcterms:modified>
</cp:coreProperties>
</file>