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Лист1!$B$1:$AB$22</definedName>
  </definedNames>
  <calcPr calcId="125725"/>
</workbook>
</file>

<file path=xl/calcChain.xml><?xml version="1.0" encoding="utf-8"?>
<calcChain xmlns="http://schemas.openxmlformats.org/spreadsheetml/2006/main">
  <c r="AB15" i="1"/>
  <c r="AB16"/>
  <c r="AB17"/>
  <c r="AB18"/>
  <c r="AB19"/>
  <c r="AB20"/>
  <c r="AB21"/>
  <c r="AB22"/>
  <c r="AA21" l="1"/>
  <c r="AA20" s="1"/>
  <c r="AA19" s="1"/>
  <c r="AA17"/>
  <c r="AA16" s="1"/>
  <c r="AA15" s="1"/>
  <c r="AA14"/>
  <c r="AA13" s="1"/>
  <c r="Y21"/>
  <c r="Y17"/>
  <c r="Y14"/>
  <c r="Y13" s="1"/>
  <c r="Y20" l="1"/>
  <c r="Y19" s="1"/>
  <c r="Y16"/>
  <c r="Y15" l="1"/>
  <c r="W21"/>
  <c r="W20" s="1"/>
  <c r="W17"/>
  <c r="W16" s="1"/>
  <c r="W14"/>
  <c r="W13" s="1"/>
  <c r="U21"/>
  <c r="U14"/>
  <c r="U13" s="1"/>
  <c r="S22"/>
  <c r="S18"/>
  <c r="W15" l="1"/>
  <c r="W19"/>
  <c r="U17"/>
  <c r="U20"/>
  <c r="S21"/>
  <c r="S17"/>
  <c r="U16" l="1"/>
  <c r="U19"/>
  <c r="S14"/>
  <c r="S13" s="1"/>
  <c r="S20"/>
  <c r="S16"/>
  <c r="U15" l="1"/>
  <c r="S19"/>
  <c r="S15"/>
  <c r="Q21"/>
  <c r="Q17"/>
  <c r="Q14"/>
  <c r="Q13" s="1"/>
  <c r="Q16" l="1"/>
  <c r="Q20"/>
  <c r="O21"/>
  <c r="O17"/>
  <c r="O14"/>
  <c r="O13" s="1"/>
  <c r="Q15" l="1"/>
  <c r="Q19"/>
  <c r="O16"/>
  <c r="O20"/>
  <c r="M21"/>
  <c r="M17"/>
  <c r="M16" s="1"/>
  <c r="M14"/>
  <c r="M13" s="1"/>
  <c r="K21"/>
  <c r="K20" s="1"/>
  <c r="K17"/>
  <c r="K16" s="1"/>
  <c r="K14"/>
  <c r="K13" s="1"/>
  <c r="I21"/>
  <c r="I17"/>
  <c r="I14"/>
  <c r="I13" s="1"/>
  <c r="O15" l="1"/>
  <c r="O19"/>
  <c r="M20"/>
  <c r="M15"/>
  <c r="K15"/>
  <c r="K19"/>
  <c r="I20"/>
  <c r="I16"/>
  <c r="I15" s="1"/>
  <c r="M19" l="1"/>
  <c r="I19"/>
  <c r="G21"/>
  <c r="G20" s="1"/>
  <c r="G19" s="1"/>
  <c r="G17"/>
  <c r="G16" s="1"/>
  <c r="G15" s="1"/>
  <c r="G14"/>
  <c r="G13" s="1"/>
  <c r="E14"/>
  <c r="D14"/>
  <c r="D13" s="1"/>
  <c r="F18" l="1"/>
  <c r="H18" s="1"/>
  <c r="J18" s="1"/>
  <c r="F22"/>
  <c r="H22" s="1"/>
  <c r="J22" s="1"/>
  <c r="L22" s="1"/>
  <c r="N22" s="1"/>
  <c r="P22" s="1"/>
  <c r="R22" s="1"/>
  <c r="T22" s="1"/>
  <c r="E21"/>
  <c r="E20" s="1"/>
  <c r="E19" s="1"/>
  <c r="E17"/>
  <c r="E16" s="1"/>
  <c r="E15" s="1"/>
  <c r="E13"/>
  <c r="F13" s="1"/>
  <c r="H13" s="1"/>
  <c r="J13" s="1"/>
  <c r="L13" s="1"/>
  <c r="N13" s="1"/>
  <c r="P13" s="1"/>
  <c r="R13" s="1"/>
  <c r="T13" s="1"/>
  <c r="V13" s="1"/>
  <c r="X13" s="1"/>
  <c r="Z13" s="1"/>
  <c r="V22" l="1"/>
  <c r="J14"/>
  <c r="L18"/>
  <c r="H14"/>
  <c r="F14"/>
  <c r="X22" l="1"/>
  <c r="L14"/>
  <c r="N18"/>
  <c r="B3" i="2"/>
  <c r="B4" s="1"/>
  <c r="D6"/>
  <c r="D8" s="1"/>
  <c r="C6"/>
  <c r="C8" s="1"/>
  <c r="B6"/>
  <c r="B7" s="1"/>
  <c r="N14" i="1" l="1"/>
  <c r="P18"/>
  <c r="Z22"/>
  <c r="B5" i="2"/>
  <c r="D7"/>
  <c r="C7"/>
  <c r="B8"/>
  <c r="B9"/>
  <c r="P14" i="1" l="1"/>
  <c r="R18"/>
  <c r="C3" i="2"/>
  <c r="C4" s="1"/>
  <c r="D17" i="1"/>
  <c r="F17" s="1"/>
  <c r="H17" s="1"/>
  <c r="J17" s="1"/>
  <c r="L17" s="1"/>
  <c r="N17" s="1"/>
  <c r="P17" s="1"/>
  <c r="R17" s="1"/>
  <c r="T17" s="1"/>
  <c r="V17" s="1"/>
  <c r="X17" s="1"/>
  <c r="Z17" s="1"/>
  <c r="D3" i="2"/>
  <c r="D9" s="1"/>
  <c r="R14" i="1" l="1"/>
  <c r="T18"/>
  <c r="D16"/>
  <c r="F16" s="1"/>
  <c r="H16" s="1"/>
  <c r="J16" s="1"/>
  <c r="L16" s="1"/>
  <c r="N16" s="1"/>
  <c r="P16" s="1"/>
  <c r="R16" s="1"/>
  <c r="T16" s="1"/>
  <c r="V16" s="1"/>
  <c r="X16" s="1"/>
  <c r="Z16" s="1"/>
  <c r="D5" i="2"/>
  <c r="C5"/>
  <c r="D4"/>
  <c r="C9"/>
  <c r="V18" i="1" l="1"/>
  <c r="T14"/>
  <c r="D15"/>
  <c r="F15" s="1"/>
  <c r="H15" s="1"/>
  <c r="J15" s="1"/>
  <c r="L15" s="1"/>
  <c r="N15" s="1"/>
  <c r="P15" s="1"/>
  <c r="R15" s="1"/>
  <c r="T15" s="1"/>
  <c r="V15" s="1"/>
  <c r="X15" s="1"/>
  <c r="Z15" s="1"/>
  <c r="D21"/>
  <c r="F21" s="1"/>
  <c r="H21" s="1"/>
  <c r="J21" s="1"/>
  <c r="L21" s="1"/>
  <c r="N21" s="1"/>
  <c r="P21" s="1"/>
  <c r="R21" s="1"/>
  <c r="T21" s="1"/>
  <c r="V21" s="1"/>
  <c r="X21" s="1"/>
  <c r="Z21" s="1"/>
  <c r="X18" l="1"/>
  <c r="V14"/>
  <c r="D20"/>
  <c r="F20" s="1"/>
  <c r="H20" s="1"/>
  <c r="J20" s="1"/>
  <c r="L20" s="1"/>
  <c r="N20" s="1"/>
  <c r="P20" s="1"/>
  <c r="R20" s="1"/>
  <c r="T20" s="1"/>
  <c r="V20" s="1"/>
  <c r="X20" s="1"/>
  <c r="Z20" s="1"/>
  <c r="Z18" l="1"/>
  <c r="Z14" s="1"/>
  <c r="X14"/>
  <c r="D19"/>
  <c r="F19" s="1"/>
  <c r="H19" s="1"/>
  <c r="J19" s="1"/>
  <c r="L19" s="1"/>
  <c r="N19" s="1"/>
  <c r="P19" s="1"/>
  <c r="R19" s="1"/>
  <c r="T19" s="1"/>
  <c r="V19" s="1"/>
  <c r="X19" s="1"/>
  <c r="Z19" s="1"/>
</calcChain>
</file>

<file path=xl/sharedStrings.xml><?xml version="1.0" encoding="utf-8"?>
<sst xmlns="http://schemas.openxmlformats.org/spreadsheetml/2006/main" count="58" uniqueCount="46">
  <si>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</si>
  <si>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</si>
  <si>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</si>
  <si>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</si>
  <si>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</si>
  <si>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</si>
  <si>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</si>
  <si>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</si>
  <si>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</si>
  <si>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</si>
  <si>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</si>
  <si>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</si>
  <si>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</si>
  <si>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</si>
  <si>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</si>
  <si>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</si>
  <si>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</si>
  <si>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</si>
  <si>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</si>
  <si>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</si>
  <si>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</si>
  <si>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</si>
  <si>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</si>
  <si>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</si>
  <si>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</si>
  <si>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</si>
  <si>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</si>
  <si>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</si>
  <si>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</si>
  <si>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</si>
  <si>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</si>
  <si>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</si>
  <si>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</si>
  <si>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</si>
  <si>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</si>
  <si>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</si>
  <si>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</si>
  <si>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</si>
  <si>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</si>
  <si>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на 2021 год и на плановый период 2022 и 2023 годов</t>
  </si>
  <si>
    <t>29 января</t>
  </si>
  <si>
    <t>Ивановской области</t>
  </si>
  <si>
    <t>Уточненный план</t>
  </si>
  <si>
    <t>Исполнение</t>
  </si>
  <si>
    <t>Процент исполнения</t>
  </si>
  <si>
    <t>от 22.04.2022 № 34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</si>
</sst>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"/>
  <sheetViews>
    <sheetView tabSelected="1" workbookViewId="0">
      <selection activeCell="B6" sqref="B6:AB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25" width="12" style="1" hidden="1" customWidth="1"/>
    <col min="26" max="28" width="12" style="1" customWidth="1"/>
    <col min="29" max="29" width="11.140625" style="7" bestFit="1" customWidth="1"/>
    <col min="30" max="16384" width="9.140625" style="7"/>
  </cols>
  <sheetData>
    <row r="1" spans="1:29">
      <c r="B1" s="29" t="s">
        <v>16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9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9">
      <c r="B3" s="29" t="s">
        <v>11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>
      <c r="B4" s="29" t="s">
        <v>41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>
      <c r="B5" s="29" t="s">
        <v>45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9" s="9" customFormat="1" ht="18.75" customHeight="1">
      <c r="A8" s="8" t="s">
        <v>0</v>
      </c>
      <c r="B8" s="25" t="s">
        <v>17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9" s="9" customFormat="1" ht="18.75" customHeight="1">
      <c r="A9" s="8"/>
      <c r="B9" s="25" t="s">
        <v>39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9">
      <c r="B10" s="26" t="s">
        <v>14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9" ht="12.75" customHeight="1">
      <c r="B11" s="28" t="s">
        <v>1</v>
      </c>
      <c r="C11" s="28" t="s">
        <v>10</v>
      </c>
      <c r="D11" s="27" t="s">
        <v>18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9" ht="48.75" customHeight="1">
      <c r="B12" s="28"/>
      <c r="C12" s="28"/>
      <c r="D12" s="12" t="s">
        <v>28</v>
      </c>
      <c r="E12" s="12" t="s">
        <v>40</v>
      </c>
      <c r="F12" s="12" t="s">
        <v>28</v>
      </c>
      <c r="G12" s="14">
        <v>44253</v>
      </c>
      <c r="H12" s="12" t="s">
        <v>28</v>
      </c>
      <c r="I12" s="14">
        <v>44281</v>
      </c>
      <c r="J12" s="12" t="s">
        <v>28</v>
      </c>
      <c r="K12" s="14">
        <v>44309</v>
      </c>
      <c r="L12" s="12" t="s">
        <v>28</v>
      </c>
      <c r="M12" s="14">
        <v>44344</v>
      </c>
      <c r="N12" s="12" t="s">
        <v>28</v>
      </c>
      <c r="O12" s="14">
        <v>44372</v>
      </c>
      <c r="P12" s="12" t="s">
        <v>28</v>
      </c>
      <c r="Q12" s="14">
        <v>44400</v>
      </c>
      <c r="R12" s="12" t="s">
        <v>28</v>
      </c>
      <c r="S12" s="14">
        <v>44469</v>
      </c>
      <c r="T12" s="12" t="s">
        <v>28</v>
      </c>
      <c r="U12" s="14">
        <v>44491</v>
      </c>
      <c r="V12" s="12" t="s">
        <v>28</v>
      </c>
      <c r="W12" s="14">
        <v>44526</v>
      </c>
      <c r="X12" s="12" t="s">
        <v>28</v>
      </c>
      <c r="Y12" s="14">
        <v>44554</v>
      </c>
      <c r="Z12" s="16" t="s">
        <v>42</v>
      </c>
      <c r="AA12" s="16" t="s">
        <v>43</v>
      </c>
      <c r="AB12" s="16" t="s">
        <v>44</v>
      </c>
    </row>
    <row r="13" spans="1:29" ht="49.5" customHeight="1">
      <c r="B13" s="18" t="s">
        <v>2</v>
      </c>
      <c r="C13" s="19" t="s">
        <v>35</v>
      </c>
      <c r="D13" s="20">
        <f>D14</f>
        <v>4785.3100899999263</v>
      </c>
      <c r="E13" s="20">
        <f>E14</f>
        <v>1233.7969999999987</v>
      </c>
      <c r="F13" s="20">
        <f>D13+E13</f>
        <v>6019.1070899999249</v>
      </c>
      <c r="G13" s="20">
        <f>G14</f>
        <v>-531.4060400000003</v>
      </c>
      <c r="H13" s="20">
        <f>F13+G13</f>
        <v>5487.7010499999251</v>
      </c>
      <c r="I13" s="20">
        <f>I14</f>
        <v>1283.4814199999998</v>
      </c>
      <c r="J13" s="20">
        <f>H13+I13</f>
        <v>6771.1824699999252</v>
      </c>
      <c r="K13" s="20">
        <f>K14</f>
        <v>793.88934000000017</v>
      </c>
      <c r="L13" s="20">
        <f>J13+K13</f>
        <v>7565.0718099999249</v>
      </c>
      <c r="M13" s="20">
        <f>M14</f>
        <v>0</v>
      </c>
      <c r="N13" s="20">
        <f>L13+M13</f>
        <v>7565.0718099999249</v>
      </c>
      <c r="O13" s="20">
        <f>O14</f>
        <v>-2465.8635899999999</v>
      </c>
      <c r="P13" s="20">
        <f>N13+O13</f>
        <v>5099.2082199999249</v>
      </c>
      <c r="Q13" s="20">
        <f>Q14</f>
        <v>108.25900000000001</v>
      </c>
      <c r="R13" s="20">
        <f>P13+Q13</f>
        <v>5207.467219999925</v>
      </c>
      <c r="S13" s="20">
        <f>S14</f>
        <v>0</v>
      </c>
      <c r="T13" s="20">
        <f>R13+S13</f>
        <v>5207.467219999925</v>
      </c>
      <c r="U13" s="20">
        <f>U14</f>
        <v>0</v>
      </c>
      <c r="V13" s="20">
        <f>T13+U13</f>
        <v>5207.467219999925</v>
      </c>
      <c r="W13" s="20">
        <f>W14</f>
        <v>-1535.1948900000007</v>
      </c>
      <c r="X13" s="20">
        <f>V13+W13</f>
        <v>3672.2723299999243</v>
      </c>
      <c r="Y13" s="20">
        <f>Y14</f>
        <v>-5524.0470500000001</v>
      </c>
      <c r="Z13" s="20">
        <f>X13+Y13</f>
        <v>-1851.7747200000758</v>
      </c>
      <c r="AA13" s="20">
        <f>AA14</f>
        <v>-7891.0795300001046</v>
      </c>
      <c r="AB13" s="21"/>
      <c r="AC13" s="15"/>
    </row>
    <row r="14" spans="1:29" ht="38.25" customHeight="1">
      <c r="B14" s="18" t="s">
        <v>3</v>
      </c>
      <c r="C14" s="22" t="s">
        <v>29</v>
      </c>
      <c r="D14" s="20">
        <f>D22+D18</f>
        <v>4785.3100899999263</v>
      </c>
      <c r="E14" s="20">
        <f t="shared" ref="E14:F14" si="0">E22+E18</f>
        <v>1233.7969999999987</v>
      </c>
      <c r="F14" s="20">
        <f t="shared" si="0"/>
        <v>6019.1070899999468</v>
      </c>
      <c r="G14" s="20">
        <f t="shared" ref="G14:H14" si="1">G22+G18</f>
        <v>-531.4060400000003</v>
      </c>
      <c r="H14" s="20">
        <f t="shared" si="1"/>
        <v>5487.701049999916</v>
      </c>
      <c r="I14" s="20">
        <f t="shared" ref="I14:J14" si="2">I22+I18</f>
        <v>1283.4814199999998</v>
      </c>
      <c r="J14" s="20">
        <f t="shared" si="2"/>
        <v>6771.1824699998833</v>
      </c>
      <c r="K14" s="20">
        <f t="shared" ref="K14:L14" si="3">K22+K18</f>
        <v>793.88934000000017</v>
      </c>
      <c r="L14" s="20">
        <f t="shared" si="3"/>
        <v>7565.071809999994</v>
      </c>
      <c r="M14" s="20">
        <f t="shared" ref="M14:N14" si="4">M22+M18</f>
        <v>0</v>
      </c>
      <c r="N14" s="20">
        <f t="shared" si="4"/>
        <v>7565.071809999994</v>
      </c>
      <c r="O14" s="20">
        <f t="shared" ref="O14:P14" si="5">O22+O18</f>
        <v>-2465.8635899999999</v>
      </c>
      <c r="P14" s="20">
        <f t="shared" si="5"/>
        <v>5099.2082200000295</v>
      </c>
      <c r="Q14" s="20">
        <f t="shared" ref="Q14:R14" si="6">Q22+Q18</f>
        <v>108.25900000000001</v>
      </c>
      <c r="R14" s="20">
        <f t="shared" si="6"/>
        <v>5207.4672199999914</v>
      </c>
      <c r="S14" s="20">
        <f t="shared" ref="S14:T14" si="7">S22+S18</f>
        <v>0</v>
      </c>
      <c r="T14" s="20">
        <f t="shared" si="7"/>
        <v>5207.4672199999914</v>
      </c>
      <c r="U14" s="20">
        <f t="shared" ref="U14:V14" si="8">U22+U18</f>
        <v>0</v>
      </c>
      <c r="V14" s="20">
        <f t="shared" si="8"/>
        <v>5207.4672199999914</v>
      </c>
      <c r="W14" s="20">
        <f t="shared" ref="W14:X14" si="9">W22+W18</f>
        <v>-1535.1948900000007</v>
      </c>
      <c r="X14" s="20">
        <f t="shared" si="9"/>
        <v>3672.2723300000653</v>
      </c>
      <c r="Y14" s="20">
        <f t="shared" ref="Y14:Z14" si="10">Y22+Y18</f>
        <v>-5524.0470500000001</v>
      </c>
      <c r="Z14" s="20">
        <f t="shared" si="10"/>
        <v>-1851.7747199999867</v>
      </c>
      <c r="AA14" s="20">
        <f t="shared" ref="AA14" si="11">AA22+AA18</f>
        <v>-7891.0795300001046</v>
      </c>
      <c r="AB14" s="21"/>
    </row>
    <row r="15" spans="1:29" ht="36.75" customHeight="1">
      <c r="B15" s="17" t="s">
        <v>4</v>
      </c>
      <c r="C15" s="23" t="s">
        <v>36</v>
      </c>
      <c r="D15" s="24">
        <f t="shared" ref="D15:AA17" si="12">D16</f>
        <v>-523359.97733000002</v>
      </c>
      <c r="E15" s="24">
        <f t="shared" si="12"/>
        <v>-19603.861010000001</v>
      </c>
      <c r="F15" s="20">
        <f t="shared" ref="F15:F22" si="13">D15+E15</f>
        <v>-542963.83834000002</v>
      </c>
      <c r="G15" s="24">
        <f t="shared" si="12"/>
        <v>-3798.4776000000002</v>
      </c>
      <c r="H15" s="20">
        <f t="shared" ref="H15:H22" si="14">F15+G15</f>
        <v>-546762.31594</v>
      </c>
      <c r="I15" s="24">
        <f t="shared" si="12"/>
        <v>4.50047</v>
      </c>
      <c r="J15" s="20">
        <f t="shared" ref="J15:J22" si="15">H15+I15</f>
        <v>-546757.81547000003</v>
      </c>
      <c r="K15" s="24">
        <f t="shared" si="12"/>
        <v>-3651.7487999999998</v>
      </c>
      <c r="L15" s="20">
        <f t="shared" ref="L15:L22" si="16">J15+K15</f>
        <v>-550409.56426999997</v>
      </c>
      <c r="M15" s="24">
        <f t="shared" si="12"/>
        <v>-89099.430680000005</v>
      </c>
      <c r="N15" s="20">
        <f t="shared" ref="N15:N22" si="17">L15+M15</f>
        <v>-639508.99494999996</v>
      </c>
      <c r="O15" s="24">
        <f t="shared" si="12"/>
        <v>-7893.3505699999996</v>
      </c>
      <c r="P15" s="20">
        <f t="shared" ref="P15:P22" si="18">N15+O15</f>
        <v>-647402.34551999997</v>
      </c>
      <c r="Q15" s="24">
        <f t="shared" si="12"/>
        <v>-2830.3397199999999</v>
      </c>
      <c r="R15" s="20">
        <f t="shared" ref="R15:R22" si="19">P15+Q15</f>
        <v>-650232.68524000002</v>
      </c>
      <c r="S15" s="24">
        <f t="shared" si="12"/>
        <v>-12335.961090000001</v>
      </c>
      <c r="T15" s="20">
        <f t="shared" ref="T15:T22" si="20">R15+S15</f>
        <v>-662568.64633000002</v>
      </c>
      <c r="U15" s="24">
        <f t="shared" si="12"/>
        <v>-11953.259969999999</v>
      </c>
      <c r="V15" s="20">
        <f t="shared" ref="V15:V22" si="21">T15+U15</f>
        <v>-674521.90630000003</v>
      </c>
      <c r="W15" s="24">
        <f t="shared" si="12"/>
        <v>-10415.800160000001</v>
      </c>
      <c r="X15" s="20">
        <f t="shared" ref="X15:X22" si="22">V15+W15</f>
        <v>-684937.70646000002</v>
      </c>
      <c r="Y15" s="24">
        <f t="shared" si="12"/>
        <v>-5603.8433999999997</v>
      </c>
      <c r="Z15" s="20">
        <f t="shared" ref="Z15:Z22" si="23">X15+Y15</f>
        <v>-690541.54986000003</v>
      </c>
      <c r="AA15" s="24">
        <f t="shared" si="12"/>
        <v>-693908.02933000005</v>
      </c>
      <c r="AB15" s="21">
        <f t="shared" ref="AB15:AB22" si="24">AA15/Z15*100</f>
        <v>100.48751294845076</v>
      </c>
    </row>
    <row r="16" spans="1:29" ht="37.5" customHeight="1">
      <c r="B16" s="17" t="s">
        <v>5</v>
      </c>
      <c r="C16" s="23" t="s">
        <v>30</v>
      </c>
      <c r="D16" s="24">
        <f t="shared" si="12"/>
        <v>-523359.97733000002</v>
      </c>
      <c r="E16" s="24">
        <f t="shared" si="12"/>
        <v>-19603.861010000001</v>
      </c>
      <c r="F16" s="20">
        <f t="shared" si="13"/>
        <v>-542963.83834000002</v>
      </c>
      <c r="G16" s="24">
        <f t="shared" si="12"/>
        <v>-3798.4776000000002</v>
      </c>
      <c r="H16" s="20">
        <f t="shared" si="14"/>
        <v>-546762.31594</v>
      </c>
      <c r="I16" s="24">
        <f t="shared" si="12"/>
        <v>4.50047</v>
      </c>
      <c r="J16" s="20">
        <f t="shared" si="15"/>
        <v>-546757.81547000003</v>
      </c>
      <c r="K16" s="24">
        <f t="shared" si="12"/>
        <v>-3651.7487999999998</v>
      </c>
      <c r="L16" s="20">
        <f t="shared" si="16"/>
        <v>-550409.56426999997</v>
      </c>
      <c r="M16" s="24">
        <f t="shared" si="12"/>
        <v>-89099.430680000005</v>
      </c>
      <c r="N16" s="20">
        <f t="shared" si="17"/>
        <v>-639508.99494999996</v>
      </c>
      <c r="O16" s="24">
        <f t="shared" si="12"/>
        <v>-7893.3505699999996</v>
      </c>
      <c r="P16" s="20">
        <f t="shared" si="18"/>
        <v>-647402.34551999997</v>
      </c>
      <c r="Q16" s="24">
        <f t="shared" si="12"/>
        <v>-2830.3397199999999</v>
      </c>
      <c r="R16" s="20">
        <f t="shared" si="19"/>
        <v>-650232.68524000002</v>
      </c>
      <c r="S16" s="24">
        <f t="shared" si="12"/>
        <v>-12335.961090000001</v>
      </c>
      <c r="T16" s="20">
        <f t="shared" si="20"/>
        <v>-662568.64633000002</v>
      </c>
      <c r="U16" s="24">
        <f t="shared" si="12"/>
        <v>-11953.259969999999</v>
      </c>
      <c r="V16" s="20">
        <f t="shared" si="21"/>
        <v>-674521.90630000003</v>
      </c>
      <c r="W16" s="24">
        <f t="shared" si="12"/>
        <v>-10415.800160000001</v>
      </c>
      <c r="X16" s="20">
        <f t="shared" si="22"/>
        <v>-684937.70646000002</v>
      </c>
      <c r="Y16" s="24">
        <f t="shared" si="12"/>
        <v>-5603.8433999999997</v>
      </c>
      <c r="Z16" s="20">
        <f t="shared" si="23"/>
        <v>-690541.54986000003</v>
      </c>
      <c r="AA16" s="24">
        <f t="shared" si="12"/>
        <v>-693908.02933000005</v>
      </c>
      <c r="AB16" s="21">
        <f t="shared" si="24"/>
        <v>100.48751294845076</v>
      </c>
    </row>
    <row r="17" spans="2:28" ht="36" customHeight="1">
      <c r="B17" s="17" t="s">
        <v>6</v>
      </c>
      <c r="C17" s="23" t="s">
        <v>37</v>
      </c>
      <c r="D17" s="24">
        <f t="shared" si="12"/>
        <v>-523359.97733000002</v>
      </c>
      <c r="E17" s="24">
        <f t="shared" si="12"/>
        <v>-19603.861010000001</v>
      </c>
      <c r="F17" s="20">
        <f t="shared" si="13"/>
        <v>-542963.83834000002</v>
      </c>
      <c r="G17" s="24">
        <f t="shared" si="12"/>
        <v>-3798.4776000000002</v>
      </c>
      <c r="H17" s="20">
        <f t="shared" si="14"/>
        <v>-546762.31594</v>
      </c>
      <c r="I17" s="24">
        <f t="shared" si="12"/>
        <v>4.50047</v>
      </c>
      <c r="J17" s="20">
        <f t="shared" si="15"/>
        <v>-546757.81547000003</v>
      </c>
      <c r="K17" s="24">
        <f t="shared" si="12"/>
        <v>-3651.7487999999998</v>
      </c>
      <c r="L17" s="20">
        <f t="shared" si="16"/>
        <v>-550409.56426999997</v>
      </c>
      <c r="M17" s="24">
        <f t="shared" si="12"/>
        <v>-89099.430680000005</v>
      </c>
      <c r="N17" s="20">
        <f t="shared" si="17"/>
        <v>-639508.99494999996</v>
      </c>
      <c r="O17" s="24">
        <f t="shared" si="12"/>
        <v>-7893.3505699999996</v>
      </c>
      <c r="P17" s="20">
        <f t="shared" si="18"/>
        <v>-647402.34551999997</v>
      </c>
      <c r="Q17" s="24">
        <f t="shared" si="12"/>
        <v>-2830.3397199999999</v>
      </c>
      <c r="R17" s="20">
        <f t="shared" si="19"/>
        <v>-650232.68524000002</v>
      </c>
      <c r="S17" s="24">
        <f t="shared" si="12"/>
        <v>-12335.961090000001</v>
      </c>
      <c r="T17" s="20">
        <f t="shared" si="20"/>
        <v>-662568.64633000002</v>
      </c>
      <c r="U17" s="24">
        <f t="shared" si="12"/>
        <v>-11953.259969999999</v>
      </c>
      <c r="V17" s="20">
        <f t="shared" si="21"/>
        <v>-674521.90630000003</v>
      </c>
      <c r="W17" s="24">
        <f t="shared" si="12"/>
        <v>-10415.800160000001</v>
      </c>
      <c r="X17" s="20">
        <f t="shared" si="22"/>
        <v>-684937.70646000002</v>
      </c>
      <c r="Y17" s="24">
        <f t="shared" si="12"/>
        <v>-5603.8433999999997</v>
      </c>
      <c r="Z17" s="20">
        <f t="shared" si="23"/>
        <v>-690541.54986000003</v>
      </c>
      <c r="AA17" s="24">
        <f t="shared" si="12"/>
        <v>-693908.02933000005</v>
      </c>
      <c r="AB17" s="21">
        <f t="shared" si="24"/>
        <v>100.48751294845076</v>
      </c>
    </row>
    <row r="18" spans="2:28" ht="47.25" customHeight="1">
      <c r="B18" s="17" t="s">
        <v>12</v>
      </c>
      <c r="C18" s="23" t="s">
        <v>31</v>
      </c>
      <c r="D18" s="10">
        <v>-523359.97733000002</v>
      </c>
      <c r="E18" s="10">
        <v>-19603.861010000001</v>
      </c>
      <c r="F18" s="20">
        <f t="shared" si="13"/>
        <v>-542963.83834000002</v>
      </c>
      <c r="G18" s="10">
        <v>-3798.4776000000002</v>
      </c>
      <c r="H18" s="20">
        <f t="shared" si="14"/>
        <v>-546762.31594</v>
      </c>
      <c r="I18" s="10">
        <v>4.50047</v>
      </c>
      <c r="J18" s="20">
        <f t="shared" si="15"/>
        <v>-546757.81547000003</v>
      </c>
      <c r="K18" s="10">
        <v>-3651.7487999999998</v>
      </c>
      <c r="L18" s="20">
        <f t="shared" si="16"/>
        <v>-550409.56426999997</v>
      </c>
      <c r="M18" s="10">
        <v>-89099.430680000005</v>
      </c>
      <c r="N18" s="20">
        <f t="shared" si="17"/>
        <v>-639508.99494999996</v>
      </c>
      <c r="O18" s="10">
        <v>-7893.3505699999996</v>
      </c>
      <c r="P18" s="20">
        <f t="shared" si="18"/>
        <v>-647402.34551999997</v>
      </c>
      <c r="Q18" s="10">
        <v>-2830.3397199999999</v>
      </c>
      <c r="R18" s="20">
        <f t="shared" si="19"/>
        <v>-650232.68524000002</v>
      </c>
      <c r="S18" s="10">
        <f>-12156.89413-109.2-69.86696</f>
        <v>-12335.961090000001</v>
      </c>
      <c r="T18" s="20">
        <f t="shared" si="20"/>
        <v>-662568.64633000002</v>
      </c>
      <c r="U18" s="10">
        <v>-11953.259969999999</v>
      </c>
      <c r="V18" s="20">
        <f t="shared" si="21"/>
        <v>-674521.90630000003</v>
      </c>
      <c r="W18" s="10">
        <v>-10415.800160000001</v>
      </c>
      <c r="X18" s="20">
        <f t="shared" si="22"/>
        <v>-684937.70646000002</v>
      </c>
      <c r="Y18" s="10">
        <v>-5603.8433999999997</v>
      </c>
      <c r="Z18" s="20">
        <f t="shared" si="23"/>
        <v>-690541.54986000003</v>
      </c>
      <c r="AA18" s="10">
        <v>-693908.02933000005</v>
      </c>
      <c r="AB18" s="21">
        <f t="shared" si="24"/>
        <v>100.48751294845076</v>
      </c>
    </row>
    <row r="19" spans="2:28" ht="36.75" customHeight="1">
      <c r="B19" s="17" t="s">
        <v>7</v>
      </c>
      <c r="C19" s="23" t="s">
        <v>32</v>
      </c>
      <c r="D19" s="10">
        <f t="shared" ref="D19:AA21" si="25">D20</f>
        <v>528145.28741999995</v>
      </c>
      <c r="E19" s="10">
        <f t="shared" si="25"/>
        <v>20837.658009999999</v>
      </c>
      <c r="F19" s="20">
        <f t="shared" si="13"/>
        <v>548982.94542999996</v>
      </c>
      <c r="G19" s="10">
        <f t="shared" si="25"/>
        <v>3267.0715599999999</v>
      </c>
      <c r="H19" s="20">
        <f t="shared" si="14"/>
        <v>552250.01698999992</v>
      </c>
      <c r="I19" s="10">
        <f t="shared" si="25"/>
        <v>1278.9809499999999</v>
      </c>
      <c r="J19" s="20">
        <f t="shared" si="15"/>
        <v>553528.99793999991</v>
      </c>
      <c r="K19" s="10">
        <f t="shared" si="25"/>
        <v>4445.63814</v>
      </c>
      <c r="L19" s="20">
        <f t="shared" si="16"/>
        <v>557974.63607999997</v>
      </c>
      <c r="M19" s="10">
        <f t="shared" si="25"/>
        <v>89099.430680000005</v>
      </c>
      <c r="N19" s="20">
        <f t="shared" si="17"/>
        <v>647074.06675999996</v>
      </c>
      <c r="O19" s="10">
        <f t="shared" si="25"/>
        <v>5427.4869799999997</v>
      </c>
      <c r="P19" s="20">
        <f t="shared" si="18"/>
        <v>652501.55374</v>
      </c>
      <c r="Q19" s="10">
        <f t="shared" si="25"/>
        <v>2938.59872</v>
      </c>
      <c r="R19" s="20">
        <f t="shared" si="19"/>
        <v>655440.15246000001</v>
      </c>
      <c r="S19" s="10">
        <f t="shared" si="25"/>
        <v>12335.961090000001</v>
      </c>
      <c r="T19" s="20">
        <f t="shared" si="20"/>
        <v>667776.11355000001</v>
      </c>
      <c r="U19" s="10">
        <f t="shared" si="25"/>
        <v>11953.259969999999</v>
      </c>
      <c r="V19" s="20">
        <f t="shared" si="21"/>
        <v>679729.37352000002</v>
      </c>
      <c r="W19" s="10">
        <f t="shared" si="25"/>
        <v>8880.60527</v>
      </c>
      <c r="X19" s="20">
        <f t="shared" si="22"/>
        <v>688609.97879000008</v>
      </c>
      <c r="Y19" s="10">
        <f t="shared" si="25"/>
        <v>79.796350000000004</v>
      </c>
      <c r="Z19" s="20">
        <f t="shared" si="23"/>
        <v>688689.77514000004</v>
      </c>
      <c r="AA19" s="10">
        <f t="shared" si="25"/>
        <v>686016.94979999994</v>
      </c>
      <c r="AB19" s="21">
        <f t="shared" si="24"/>
        <v>99.611897049080369</v>
      </c>
    </row>
    <row r="20" spans="2:28" ht="36.75" customHeight="1">
      <c r="B20" s="17" t="s">
        <v>8</v>
      </c>
      <c r="C20" s="23" t="s">
        <v>38</v>
      </c>
      <c r="D20" s="10">
        <f t="shared" si="25"/>
        <v>528145.28741999995</v>
      </c>
      <c r="E20" s="10">
        <f t="shared" si="25"/>
        <v>20837.658009999999</v>
      </c>
      <c r="F20" s="20">
        <f t="shared" si="13"/>
        <v>548982.94542999996</v>
      </c>
      <c r="G20" s="10">
        <f t="shared" si="25"/>
        <v>3267.0715599999999</v>
      </c>
      <c r="H20" s="20">
        <f t="shared" si="14"/>
        <v>552250.01698999992</v>
      </c>
      <c r="I20" s="10">
        <f t="shared" si="25"/>
        <v>1278.9809499999999</v>
      </c>
      <c r="J20" s="20">
        <f t="shared" si="15"/>
        <v>553528.99793999991</v>
      </c>
      <c r="K20" s="10">
        <f t="shared" si="25"/>
        <v>4445.63814</v>
      </c>
      <c r="L20" s="20">
        <f t="shared" si="16"/>
        <v>557974.63607999997</v>
      </c>
      <c r="M20" s="10">
        <f t="shared" si="25"/>
        <v>89099.430680000005</v>
      </c>
      <c r="N20" s="20">
        <f t="shared" si="17"/>
        <v>647074.06675999996</v>
      </c>
      <c r="O20" s="10">
        <f t="shared" si="25"/>
        <v>5427.4869799999997</v>
      </c>
      <c r="P20" s="20">
        <f t="shared" si="18"/>
        <v>652501.55374</v>
      </c>
      <c r="Q20" s="10">
        <f t="shared" si="25"/>
        <v>2938.59872</v>
      </c>
      <c r="R20" s="20">
        <f t="shared" si="19"/>
        <v>655440.15246000001</v>
      </c>
      <c r="S20" s="10">
        <f t="shared" si="25"/>
        <v>12335.961090000001</v>
      </c>
      <c r="T20" s="20">
        <f t="shared" si="20"/>
        <v>667776.11355000001</v>
      </c>
      <c r="U20" s="10">
        <f t="shared" si="25"/>
        <v>11953.259969999999</v>
      </c>
      <c r="V20" s="20">
        <f t="shared" si="21"/>
        <v>679729.37352000002</v>
      </c>
      <c r="W20" s="10">
        <f t="shared" si="25"/>
        <v>8880.60527</v>
      </c>
      <c r="X20" s="20">
        <f t="shared" si="22"/>
        <v>688609.97879000008</v>
      </c>
      <c r="Y20" s="10">
        <f t="shared" si="25"/>
        <v>79.796350000000004</v>
      </c>
      <c r="Z20" s="20">
        <f t="shared" si="23"/>
        <v>688689.77514000004</v>
      </c>
      <c r="AA20" s="10">
        <f t="shared" si="25"/>
        <v>686016.94979999994</v>
      </c>
      <c r="AB20" s="21">
        <f t="shared" si="24"/>
        <v>99.611897049080369</v>
      </c>
    </row>
    <row r="21" spans="2:28" ht="36.75" customHeight="1">
      <c r="B21" s="17" t="s">
        <v>9</v>
      </c>
      <c r="C21" s="23" t="s">
        <v>33</v>
      </c>
      <c r="D21" s="10">
        <f t="shared" si="25"/>
        <v>528145.28741999995</v>
      </c>
      <c r="E21" s="10">
        <f t="shared" si="25"/>
        <v>20837.658009999999</v>
      </c>
      <c r="F21" s="20">
        <f t="shared" si="13"/>
        <v>548982.94542999996</v>
      </c>
      <c r="G21" s="10">
        <f t="shared" si="25"/>
        <v>3267.0715599999999</v>
      </c>
      <c r="H21" s="20">
        <f t="shared" si="14"/>
        <v>552250.01698999992</v>
      </c>
      <c r="I21" s="10">
        <f t="shared" si="25"/>
        <v>1278.9809499999999</v>
      </c>
      <c r="J21" s="20">
        <f t="shared" si="15"/>
        <v>553528.99793999991</v>
      </c>
      <c r="K21" s="10">
        <f t="shared" si="25"/>
        <v>4445.63814</v>
      </c>
      <c r="L21" s="20">
        <f t="shared" si="16"/>
        <v>557974.63607999997</v>
      </c>
      <c r="M21" s="10">
        <f t="shared" si="25"/>
        <v>89099.430680000005</v>
      </c>
      <c r="N21" s="20">
        <f t="shared" si="17"/>
        <v>647074.06675999996</v>
      </c>
      <c r="O21" s="10">
        <f t="shared" si="25"/>
        <v>5427.4869799999997</v>
      </c>
      <c r="P21" s="20">
        <f t="shared" si="18"/>
        <v>652501.55374</v>
      </c>
      <c r="Q21" s="10">
        <f t="shared" si="25"/>
        <v>2938.59872</v>
      </c>
      <c r="R21" s="20">
        <f t="shared" si="19"/>
        <v>655440.15246000001</v>
      </c>
      <c r="S21" s="10">
        <f t="shared" si="25"/>
        <v>12335.961090000001</v>
      </c>
      <c r="T21" s="20">
        <f t="shared" si="20"/>
        <v>667776.11355000001</v>
      </c>
      <c r="U21" s="10">
        <f t="shared" si="25"/>
        <v>11953.259969999999</v>
      </c>
      <c r="V21" s="20">
        <f t="shared" si="21"/>
        <v>679729.37352000002</v>
      </c>
      <c r="W21" s="10">
        <f t="shared" si="25"/>
        <v>8880.60527</v>
      </c>
      <c r="X21" s="20">
        <f t="shared" si="22"/>
        <v>688609.97879000008</v>
      </c>
      <c r="Y21" s="10">
        <f t="shared" si="25"/>
        <v>79.796350000000004</v>
      </c>
      <c r="Z21" s="20">
        <f t="shared" si="23"/>
        <v>688689.77514000004</v>
      </c>
      <c r="AA21" s="10">
        <f t="shared" si="25"/>
        <v>686016.94979999994</v>
      </c>
      <c r="AB21" s="21">
        <f t="shared" si="24"/>
        <v>99.611897049080369</v>
      </c>
    </row>
    <row r="22" spans="2:28" ht="47.25" customHeight="1">
      <c r="B22" s="17" t="s">
        <v>13</v>
      </c>
      <c r="C22" s="23" t="s">
        <v>34</v>
      </c>
      <c r="D22" s="11">
        <v>528145.28741999995</v>
      </c>
      <c r="E22" s="13">
        <v>20837.658009999999</v>
      </c>
      <c r="F22" s="20">
        <f t="shared" si="13"/>
        <v>548982.94542999996</v>
      </c>
      <c r="G22" s="13">
        <v>3267.0715599999999</v>
      </c>
      <c r="H22" s="20">
        <f t="shared" si="14"/>
        <v>552250.01698999992</v>
      </c>
      <c r="I22" s="13">
        <v>1278.9809499999999</v>
      </c>
      <c r="J22" s="20">
        <f t="shared" si="15"/>
        <v>553528.99793999991</v>
      </c>
      <c r="K22" s="13">
        <v>4445.63814</v>
      </c>
      <c r="L22" s="20">
        <f t="shared" si="16"/>
        <v>557974.63607999997</v>
      </c>
      <c r="M22" s="13">
        <v>89099.430680000005</v>
      </c>
      <c r="N22" s="20">
        <f t="shared" si="17"/>
        <v>647074.06675999996</v>
      </c>
      <c r="O22" s="13">
        <v>5427.4869799999997</v>
      </c>
      <c r="P22" s="20">
        <f t="shared" si="18"/>
        <v>652501.55374</v>
      </c>
      <c r="Q22" s="13">
        <v>2938.59872</v>
      </c>
      <c r="R22" s="20">
        <f t="shared" si="19"/>
        <v>655440.15246000001</v>
      </c>
      <c r="S22" s="13">
        <f>12156.89413+109.2+69.86696</f>
        <v>12335.961090000001</v>
      </c>
      <c r="T22" s="20">
        <f t="shared" si="20"/>
        <v>667776.11355000001</v>
      </c>
      <c r="U22" s="13">
        <v>11953.259969999999</v>
      </c>
      <c r="V22" s="20">
        <f t="shared" si="21"/>
        <v>679729.37352000002</v>
      </c>
      <c r="W22" s="13">
        <v>8880.60527</v>
      </c>
      <c r="X22" s="20">
        <f t="shared" si="22"/>
        <v>688609.97879000008</v>
      </c>
      <c r="Y22" s="13">
        <v>79.796350000000004</v>
      </c>
      <c r="Z22" s="20">
        <f t="shared" si="23"/>
        <v>688689.77514000004</v>
      </c>
      <c r="AA22" s="13">
        <v>686016.94979999994</v>
      </c>
      <c r="AB22" s="21">
        <f t="shared" si="24"/>
        <v>99.611897049080369</v>
      </c>
    </row>
  </sheetData>
  <mergeCells count="13">
    <mergeCell ref="B4:AB4"/>
    <mergeCell ref="B5:AB5"/>
    <mergeCell ref="B6:AB6"/>
    <mergeCell ref="B7:AB7"/>
    <mergeCell ref="B1:AB1"/>
    <mergeCell ref="B2:AB2"/>
    <mergeCell ref="B3:AB3"/>
    <mergeCell ref="B8:AB8"/>
    <mergeCell ref="B9:AB9"/>
    <mergeCell ref="B10:AB10"/>
    <mergeCell ref="D11:AB11"/>
    <mergeCell ref="C11:C12"/>
    <mergeCell ref="B11:B12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1"/>
      <c r="B1" s="31" t="s">
        <v>22</v>
      </c>
      <c r="C1" s="31"/>
      <c r="D1" s="31"/>
    </row>
    <row r="2" spans="1:4" ht="15.75">
      <c r="A2" s="31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25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26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25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27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2022-02-07T13:14:11Z</cp:lastPrinted>
  <dcterms:created xsi:type="dcterms:W3CDTF">2009-01-23T07:46:30Z</dcterms:created>
  <dcterms:modified xsi:type="dcterms:W3CDTF">2022-04-25T06:48:34Z</dcterms:modified>
</cp:coreProperties>
</file>