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Print_Area" localSheetId="0">Лист1!$A$2:$J$588</definedName>
  </definedNames>
  <calcPr calcId="125725"/>
</workbook>
</file>

<file path=xl/calcChain.xml><?xml version="1.0" encoding="utf-8"?>
<calcChain xmlns="http://schemas.openxmlformats.org/spreadsheetml/2006/main">
  <c r="I468" i="1"/>
  <c r="J468" s="1"/>
  <c r="J469"/>
  <c r="I467" l="1"/>
  <c r="J437"/>
  <c r="J439"/>
  <c r="J441"/>
  <c r="J442"/>
  <c r="J443"/>
  <c r="J445"/>
  <c r="J447"/>
  <c r="J448"/>
  <c r="J449"/>
  <c r="I448"/>
  <c r="I446"/>
  <c r="J446" s="1"/>
  <c r="I444"/>
  <c r="J444" s="1"/>
  <c r="I442"/>
  <c r="I440"/>
  <c r="J440" s="1"/>
  <c r="I438"/>
  <c r="J438" s="1"/>
  <c r="I436"/>
  <c r="J436" s="1"/>
  <c r="I255"/>
  <c r="J255" s="1"/>
  <c r="J256"/>
  <c r="I169"/>
  <c r="J171"/>
  <c r="J467" l="1"/>
  <c r="I254"/>
  <c r="I239"/>
  <c r="J239" s="1"/>
  <c r="J240"/>
  <c r="I202"/>
  <c r="J202" s="1"/>
  <c r="J203"/>
  <c r="I278"/>
  <c r="J278" s="1"/>
  <c r="J279"/>
  <c r="I94"/>
  <c r="J94" s="1"/>
  <c r="J95"/>
  <c r="I88"/>
  <c r="J88" s="1"/>
  <c r="J89"/>
  <c r="I229"/>
  <c r="J229" s="1"/>
  <c r="J230"/>
  <c r="J254" l="1"/>
  <c r="J21"/>
  <c r="J23"/>
  <c r="J25"/>
  <c r="J26"/>
  <c r="J27"/>
  <c r="J29"/>
  <c r="J31"/>
  <c r="J33"/>
  <c r="J35"/>
  <c r="J36"/>
  <c r="J39"/>
  <c r="J42"/>
  <c r="J46"/>
  <c r="J47"/>
  <c r="J48"/>
  <c r="J50"/>
  <c r="J52"/>
  <c r="J54"/>
  <c r="J56"/>
  <c r="J58"/>
  <c r="J60"/>
  <c r="J63"/>
  <c r="J66"/>
  <c r="J67"/>
  <c r="J69"/>
  <c r="J70"/>
  <c r="J72"/>
  <c r="J75"/>
  <c r="J78"/>
  <c r="J79"/>
  <c r="J81"/>
  <c r="J83"/>
  <c r="J85"/>
  <c r="J87"/>
  <c r="J91"/>
  <c r="J93"/>
  <c r="J97"/>
  <c r="J98"/>
  <c r="J100"/>
  <c r="J101"/>
  <c r="J103"/>
  <c r="J106"/>
  <c r="J110"/>
  <c r="J112"/>
  <c r="J114"/>
  <c r="J116"/>
  <c r="J117"/>
  <c r="J119"/>
  <c r="J120"/>
  <c r="J121"/>
  <c r="J125"/>
  <c r="J126"/>
  <c r="J129"/>
  <c r="J130"/>
  <c r="J133"/>
  <c r="J134"/>
  <c r="J137"/>
  <c r="J141"/>
  <c r="J142"/>
  <c r="J143"/>
  <c r="J146"/>
  <c r="J147"/>
  <c r="J150"/>
  <c r="J153"/>
  <c r="J154"/>
  <c r="J157"/>
  <c r="J158"/>
  <c r="J163"/>
  <c r="J167"/>
  <c r="J169"/>
  <c r="J170"/>
  <c r="J175"/>
  <c r="J179"/>
  <c r="J181"/>
  <c r="J183"/>
  <c r="J186"/>
  <c r="J190"/>
  <c r="J191"/>
  <c r="J192"/>
  <c r="J194"/>
  <c r="J199"/>
  <c r="J201"/>
  <c r="J205"/>
  <c r="J208"/>
  <c r="J209"/>
  <c r="J210"/>
  <c r="J213"/>
  <c r="J216"/>
  <c r="J220"/>
  <c r="J221"/>
  <c r="J222"/>
  <c r="J224"/>
  <c r="J225"/>
  <c r="J228"/>
  <c r="J234"/>
  <c r="J235"/>
  <c r="J236"/>
  <c r="J238"/>
  <c r="J242"/>
  <c r="J245"/>
  <c r="J247"/>
  <c r="J248"/>
  <c r="J251"/>
  <c r="J253"/>
  <c r="J258"/>
  <c r="J259"/>
  <c r="J260"/>
  <c r="J261"/>
  <c r="J265"/>
  <c r="J268"/>
  <c r="J269"/>
  <c r="J270"/>
  <c r="J271"/>
  <c r="J275"/>
  <c r="J277"/>
  <c r="J281"/>
  <c r="J283"/>
  <c r="J284"/>
  <c r="J285"/>
  <c r="J288"/>
  <c r="J292"/>
  <c r="J295"/>
  <c r="J296"/>
  <c r="J300"/>
  <c r="J301"/>
  <c r="J302"/>
  <c r="J305"/>
  <c r="J306"/>
  <c r="J307"/>
  <c r="J310"/>
  <c r="J311"/>
  <c r="J314"/>
  <c r="J315"/>
  <c r="J318"/>
  <c r="J323"/>
  <c r="J324"/>
  <c r="J325"/>
  <c r="J328"/>
  <c r="J331"/>
  <c r="J334"/>
  <c r="J337"/>
  <c r="J340"/>
  <c r="J342"/>
  <c r="J343"/>
  <c r="J347"/>
  <c r="J349"/>
  <c r="J350"/>
  <c r="J351"/>
  <c r="J353"/>
  <c r="J355"/>
  <c r="J357"/>
  <c r="J358"/>
  <c r="J359"/>
  <c r="J360"/>
  <c r="J361"/>
  <c r="J362"/>
  <c r="J364"/>
  <c r="J365"/>
  <c r="J368"/>
  <c r="J369"/>
  <c r="J370"/>
  <c r="J371"/>
  <c r="J375"/>
  <c r="J377"/>
  <c r="J378"/>
  <c r="J379"/>
  <c r="J383"/>
  <c r="J385"/>
  <c r="J386"/>
  <c r="J388"/>
  <c r="J389"/>
  <c r="J390"/>
  <c r="J391"/>
  <c r="J394"/>
  <c r="J395"/>
  <c r="J397"/>
  <c r="J399"/>
  <c r="J400"/>
  <c r="J401"/>
  <c r="J402"/>
  <c r="J404"/>
  <c r="J405"/>
  <c r="J406"/>
  <c r="J410"/>
  <c r="J412"/>
  <c r="J413"/>
  <c r="J414"/>
  <c r="J416"/>
  <c r="J417"/>
  <c r="J421"/>
  <c r="J424"/>
  <c r="J427"/>
  <c r="J429"/>
  <c r="J430"/>
  <c r="J431"/>
  <c r="J432"/>
  <c r="J433"/>
  <c r="J435"/>
  <c r="J450"/>
  <c r="J451"/>
  <c r="J452"/>
  <c r="J455"/>
  <c r="J456"/>
  <c r="J459"/>
  <c r="J462"/>
  <c r="J464"/>
  <c r="J465"/>
  <c r="J466"/>
  <c r="J471"/>
  <c r="J472"/>
  <c r="J473"/>
  <c r="J475"/>
  <c r="J476"/>
  <c r="J481"/>
  <c r="J483"/>
  <c r="J484"/>
  <c r="J486"/>
  <c r="J491"/>
  <c r="J492"/>
  <c r="J493"/>
  <c r="J497"/>
  <c r="J499"/>
  <c r="J500"/>
  <c r="J501"/>
  <c r="J506"/>
  <c r="J507"/>
  <c r="J508"/>
  <c r="J509"/>
  <c r="J511"/>
  <c r="J514"/>
  <c r="J515"/>
  <c r="J516"/>
  <c r="J517"/>
  <c r="J518"/>
  <c r="J519"/>
  <c r="J521"/>
  <c r="J522"/>
  <c r="J523"/>
  <c r="J526"/>
  <c r="J530"/>
  <c r="J531"/>
  <c r="J535"/>
  <c r="J539"/>
  <c r="J540"/>
  <c r="J544"/>
  <c r="J547"/>
  <c r="J549"/>
  <c r="J551"/>
  <c r="J552"/>
  <c r="J553"/>
  <c r="J555"/>
  <c r="J557"/>
  <c r="J560"/>
  <c r="J561"/>
  <c r="J563"/>
  <c r="J564"/>
  <c r="J566"/>
  <c r="J567"/>
  <c r="J568"/>
  <c r="J570"/>
  <c r="J571"/>
  <c r="J573"/>
  <c r="J575"/>
  <c r="J576"/>
  <c r="J577"/>
  <c r="J579"/>
  <c r="J581"/>
  <c r="J583"/>
  <c r="J587"/>
  <c r="I586"/>
  <c r="I585" s="1"/>
  <c r="I584" s="1"/>
  <c r="J584" s="1"/>
  <c r="I582"/>
  <c r="J582" s="1"/>
  <c r="I580"/>
  <c r="J580" s="1"/>
  <c r="I578"/>
  <c r="J578" s="1"/>
  <c r="I576"/>
  <c r="I574"/>
  <c r="J574" s="1"/>
  <c r="I572"/>
  <c r="J572" s="1"/>
  <c r="I569"/>
  <c r="J569" s="1"/>
  <c r="I567"/>
  <c r="I565"/>
  <c r="J565" s="1"/>
  <c r="I562"/>
  <c r="J562" s="1"/>
  <c r="I560"/>
  <c r="I556"/>
  <c r="J556" s="1"/>
  <c r="I554"/>
  <c r="J554" s="1"/>
  <c r="I550"/>
  <c r="J550" s="1"/>
  <c r="I548"/>
  <c r="J548" s="1"/>
  <c r="I546"/>
  <c r="J546" s="1"/>
  <c r="I543"/>
  <c r="I542" s="1"/>
  <c r="J542" s="1"/>
  <c r="I539"/>
  <c r="I538" s="1"/>
  <c r="I537" s="1"/>
  <c r="I536" s="1"/>
  <c r="J536" s="1"/>
  <c r="I534"/>
  <c r="I533" s="1"/>
  <c r="I532" s="1"/>
  <c r="J532" s="1"/>
  <c r="I529"/>
  <c r="I528" s="1"/>
  <c r="I527" s="1"/>
  <c r="J527" s="1"/>
  <c r="I525"/>
  <c r="I524" s="1"/>
  <c r="J524" s="1"/>
  <c r="I521"/>
  <c r="I520" s="1"/>
  <c r="J520" s="1"/>
  <c r="I518"/>
  <c r="I517" s="1"/>
  <c r="I513"/>
  <c r="I512" s="1"/>
  <c r="J512" s="1"/>
  <c r="I510"/>
  <c r="J510" s="1"/>
  <c r="I505"/>
  <c r="I500"/>
  <c r="I499"/>
  <c r="I498" s="1"/>
  <c r="J498" s="1"/>
  <c r="I496"/>
  <c r="I495" s="1"/>
  <c r="I494" s="1"/>
  <c r="J494" s="1"/>
  <c r="I490"/>
  <c r="I489" s="1"/>
  <c r="I488" s="1"/>
  <c r="J488" s="1"/>
  <c r="I485"/>
  <c r="I484" s="1"/>
  <c r="I482"/>
  <c r="J482" s="1"/>
  <c r="I480"/>
  <c r="J480" s="1"/>
  <c r="I475"/>
  <c r="I474" s="1"/>
  <c r="J474" s="1"/>
  <c r="I472"/>
  <c r="I471" s="1"/>
  <c r="I465"/>
  <c r="I464" s="1"/>
  <c r="I463" s="1"/>
  <c r="J463" s="1"/>
  <c r="I461"/>
  <c r="I460" s="1"/>
  <c r="J460" s="1"/>
  <c r="I458"/>
  <c r="I457" s="1"/>
  <c r="J457" s="1"/>
  <c r="I455"/>
  <c r="I454" s="1"/>
  <c r="J454" s="1"/>
  <c r="I451"/>
  <c r="I450" s="1"/>
  <c r="I434"/>
  <c r="I428" s="1"/>
  <c r="I432"/>
  <c r="I429"/>
  <c r="I426"/>
  <c r="I425" s="1"/>
  <c r="J425" s="1"/>
  <c r="I423"/>
  <c r="I422" s="1"/>
  <c r="J422" s="1"/>
  <c r="I420"/>
  <c r="I419" s="1"/>
  <c r="J419" s="1"/>
  <c r="I416"/>
  <c r="I415" s="1"/>
  <c r="J415" s="1"/>
  <c r="I413"/>
  <c r="I412" s="1"/>
  <c r="I409"/>
  <c r="I408" s="1"/>
  <c r="I407" s="1"/>
  <c r="J407" s="1"/>
  <c r="I405"/>
  <c r="I403"/>
  <c r="J403" s="1"/>
  <c r="I401"/>
  <c r="I398"/>
  <c r="J398" s="1"/>
  <c r="I396"/>
  <c r="J396" s="1"/>
  <c r="I394"/>
  <c r="I387"/>
  <c r="I386" s="1"/>
  <c r="I384"/>
  <c r="J384" s="1"/>
  <c r="I382"/>
  <c r="J382" s="1"/>
  <c r="I378"/>
  <c r="I376"/>
  <c r="J376" s="1"/>
  <c r="I374"/>
  <c r="J374" s="1"/>
  <c r="I367"/>
  <c r="I366" s="1"/>
  <c r="I365" s="1"/>
  <c r="I363"/>
  <c r="I362" s="1"/>
  <c r="I361" s="1"/>
  <c r="I358"/>
  <c r="I357" s="1"/>
  <c r="I356" s="1"/>
  <c r="J356" s="1"/>
  <c r="I354"/>
  <c r="J354" s="1"/>
  <c r="I352"/>
  <c r="J352" s="1"/>
  <c r="I350"/>
  <c r="I348"/>
  <c r="J348" s="1"/>
  <c r="I346"/>
  <c r="J346" s="1"/>
  <c r="I342"/>
  <c r="I341" s="1"/>
  <c r="J341" s="1"/>
  <c r="I339"/>
  <c r="I338" s="1"/>
  <c r="J338" s="1"/>
  <c r="I336"/>
  <c r="I335" s="1"/>
  <c r="J335" s="1"/>
  <c r="I333"/>
  <c r="J333" s="1"/>
  <c r="I330"/>
  <c r="I329" s="1"/>
  <c r="J329" s="1"/>
  <c r="I327"/>
  <c r="I326" s="1"/>
  <c r="J326" s="1"/>
  <c r="I324"/>
  <c r="I322"/>
  <c r="J322" s="1"/>
  <c r="I317"/>
  <c r="I316" s="1"/>
  <c r="J316" s="1"/>
  <c r="I314"/>
  <c r="I313"/>
  <c r="J313" s="1"/>
  <c r="I309"/>
  <c r="I308" s="1"/>
  <c r="J308" s="1"/>
  <c r="I304"/>
  <c r="I303" s="1"/>
  <c r="J303" s="1"/>
  <c r="I300"/>
  <c r="I299" s="1"/>
  <c r="J299" s="1"/>
  <c r="I295"/>
  <c r="I294" s="1"/>
  <c r="I293" s="1"/>
  <c r="J293" s="1"/>
  <c r="I291"/>
  <c r="I290" s="1"/>
  <c r="I289" s="1"/>
  <c r="J289" s="1"/>
  <c r="I287"/>
  <c r="I286" s="1"/>
  <c r="J286" s="1"/>
  <c r="I284"/>
  <c r="I282"/>
  <c r="J282" s="1"/>
  <c r="I280"/>
  <c r="J280" s="1"/>
  <c r="I276"/>
  <c r="J276" s="1"/>
  <c r="I274"/>
  <c r="I270"/>
  <c r="I269" s="1"/>
  <c r="I267"/>
  <c r="J267" s="1"/>
  <c r="I264"/>
  <c r="I263" s="1"/>
  <c r="J263" s="1"/>
  <c r="I259"/>
  <c r="I258" s="1"/>
  <c r="I257" s="1"/>
  <c r="J257" s="1"/>
  <c r="I252"/>
  <c r="J252" s="1"/>
  <c r="I250"/>
  <c r="I247"/>
  <c r="I246" s="1"/>
  <c r="J246" s="1"/>
  <c r="I244"/>
  <c r="I243" s="1"/>
  <c r="I241"/>
  <c r="J241" s="1"/>
  <c r="I237"/>
  <c r="J237" s="1"/>
  <c r="I235"/>
  <c r="I233"/>
  <c r="I227"/>
  <c r="I224"/>
  <c r="I223" s="1"/>
  <c r="J223" s="1"/>
  <c r="I221"/>
  <c r="I219"/>
  <c r="J219" s="1"/>
  <c r="I215"/>
  <c r="I214" s="1"/>
  <c r="J214" s="1"/>
  <c r="I212"/>
  <c r="I211" s="1"/>
  <c r="J211" s="1"/>
  <c r="I209"/>
  <c r="I207"/>
  <c r="J207" s="1"/>
  <c r="I204"/>
  <c r="J204" s="1"/>
  <c r="I200"/>
  <c r="J200" s="1"/>
  <c r="I198"/>
  <c r="I193"/>
  <c r="I192" s="1"/>
  <c r="I191" s="1"/>
  <c r="I189"/>
  <c r="I188" s="1"/>
  <c r="I187" s="1"/>
  <c r="J187" s="1"/>
  <c r="I185"/>
  <c r="J185" s="1"/>
  <c r="I182"/>
  <c r="I181" s="1"/>
  <c r="I178"/>
  <c r="I177" s="1"/>
  <c r="I176" s="1"/>
  <c r="J176" s="1"/>
  <c r="I174"/>
  <c r="J174" s="1"/>
  <c r="I168"/>
  <c r="J168" s="1"/>
  <c r="I166"/>
  <c r="I165" s="1"/>
  <c r="J165" s="1"/>
  <c r="I162"/>
  <c r="J162" s="1"/>
  <c r="I157"/>
  <c r="I156"/>
  <c r="I155" s="1"/>
  <c r="J155" s="1"/>
  <c r="I152"/>
  <c r="I151" s="1"/>
  <c r="J151" s="1"/>
  <c r="I149"/>
  <c r="I148" s="1"/>
  <c r="J148" s="1"/>
  <c r="I146"/>
  <c r="I145"/>
  <c r="J145" s="1"/>
  <c r="I140"/>
  <c r="I139" s="1"/>
  <c r="I138" s="1"/>
  <c r="J138" s="1"/>
  <c r="I136"/>
  <c r="I135" s="1"/>
  <c r="J135" s="1"/>
  <c r="I132"/>
  <c r="I131" s="1"/>
  <c r="J131" s="1"/>
  <c r="I128"/>
  <c r="I127" s="1"/>
  <c r="J127" s="1"/>
  <c r="I124"/>
  <c r="I123" s="1"/>
  <c r="J123" s="1"/>
  <c r="I120"/>
  <c r="I118"/>
  <c r="J118" s="1"/>
  <c r="I115"/>
  <c r="J115" s="1"/>
  <c r="I113"/>
  <c r="J113" s="1"/>
  <c r="I111"/>
  <c r="J111" s="1"/>
  <c r="I109"/>
  <c r="J109" s="1"/>
  <c r="I105"/>
  <c r="I104" s="1"/>
  <c r="J104" s="1"/>
  <c r="I102"/>
  <c r="I101" s="1"/>
  <c r="I99"/>
  <c r="I98" s="1"/>
  <c r="I96"/>
  <c r="J96" s="1"/>
  <c r="I92"/>
  <c r="I90"/>
  <c r="J90" s="1"/>
  <c r="I86"/>
  <c r="J86" s="1"/>
  <c r="I84"/>
  <c r="J84" s="1"/>
  <c r="I82"/>
  <c r="J82" s="1"/>
  <c r="I80"/>
  <c r="J80" s="1"/>
  <c r="I78"/>
  <c r="I74"/>
  <c r="J74" s="1"/>
  <c r="I73"/>
  <c r="J73" s="1"/>
  <c r="I71"/>
  <c r="I70" s="1"/>
  <c r="I68"/>
  <c r="I67" s="1"/>
  <c r="I65"/>
  <c r="I64" s="1"/>
  <c r="J64" s="1"/>
  <c r="I62"/>
  <c r="I61" s="1"/>
  <c r="J61" s="1"/>
  <c r="I59"/>
  <c r="J59" s="1"/>
  <c r="I57"/>
  <c r="J57" s="1"/>
  <c r="I55"/>
  <c r="J55" s="1"/>
  <c r="I53"/>
  <c r="J53" s="1"/>
  <c r="I51"/>
  <c r="J51" s="1"/>
  <c r="I49"/>
  <c r="J49" s="1"/>
  <c r="I47"/>
  <c r="I45"/>
  <c r="J45" s="1"/>
  <c r="I41"/>
  <c r="I40" s="1"/>
  <c r="J40" s="1"/>
  <c r="I38"/>
  <c r="I37" s="1"/>
  <c r="J37" s="1"/>
  <c r="I35"/>
  <c r="I34" s="1"/>
  <c r="J34" s="1"/>
  <c r="I32"/>
  <c r="J32" s="1"/>
  <c r="I30"/>
  <c r="J30" s="1"/>
  <c r="I28"/>
  <c r="J28" s="1"/>
  <c r="I26"/>
  <c r="I24"/>
  <c r="J24" s="1"/>
  <c r="I22"/>
  <c r="J22" s="1"/>
  <c r="I20"/>
  <c r="J20" s="1"/>
  <c r="J226" l="1"/>
  <c r="I226"/>
  <c r="J198"/>
  <c r="I197"/>
  <c r="J274"/>
  <c r="I273"/>
  <c r="J273" s="1"/>
  <c r="J525"/>
  <c r="J495"/>
  <c r="J62"/>
  <c r="I266"/>
  <c r="J266" s="1"/>
  <c r="I504"/>
  <c r="J504" s="1"/>
  <c r="J215"/>
  <c r="J102"/>
  <c r="I77"/>
  <c r="J77" s="1"/>
  <c r="I161"/>
  <c r="I160" s="1"/>
  <c r="J160" s="1"/>
  <c r="I173"/>
  <c r="I184"/>
  <c r="J184" s="1"/>
  <c r="I206"/>
  <c r="J206" s="1"/>
  <c r="I393"/>
  <c r="J537"/>
  <c r="J489"/>
  <c r="J485"/>
  <c r="J434"/>
  <c r="J387"/>
  <c r="J363"/>
  <c r="J330"/>
  <c r="J290"/>
  <c r="J193"/>
  <c r="J182"/>
  <c r="J178"/>
  <c r="J99"/>
  <c r="J68"/>
  <c r="J41"/>
  <c r="J423"/>
  <c r="J166"/>
  <c r="J105"/>
  <c r="I249"/>
  <c r="J249" s="1"/>
  <c r="J496"/>
  <c r="J461"/>
  <c r="J177"/>
  <c r="I232"/>
  <c r="I231" s="1"/>
  <c r="J543"/>
  <c r="J538"/>
  <c r="J490"/>
  <c r="J426"/>
  <c r="J327"/>
  <c r="J317"/>
  <c r="J309"/>
  <c r="J291"/>
  <c r="J287"/>
  <c r="J250"/>
  <c r="J233"/>
  <c r="J156"/>
  <c r="J136"/>
  <c r="J132"/>
  <c r="J128"/>
  <c r="J124"/>
  <c r="J65"/>
  <c r="J38"/>
  <c r="J212"/>
  <c r="J243"/>
  <c r="J339"/>
  <c r="J458"/>
  <c r="J188"/>
  <c r="J189"/>
  <c r="I332"/>
  <c r="J332" s="1"/>
  <c r="J420"/>
  <c r="I164"/>
  <c r="J164" s="1"/>
  <c r="J92"/>
  <c r="J585"/>
  <c r="J586"/>
  <c r="J533"/>
  <c r="J534"/>
  <c r="J528"/>
  <c r="J529"/>
  <c r="J513"/>
  <c r="J505"/>
  <c r="J428"/>
  <c r="J408"/>
  <c r="J409"/>
  <c r="I381"/>
  <c r="J366"/>
  <c r="J367"/>
  <c r="J336"/>
  <c r="J304"/>
  <c r="J294"/>
  <c r="J264"/>
  <c r="J244"/>
  <c r="J227"/>
  <c r="J161"/>
  <c r="J152"/>
  <c r="J149"/>
  <c r="J140"/>
  <c r="J139"/>
  <c r="I108"/>
  <c r="J71"/>
  <c r="I345"/>
  <c r="I559"/>
  <c r="I487"/>
  <c r="J487" s="1"/>
  <c r="I19"/>
  <c r="I44"/>
  <c r="J44" s="1"/>
  <c r="J197"/>
  <c r="I218"/>
  <c r="I321"/>
  <c r="J321" s="1"/>
  <c r="I373"/>
  <c r="I479"/>
  <c r="J479" s="1"/>
  <c r="I545"/>
  <c r="I298"/>
  <c r="J298" s="1"/>
  <c r="I411"/>
  <c r="J411" s="1"/>
  <c r="I470"/>
  <c r="J470" s="1"/>
  <c r="I144"/>
  <c r="J144" s="1"/>
  <c r="I312"/>
  <c r="J312" s="1"/>
  <c r="I503"/>
  <c r="I122"/>
  <c r="J122" s="1"/>
  <c r="I453"/>
  <c r="J453" s="1"/>
  <c r="I43"/>
  <c r="J43" s="1"/>
  <c r="I478"/>
  <c r="I392" l="1"/>
  <c r="J392" s="1"/>
  <c r="J393"/>
  <c r="J232"/>
  <c r="I262"/>
  <c r="J262" s="1"/>
  <c r="I477"/>
  <c r="J477" s="1"/>
  <c r="J478"/>
  <c r="I172"/>
  <c r="J172" s="1"/>
  <c r="J173"/>
  <c r="I320"/>
  <c r="I180"/>
  <c r="J180" s="1"/>
  <c r="I558"/>
  <c r="J558" s="1"/>
  <c r="J559"/>
  <c r="I541"/>
  <c r="J541" s="1"/>
  <c r="J545"/>
  <c r="I502"/>
  <c r="J502" s="1"/>
  <c r="J503"/>
  <c r="I418"/>
  <c r="J418" s="1"/>
  <c r="I380"/>
  <c r="J380" s="1"/>
  <c r="J381"/>
  <c r="I372"/>
  <c r="J372" s="1"/>
  <c r="J373"/>
  <c r="I344"/>
  <c r="J344" s="1"/>
  <c r="J345"/>
  <c r="J320"/>
  <c r="I272"/>
  <c r="J272" s="1"/>
  <c r="J231"/>
  <c r="I217"/>
  <c r="J217" s="1"/>
  <c r="J218"/>
  <c r="I196"/>
  <c r="I107"/>
  <c r="J107" s="1"/>
  <c r="J108"/>
  <c r="I76"/>
  <c r="J76" s="1"/>
  <c r="I18"/>
  <c r="J18" s="1"/>
  <c r="J19"/>
  <c r="I297"/>
  <c r="J297" s="1"/>
  <c r="I159" l="1"/>
  <c r="J159" s="1"/>
  <c r="I319"/>
  <c r="J319" s="1"/>
  <c r="I195"/>
  <c r="J195" s="1"/>
  <c r="J196"/>
  <c r="I17"/>
  <c r="G586"/>
  <c r="G585" s="1"/>
  <c r="G582"/>
  <c r="G580"/>
  <c r="G578"/>
  <c r="G576"/>
  <c r="G574"/>
  <c r="G572"/>
  <c r="G569"/>
  <c r="G567"/>
  <c r="G565"/>
  <c r="G562"/>
  <c r="G560"/>
  <c r="G556"/>
  <c r="G554"/>
  <c r="G550"/>
  <c r="G548"/>
  <c r="G546"/>
  <c r="G543"/>
  <c r="G542" s="1"/>
  <c r="G539"/>
  <c r="G538" s="1"/>
  <c r="G534"/>
  <c r="G533" s="1"/>
  <c r="G529"/>
  <c r="G528" s="1"/>
  <c r="G527" s="1"/>
  <c r="G525"/>
  <c r="G524" s="1"/>
  <c r="G521"/>
  <c r="G520" s="1"/>
  <c r="G518"/>
  <c r="G517" s="1"/>
  <c r="G513"/>
  <c r="G510"/>
  <c r="G505"/>
  <c r="G500"/>
  <c r="G499" s="1"/>
  <c r="G498" s="1"/>
  <c r="G496"/>
  <c r="G495" s="1"/>
  <c r="G490"/>
  <c r="G489" s="1"/>
  <c r="G485"/>
  <c r="G484" s="1"/>
  <c r="G482"/>
  <c r="G480"/>
  <c r="G475"/>
  <c r="G474" s="1"/>
  <c r="G472"/>
  <c r="G471" s="1"/>
  <c r="G465"/>
  <c r="G464" s="1"/>
  <c r="G463" s="1"/>
  <c r="G461"/>
  <c r="G460" s="1"/>
  <c r="G458"/>
  <c r="G457" s="1"/>
  <c r="G455"/>
  <c r="G454" s="1"/>
  <c r="G451"/>
  <c r="G450" s="1"/>
  <c r="G434"/>
  <c r="G432"/>
  <c r="G429"/>
  <c r="G426"/>
  <c r="G425" s="1"/>
  <c r="G423"/>
  <c r="G422" s="1"/>
  <c r="G420"/>
  <c r="G419" s="1"/>
  <c r="G416"/>
  <c r="G413"/>
  <c r="G412" s="1"/>
  <c r="G409"/>
  <c r="G408" s="1"/>
  <c r="G407" s="1"/>
  <c r="G405"/>
  <c r="G403"/>
  <c r="G401"/>
  <c r="G398"/>
  <c r="G396"/>
  <c r="G394"/>
  <c r="G387"/>
  <c r="G386" s="1"/>
  <c r="G384"/>
  <c r="G382"/>
  <c r="G378"/>
  <c r="G376"/>
  <c r="G374"/>
  <c r="G367"/>
  <c r="G366" s="1"/>
  <c r="G365" s="1"/>
  <c r="G363"/>
  <c r="G362" s="1"/>
  <c r="G358"/>
  <c r="G357" s="1"/>
  <c r="G356" s="1"/>
  <c r="G354"/>
  <c r="G352"/>
  <c r="G350"/>
  <c r="G348"/>
  <c r="G346"/>
  <c r="G342"/>
  <c r="G341" s="1"/>
  <c r="G339"/>
  <c r="G338" s="1"/>
  <c r="G336"/>
  <c r="G335" s="1"/>
  <c r="G333"/>
  <c r="G332" s="1"/>
  <c r="G330"/>
  <c r="G329" s="1"/>
  <c r="G327"/>
  <c r="G326" s="1"/>
  <c r="G324"/>
  <c r="G322"/>
  <c r="G317"/>
  <c r="G316" s="1"/>
  <c r="G314"/>
  <c r="G313" s="1"/>
  <c r="G309"/>
  <c r="G308" s="1"/>
  <c r="G304"/>
  <c r="G303" s="1"/>
  <c r="G300"/>
  <c r="G299" s="1"/>
  <c r="G291"/>
  <c r="G290" s="1"/>
  <c r="G289" s="1"/>
  <c r="G287"/>
  <c r="G286" s="1"/>
  <c r="G284"/>
  <c r="G282"/>
  <c r="G280"/>
  <c r="G276"/>
  <c r="G274"/>
  <c r="G267"/>
  <c r="G266" s="1"/>
  <c r="G264"/>
  <c r="G263" s="1"/>
  <c r="G259"/>
  <c r="G258" s="1"/>
  <c r="G252"/>
  <c r="G250"/>
  <c r="G247"/>
  <c r="G246" s="1"/>
  <c r="G244"/>
  <c r="G243" s="1"/>
  <c r="G241"/>
  <c r="G237"/>
  <c r="G235"/>
  <c r="G233"/>
  <c r="G224"/>
  <c r="G223" s="1"/>
  <c r="G221"/>
  <c r="G219"/>
  <c r="G215"/>
  <c r="G214" s="1"/>
  <c r="G212"/>
  <c r="G211" s="1"/>
  <c r="G209"/>
  <c r="G204"/>
  <c r="G200"/>
  <c r="G198"/>
  <c r="G193"/>
  <c r="G189"/>
  <c r="G185"/>
  <c r="G184" s="1"/>
  <c r="G182"/>
  <c r="G181" s="1"/>
  <c r="G178"/>
  <c r="G177" s="1"/>
  <c r="G174"/>
  <c r="G173" s="1"/>
  <c r="G169"/>
  <c r="G168" s="1"/>
  <c r="G166"/>
  <c r="G165" s="1"/>
  <c r="G162"/>
  <c r="G161" s="1"/>
  <c r="G157"/>
  <c r="G156" s="1"/>
  <c r="G152"/>
  <c r="G151" s="1"/>
  <c r="G149"/>
  <c r="G148" s="1"/>
  <c r="G146"/>
  <c r="G145" s="1"/>
  <c r="G140"/>
  <c r="G136"/>
  <c r="G135" s="1"/>
  <c r="G132"/>
  <c r="G131" s="1"/>
  <c r="G128"/>
  <c r="G127" s="1"/>
  <c r="G124"/>
  <c r="G123" s="1"/>
  <c r="G120"/>
  <c r="G118"/>
  <c r="G115"/>
  <c r="G113"/>
  <c r="G111"/>
  <c r="G109"/>
  <c r="G105"/>
  <c r="G104" s="1"/>
  <c r="G102"/>
  <c r="G101" s="1"/>
  <c r="G99"/>
  <c r="G98" s="1"/>
  <c r="G96"/>
  <c r="G92"/>
  <c r="G90"/>
  <c r="G86"/>
  <c r="G84"/>
  <c r="G82"/>
  <c r="G80"/>
  <c r="G78"/>
  <c r="G74"/>
  <c r="G73" s="1"/>
  <c r="G71"/>
  <c r="G70" s="1"/>
  <c r="G68"/>
  <c r="G67" s="1"/>
  <c r="G65"/>
  <c r="G64" s="1"/>
  <c r="G62"/>
  <c r="G61" s="1"/>
  <c r="G59"/>
  <c r="G57"/>
  <c r="G55"/>
  <c r="G53"/>
  <c r="G51"/>
  <c r="G49"/>
  <c r="G47"/>
  <c r="G45"/>
  <c r="G41"/>
  <c r="G40" s="1"/>
  <c r="G38"/>
  <c r="G37" s="1"/>
  <c r="G35"/>
  <c r="G34" s="1"/>
  <c r="G32"/>
  <c r="G30"/>
  <c r="G28"/>
  <c r="G26"/>
  <c r="G24"/>
  <c r="G22"/>
  <c r="G20"/>
  <c r="E119"/>
  <c r="J17" l="1"/>
  <c r="I588"/>
  <c r="J588" s="1"/>
  <c r="G559"/>
  <c r="G558" s="1"/>
  <c r="G232"/>
  <c r="G122"/>
  <c r="G345"/>
  <c r="G393"/>
  <c r="G392" s="1"/>
  <c r="G19"/>
  <c r="G18" s="1"/>
  <c r="G144"/>
  <c r="G164"/>
  <c r="G273"/>
  <c r="G272" s="1"/>
  <c r="G373"/>
  <c r="G372" s="1"/>
  <c r="G381"/>
  <c r="G380" s="1"/>
  <c r="G428"/>
  <c r="G418" s="1"/>
  <c r="G77"/>
  <c r="G76" s="1"/>
  <c r="G197"/>
  <c r="G249"/>
  <c r="G298"/>
  <c r="G488"/>
  <c r="G479"/>
  <c r="G321"/>
  <c r="G320" s="1"/>
  <c r="G188"/>
  <c r="G108"/>
  <c r="G44"/>
  <c r="G160"/>
  <c r="G180"/>
  <c r="G155"/>
  <c r="G257"/>
  <c r="G512"/>
  <c r="G545"/>
  <c r="G584"/>
  <c r="G312"/>
  <c r="G344"/>
  <c r="G470"/>
  <c r="G494"/>
  <c r="G537"/>
  <c r="G172"/>
  <c r="G361"/>
  <c r="G453"/>
  <c r="G504"/>
  <c r="G532"/>
  <c r="G139"/>
  <c r="G176"/>
  <c r="G192"/>
  <c r="G206"/>
  <c r="G262"/>
  <c r="G415"/>
  <c r="G218"/>
  <c r="G196" l="1"/>
  <c r="G195" s="1"/>
  <c r="G231"/>
  <c r="G541"/>
  <c r="G478"/>
  <c r="G477" s="1"/>
  <c r="G187"/>
  <c r="G107"/>
  <c r="G43"/>
  <c r="G217"/>
  <c r="G191"/>
  <c r="G411"/>
  <c r="G487"/>
  <c r="G503"/>
  <c r="G319"/>
  <c r="G138"/>
  <c r="G297"/>
  <c r="G536"/>
  <c r="G159" l="1"/>
  <c r="G17"/>
  <c r="G502"/>
  <c r="E515"/>
  <c r="E506"/>
  <c r="E557"/>
  <c r="E551"/>
  <c r="F158"/>
  <c r="E157"/>
  <c r="E156" s="1"/>
  <c r="E155" s="1"/>
  <c r="F155" s="1"/>
  <c r="F340"/>
  <c r="F343"/>
  <c r="E342"/>
  <c r="E341" s="1"/>
  <c r="F341" s="1"/>
  <c r="E339"/>
  <c r="E338" s="1"/>
  <c r="F338" s="1"/>
  <c r="F342" l="1"/>
  <c r="G588"/>
  <c r="F339"/>
  <c r="F156"/>
  <c r="F157"/>
  <c r="F21"/>
  <c r="F23"/>
  <c r="F25"/>
  <c r="F27"/>
  <c r="F29"/>
  <c r="F31"/>
  <c r="F33"/>
  <c r="F36"/>
  <c r="F39"/>
  <c r="F42"/>
  <c r="F46"/>
  <c r="F48"/>
  <c r="F50"/>
  <c r="F52"/>
  <c r="F54"/>
  <c r="F56"/>
  <c r="F58"/>
  <c r="F60"/>
  <c r="F63"/>
  <c r="F66"/>
  <c r="F69"/>
  <c r="F72"/>
  <c r="F75"/>
  <c r="F79"/>
  <c r="F81"/>
  <c r="F83"/>
  <c r="F85"/>
  <c r="F87"/>
  <c r="F91"/>
  <c r="F93"/>
  <c r="F97"/>
  <c r="F100"/>
  <c r="F103"/>
  <c r="F106"/>
  <c r="F110"/>
  <c r="F112"/>
  <c r="F114"/>
  <c r="F116"/>
  <c r="F117"/>
  <c r="F119"/>
  <c r="F121"/>
  <c r="F125"/>
  <c r="F126"/>
  <c r="F129"/>
  <c r="F130"/>
  <c r="F133"/>
  <c r="F134"/>
  <c r="F137"/>
  <c r="F141"/>
  <c r="F142"/>
  <c r="F143"/>
  <c r="F147"/>
  <c r="F150"/>
  <c r="F153"/>
  <c r="F154"/>
  <c r="F163"/>
  <c r="F167"/>
  <c r="F170"/>
  <c r="F175"/>
  <c r="F179"/>
  <c r="F183"/>
  <c r="F186"/>
  <c r="F190"/>
  <c r="F194"/>
  <c r="F199"/>
  <c r="F201"/>
  <c r="F205"/>
  <c r="F210"/>
  <c r="F213"/>
  <c r="F216"/>
  <c r="F220"/>
  <c r="F222"/>
  <c r="F225"/>
  <c r="F234"/>
  <c r="F236"/>
  <c r="F238"/>
  <c r="F242"/>
  <c r="F245"/>
  <c r="F248"/>
  <c r="F251"/>
  <c r="F253"/>
  <c r="F260"/>
  <c r="F261"/>
  <c r="F265"/>
  <c r="F268"/>
  <c r="F275"/>
  <c r="F277"/>
  <c r="F281"/>
  <c r="F283"/>
  <c r="F285"/>
  <c r="F288"/>
  <c r="F292"/>
  <c r="F301"/>
  <c r="F302"/>
  <c r="F305"/>
  <c r="F306"/>
  <c r="F307"/>
  <c r="F310"/>
  <c r="F311"/>
  <c r="F315"/>
  <c r="F318"/>
  <c r="F323"/>
  <c r="F325"/>
  <c r="F328"/>
  <c r="F331"/>
  <c r="F334"/>
  <c r="F337"/>
  <c r="F347"/>
  <c r="F349"/>
  <c r="F351"/>
  <c r="F353"/>
  <c r="F355"/>
  <c r="F359"/>
  <c r="F360"/>
  <c r="F364"/>
  <c r="F368"/>
  <c r="F369"/>
  <c r="F370"/>
  <c r="F371"/>
  <c r="F375"/>
  <c r="F377"/>
  <c r="F379"/>
  <c r="F383"/>
  <c r="F385"/>
  <c r="F388"/>
  <c r="F389"/>
  <c r="F390"/>
  <c r="F391"/>
  <c r="F395"/>
  <c r="F397"/>
  <c r="F399"/>
  <c r="F400"/>
  <c r="F402"/>
  <c r="F404"/>
  <c r="F406"/>
  <c r="F410"/>
  <c r="F414"/>
  <c r="F417"/>
  <c r="F421"/>
  <c r="F424"/>
  <c r="F427"/>
  <c r="F430"/>
  <c r="F431"/>
  <c r="F433"/>
  <c r="F435"/>
  <c r="F452"/>
  <c r="F456"/>
  <c r="F459"/>
  <c r="F462"/>
  <c r="F466"/>
  <c r="F473"/>
  <c r="F476"/>
  <c r="F481"/>
  <c r="F483"/>
  <c r="F486"/>
  <c r="F491"/>
  <c r="F492"/>
  <c r="F493"/>
  <c r="F497"/>
  <c r="F501"/>
  <c r="F506"/>
  <c r="F507"/>
  <c r="F508"/>
  <c r="F509"/>
  <c r="F511"/>
  <c r="F514"/>
  <c r="F515"/>
  <c r="F516"/>
  <c r="F519"/>
  <c r="F522"/>
  <c r="F523"/>
  <c r="F526"/>
  <c r="F530"/>
  <c r="F531"/>
  <c r="F535"/>
  <c r="F540"/>
  <c r="F544"/>
  <c r="F547"/>
  <c r="F549"/>
  <c r="F551"/>
  <c r="F552"/>
  <c r="F553"/>
  <c r="F555"/>
  <c r="F557"/>
  <c r="F561"/>
  <c r="F563"/>
  <c r="F564"/>
  <c r="F566"/>
  <c r="F568"/>
  <c r="F570"/>
  <c r="F571"/>
  <c r="F573"/>
  <c r="F575"/>
  <c r="F577"/>
  <c r="F579"/>
  <c r="F581"/>
  <c r="F583"/>
  <c r="F587"/>
  <c r="E586"/>
  <c r="E585" s="1"/>
  <c r="E582"/>
  <c r="F582" s="1"/>
  <c r="E580"/>
  <c r="F580" s="1"/>
  <c r="E578"/>
  <c r="F578" s="1"/>
  <c r="E576"/>
  <c r="F576" s="1"/>
  <c r="E574"/>
  <c r="F574" s="1"/>
  <c r="E572"/>
  <c r="F572" s="1"/>
  <c r="E569"/>
  <c r="F569" s="1"/>
  <c r="E567"/>
  <c r="F567" s="1"/>
  <c r="E565"/>
  <c r="F565" s="1"/>
  <c r="E562"/>
  <c r="F562" s="1"/>
  <c r="E560"/>
  <c r="E556"/>
  <c r="F556" s="1"/>
  <c r="E554"/>
  <c r="F554" s="1"/>
  <c r="E550"/>
  <c r="F550" s="1"/>
  <c r="E548"/>
  <c r="F548" s="1"/>
  <c r="E546"/>
  <c r="F546" s="1"/>
  <c r="E543"/>
  <c r="E539"/>
  <c r="E534"/>
  <c r="E533" s="1"/>
  <c r="E532" s="1"/>
  <c r="F532" s="1"/>
  <c r="E529"/>
  <c r="E525"/>
  <c r="E524" s="1"/>
  <c r="E521"/>
  <c r="E518"/>
  <c r="E517" s="1"/>
  <c r="F517" s="1"/>
  <c r="E513"/>
  <c r="E512" s="1"/>
  <c r="F512" s="1"/>
  <c r="E510"/>
  <c r="F510" s="1"/>
  <c r="E505"/>
  <c r="F505" s="1"/>
  <c r="E500"/>
  <c r="F500" s="1"/>
  <c r="E496"/>
  <c r="E495" s="1"/>
  <c r="E494" s="1"/>
  <c r="F494" s="1"/>
  <c r="E490"/>
  <c r="E489" s="1"/>
  <c r="E485"/>
  <c r="E484" s="1"/>
  <c r="F484" s="1"/>
  <c r="E482"/>
  <c r="E480"/>
  <c r="F480" s="1"/>
  <c r="E475"/>
  <c r="F475" s="1"/>
  <c r="E472"/>
  <c r="E471" s="1"/>
  <c r="E465"/>
  <c r="E464" s="1"/>
  <c r="E461"/>
  <c r="E460" s="1"/>
  <c r="F460" s="1"/>
  <c r="E458"/>
  <c r="E455"/>
  <c r="E454" s="1"/>
  <c r="F454" s="1"/>
  <c r="E451"/>
  <c r="E450" s="1"/>
  <c r="F450" s="1"/>
  <c r="E434"/>
  <c r="F434" s="1"/>
  <c r="E432"/>
  <c r="F432" s="1"/>
  <c r="E429"/>
  <c r="E426"/>
  <c r="E423"/>
  <c r="F423" s="1"/>
  <c r="E420"/>
  <c r="E419" s="1"/>
  <c r="F419" s="1"/>
  <c r="E416"/>
  <c r="E415" s="1"/>
  <c r="F415" s="1"/>
  <c r="E413"/>
  <c r="E412" s="1"/>
  <c r="F412" s="1"/>
  <c r="E409"/>
  <c r="E405"/>
  <c r="F405" s="1"/>
  <c r="E403"/>
  <c r="F403" s="1"/>
  <c r="E401"/>
  <c r="F401" s="1"/>
  <c r="E398"/>
  <c r="F398" s="1"/>
  <c r="E396"/>
  <c r="F396" s="1"/>
  <c r="E394"/>
  <c r="F394" s="1"/>
  <c r="E387"/>
  <c r="E386" s="1"/>
  <c r="F386" s="1"/>
  <c r="E384"/>
  <c r="F384" s="1"/>
  <c r="E382"/>
  <c r="F382" s="1"/>
  <c r="E378"/>
  <c r="F378" s="1"/>
  <c r="E376"/>
  <c r="F376" s="1"/>
  <c r="E374"/>
  <c r="F374" s="1"/>
  <c r="E367"/>
  <c r="E363"/>
  <c r="E358"/>
  <c r="E357" s="1"/>
  <c r="E356" s="1"/>
  <c r="F356" s="1"/>
  <c r="E354"/>
  <c r="F354" s="1"/>
  <c r="E352"/>
  <c r="F352" s="1"/>
  <c r="E350"/>
  <c r="F350" s="1"/>
  <c r="E348"/>
  <c r="F348" s="1"/>
  <c r="E346"/>
  <c r="E336"/>
  <c r="E335" s="1"/>
  <c r="F335" s="1"/>
  <c r="E333"/>
  <c r="E332" s="1"/>
  <c r="F332" s="1"/>
  <c r="E330"/>
  <c r="E329" s="1"/>
  <c r="F329" s="1"/>
  <c r="E327"/>
  <c r="E324"/>
  <c r="F324" s="1"/>
  <c r="E322"/>
  <c r="E317"/>
  <c r="E316" s="1"/>
  <c r="F316" s="1"/>
  <c r="E314"/>
  <c r="E313" s="1"/>
  <c r="F313" s="1"/>
  <c r="E309"/>
  <c r="E308" s="1"/>
  <c r="F308" s="1"/>
  <c r="E304"/>
  <c r="F304" s="1"/>
  <c r="E300"/>
  <c r="E299" s="1"/>
  <c r="F299" s="1"/>
  <c r="E291"/>
  <c r="E290" s="1"/>
  <c r="E287"/>
  <c r="E286" s="1"/>
  <c r="F286" s="1"/>
  <c r="E284"/>
  <c r="F284" s="1"/>
  <c r="E282"/>
  <c r="F282" s="1"/>
  <c r="E280"/>
  <c r="F280" s="1"/>
  <c r="E276"/>
  <c r="F276" s="1"/>
  <c r="E274"/>
  <c r="E267"/>
  <c r="E266" s="1"/>
  <c r="F266" s="1"/>
  <c r="E264"/>
  <c r="E263" s="1"/>
  <c r="E259"/>
  <c r="E252"/>
  <c r="F252" s="1"/>
  <c r="E250"/>
  <c r="E247"/>
  <c r="E246" s="1"/>
  <c r="F246" s="1"/>
  <c r="E244"/>
  <c r="E241"/>
  <c r="F241" s="1"/>
  <c r="E237"/>
  <c r="F237" s="1"/>
  <c r="E235"/>
  <c r="F235" s="1"/>
  <c r="E233"/>
  <c r="E224"/>
  <c r="E223" s="1"/>
  <c r="F223" s="1"/>
  <c r="E221"/>
  <c r="F221" s="1"/>
  <c r="E219"/>
  <c r="E215"/>
  <c r="F215" s="1"/>
  <c r="E212"/>
  <c r="E211" s="1"/>
  <c r="F211" s="1"/>
  <c r="E209"/>
  <c r="E204"/>
  <c r="F204" s="1"/>
  <c r="E200"/>
  <c r="F200" s="1"/>
  <c r="E198"/>
  <c r="F198" s="1"/>
  <c r="E193"/>
  <c r="E189"/>
  <c r="E185"/>
  <c r="E184" s="1"/>
  <c r="F184" s="1"/>
  <c r="E182"/>
  <c r="E181" s="1"/>
  <c r="F181" s="1"/>
  <c r="E178"/>
  <c r="E177" s="1"/>
  <c r="F177" s="1"/>
  <c r="E174"/>
  <c r="E173" s="1"/>
  <c r="E172" s="1"/>
  <c r="F172" s="1"/>
  <c r="E169"/>
  <c r="E168" s="1"/>
  <c r="E166"/>
  <c r="F166" s="1"/>
  <c r="E162"/>
  <c r="E161" s="1"/>
  <c r="E160" s="1"/>
  <c r="F160" s="1"/>
  <c r="E152"/>
  <c r="E149"/>
  <c r="E148" s="1"/>
  <c r="F148" s="1"/>
  <c r="E146"/>
  <c r="E145" s="1"/>
  <c r="F145" s="1"/>
  <c r="E140"/>
  <c r="E136"/>
  <c r="F136" s="1"/>
  <c r="E132"/>
  <c r="E131" s="1"/>
  <c r="F131" s="1"/>
  <c r="E128"/>
  <c r="E124"/>
  <c r="E120"/>
  <c r="F120" s="1"/>
  <c r="E118"/>
  <c r="F118" s="1"/>
  <c r="E115"/>
  <c r="F115" s="1"/>
  <c r="E113"/>
  <c r="F113" s="1"/>
  <c r="E111"/>
  <c r="F111" s="1"/>
  <c r="E109"/>
  <c r="F109" s="1"/>
  <c r="E105"/>
  <c r="E104" s="1"/>
  <c r="F104" s="1"/>
  <c r="E102"/>
  <c r="E99"/>
  <c r="F99" s="1"/>
  <c r="E96"/>
  <c r="F96" s="1"/>
  <c r="E92"/>
  <c r="F92" s="1"/>
  <c r="E90"/>
  <c r="F90" s="1"/>
  <c r="E86"/>
  <c r="F86" s="1"/>
  <c r="E84"/>
  <c r="F84" s="1"/>
  <c r="E82"/>
  <c r="F82" s="1"/>
  <c r="E80"/>
  <c r="F80" s="1"/>
  <c r="E78"/>
  <c r="E74"/>
  <c r="E71"/>
  <c r="E70" s="1"/>
  <c r="F70" s="1"/>
  <c r="E68"/>
  <c r="F68" s="1"/>
  <c r="E65"/>
  <c r="E64" s="1"/>
  <c r="F64" s="1"/>
  <c r="E62"/>
  <c r="E61" s="1"/>
  <c r="F61" s="1"/>
  <c r="E59"/>
  <c r="F59" s="1"/>
  <c r="E57"/>
  <c r="F57" s="1"/>
  <c r="E55"/>
  <c r="F55" s="1"/>
  <c r="E53"/>
  <c r="F53" s="1"/>
  <c r="E51"/>
  <c r="F51" s="1"/>
  <c r="E49"/>
  <c r="F49" s="1"/>
  <c r="E47"/>
  <c r="F47" s="1"/>
  <c r="E45"/>
  <c r="E41"/>
  <c r="E40" s="1"/>
  <c r="F40" s="1"/>
  <c r="E38"/>
  <c r="E37" s="1"/>
  <c r="F37" s="1"/>
  <c r="E35"/>
  <c r="E32"/>
  <c r="F32" s="1"/>
  <c r="E30"/>
  <c r="F30" s="1"/>
  <c r="E28"/>
  <c r="F28" s="1"/>
  <c r="E26"/>
  <c r="F26" s="1"/>
  <c r="E24"/>
  <c r="F24" s="1"/>
  <c r="E22"/>
  <c r="F22" s="1"/>
  <c r="E20"/>
  <c r="F20" s="1"/>
  <c r="E559" l="1"/>
  <c r="E558" s="1"/>
  <c r="F558" s="1"/>
  <c r="E499"/>
  <c r="E498" s="1"/>
  <c r="F498" s="1"/>
  <c r="E108"/>
  <c r="E107" s="1"/>
  <c r="F107" s="1"/>
  <c r="E67"/>
  <c r="F67" s="1"/>
  <c r="E98"/>
  <c r="F98" s="1"/>
  <c r="F534"/>
  <c r="E474"/>
  <c r="F474" s="1"/>
  <c r="F518"/>
  <c r="F161"/>
  <c r="E428"/>
  <c r="F428" s="1"/>
  <c r="E479"/>
  <c r="E478" s="1"/>
  <c r="F461"/>
  <c r="F309"/>
  <c r="F247"/>
  <c r="F358"/>
  <c r="F65"/>
  <c r="F455"/>
  <c r="F336"/>
  <c r="F174"/>
  <c r="F62"/>
  <c r="E135"/>
  <c r="F135" s="1"/>
  <c r="E232"/>
  <c r="F232" s="1"/>
  <c r="E321"/>
  <c r="F321" s="1"/>
  <c r="F429"/>
  <c r="F264"/>
  <c r="F149"/>
  <c r="E165"/>
  <c r="F165" s="1"/>
  <c r="E214"/>
  <c r="F214" s="1"/>
  <c r="E303"/>
  <c r="F303" s="1"/>
  <c r="E345"/>
  <c r="E344" s="1"/>
  <c r="F344" s="1"/>
  <c r="E422"/>
  <c r="F422" s="1"/>
  <c r="F496"/>
  <c r="F472"/>
  <c r="F451"/>
  <c r="F287"/>
  <c r="F212"/>
  <c r="F71"/>
  <c r="F524"/>
  <c r="F525"/>
  <c r="E34"/>
  <c r="F34" s="1"/>
  <c r="F35"/>
  <c r="E101"/>
  <c r="F101" s="1"/>
  <c r="F102"/>
  <c r="E249"/>
  <c r="F249" s="1"/>
  <c r="F250"/>
  <c r="E326"/>
  <c r="F326" s="1"/>
  <c r="F327"/>
  <c r="F367"/>
  <c r="E366"/>
  <c r="E425"/>
  <c r="F425" s="1"/>
  <c r="F426"/>
  <c r="E463"/>
  <c r="F463" s="1"/>
  <c r="F464"/>
  <c r="E488"/>
  <c r="F488" s="1"/>
  <c r="F489"/>
  <c r="E528"/>
  <c r="F529"/>
  <c r="F482"/>
  <c r="F346"/>
  <c r="F317"/>
  <c r="F105"/>
  <c r="E197"/>
  <c r="F197" s="1"/>
  <c r="E381"/>
  <c r="E393"/>
  <c r="E504"/>
  <c r="F586"/>
  <c r="F490"/>
  <c r="F330"/>
  <c r="F291"/>
  <c r="F233"/>
  <c r="F169"/>
  <c r="F78"/>
  <c r="E77"/>
  <c r="F74"/>
  <c r="E73"/>
  <c r="F73" s="1"/>
  <c r="E273"/>
  <c r="F273" s="1"/>
  <c r="F274"/>
  <c r="F521"/>
  <c r="E520"/>
  <c r="F520" s="1"/>
  <c r="E584"/>
  <c r="F584" s="1"/>
  <c r="F585"/>
  <c r="E44"/>
  <c r="F45"/>
  <c r="F128"/>
  <c r="E127"/>
  <c r="F127" s="1"/>
  <c r="E139"/>
  <c r="F140"/>
  <c r="E151"/>
  <c r="F151" s="1"/>
  <c r="F152"/>
  <c r="E164"/>
  <c r="F164" s="1"/>
  <c r="F168"/>
  <c r="F193"/>
  <c r="E192"/>
  <c r="E206"/>
  <c r="F206" s="1"/>
  <c r="F209"/>
  <c r="E218"/>
  <c r="F218" s="1"/>
  <c r="F219"/>
  <c r="E262"/>
  <c r="F262" s="1"/>
  <c r="F263"/>
  <c r="E289"/>
  <c r="F289" s="1"/>
  <c r="F290"/>
  <c r="E362"/>
  <c r="F363"/>
  <c r="F543"/>
  <c r="E542"/>
  <c r="E176"/>
  <c r="F176" s="1"/>
  <c r="F560"/>
  <c r="F465"/>
  <c r="F224"/>
  <c r="F182"/>
  <c r="F38"/>
  <c r="E188"/>
  <c r="F189"/>
  <c r="E258"/>
  <c r="F259"/>
  <c r="E408"/>
  <c r="F409"/>
  <c r="E457"/>
  <c r="F457" s="1"/>
  <c r="F458"/>
  <c r="E538"/>
  <c r="F539"/>
  <c r="F322"/>
  <c r="F178"/>
  <c r="E123"/>
  <c r="F123" s="1"/>
  <c r="F124"/>
  <c r="E243"/>
  <c r="F243" s="1"/>
  <c r="F244"/>
  <c r="F345"/>
  <c r="E19"/>
  <c r="E470"/>
  <c r="F470" s="1"/>
  <c r="F513"/>
  <c r="F485"/>
  <c r="F420"/>
  <c r="F387"/>
  <c r="F333"/>
  <c r="F300"/>
  <c r="F267"/>
  <c r="F185"/>
  <c r="F173"/>
  <c r="F132"/>
  <c r="E373"/>
  <c r="E545"/>
  <c r="F545" s="1"/>
  <c r="F533"/>
  <c r="F495"/>
  <c r="F471"/>
  <c r="F357"/>
  <c r="F314"/>
  <c r="F162"/>
  <c r="F146"/>
  <c r="F41"/>
  <c r="F416"/>
  <c r="F413"/>
  <c r="E411"/>
  <c r="F411" s="1"/>
  <c r="E144"/>
  <c r="F144" s="1"/>
  <c r="E180"/>
  <c r="F180" s="1"/>
  <c r="E312"/>
  <c r="F312" s="1"/>
  <c r="E196" l="1"/>
  <c r="F196" s="1"/>
  <c r="E122"/>
  <c r="F122" s="1"/>
  <c r="E298"/>
  <c r="E418"/>
  <c r="F418" s="1"/>
  <c r="F499"/>
  <c r="E217"/>
  <c r="F217" s="1"/>
  <c r="E272"/>
  <c r="F272" s="1"/>
  <c r="F44"/>
  <c r="E43"/>
  <c r="F43" s="1"/>
  <c r="E320"/>
  <c r="F320" s="1"/>
  <c r="F108"/>
  <c r="F479"/>
  <c r="F559"/>
  <c r="E231"/>
  <c r="F231" s="1"/>
  <c r="E372"/>
  <c r="F372" s="1"/>
  <c r="F373"/>
  <c r="E297"/>
  <c r="F297" s="1"/>
  <c r="F298"/>
  <c r="E18"/>
  <c r="F19"/>
  <c r="E76"/>
  <c r="F76" s="1"/>
  <c r="F77"/>
  <c r="E527"/>
  <c r="F527" s="1"/>
  <c r="F528"/>
  <c r="E477"/>
  <c r="F477" s="1"/>
  <c r="F478"/>
  <c r="E487"/>
  <c r="F487" s="1"/>
  <c r="E537"/>
  <c r="F538"/>
  <c r="F188"/>
  <c r="E187"/>
  <c r="F187" s="1"/>
  <c r="E380"/>
  <c r="F380" s="1"/>
  <c r="F381"/>
  <c r="E365"/>
  <c r="F365" s="1"/>
  <c r="F366"/>
  <c r="E541"/>
  <c r="F541" s="1"/>
  <c r="F542"/>
  <c r="E191"/>
  <c r="F191" s="1"/>
  <c r="F192"/>
  <c r="E392"/>
  <c r="F392" s="1"/>
  <c r="F393"/>
  <c r="E453"/>
  <c r="F453" s="1"/>
  <c r="E407"/>
  <c r="F407" s="1"/>
  <c r="F408"/>
  <c r="E257"/>
  <c r="F257" s="1"/>
  <c r="F258"/>
  <c r="E361"/>
  <c r="F362"/>
  <c r="E138"/>
  <c r="F138" s="1"/>
  <c r="F139"/>
  <c r="E503"/>
  <c r="F504"/>
  <c r="F18" l="1"/>
  <c r="E17"/>
  <c r="F17" s="1"/>
  <c r="E195"/>
  <c r="F195" s="1"/>
  <c r="E536"/>
  <c r="F537"/>
  <c r="F361"/>
  <c r="E319"/>
  <c r="F319" s="1"/>
  <c r="F503"/>
  <c r="E502"/>
  <c r="F502" s="1"/>
  <c r="E159"/>
  <c r="F159" s="1"/>
  <c r="F536" l="1"/>
  <c r="E588"/>
  <c r="F588" s="1"/>
</calcChain>
</file>

<file path=xl/sharedStrings.xml><?xml version="1.0" encoding="utf-8"?>
<sst xmlns="http://schemas.openxmlformats.org/spreadsheetml/2006/main" count="1164" uniqueCount="703">
  <si>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</si>
  <si>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</si>
  <si>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</si>
  <si>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</si>
  <si>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</si>
  <si>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</si>
  <si>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</si>
  <si>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</si>
  <si>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</si>
  <si>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</si>
  <si>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</si>
  <si>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</si>
  <si>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</si>
  <si>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</si>
  <si>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</si>
  <si>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</si>
  <si>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</si>
  <si>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</si>
  <si>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</si>
  <si>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</si>
  <si>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</si>
  <si>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</si>
  <si>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</si>
  <si>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</si>
  <si>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</si>
  <si>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</si>
  <si>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</si>
  <si>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</si>
  <si>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</si>
  <si>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</si>
  <si>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</si>
  <si>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</si>
  <si>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</si>
  <si>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</si>
  <si>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</si>
  <si>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</si>
  <si>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</si>
  <si>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</si>
  <si>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</si>
  <si>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</si>
  <si>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</si>
  <si>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</si>
  <si>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</si>
  <si>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</si>
  <si>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</si>
  <si>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</si>
  <si>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</si>
  <si>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</si>
  <si>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</si>
  <si>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</si>
  <si>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</si>
  <si>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</si>
  <si>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</si>
  <si>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</si>
  <si>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</si>
  <si>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</si>
  <si>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</si>
  <si>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</si>
  <si>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</si>
  <si>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</si>
  <si>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</si>
  <si>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</si>
  <si>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</si>
  <si>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</si>
  <si>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</si>
  <si>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</si>
  <si>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</si>
  <si>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</si>
  <si>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</si>
  <si>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</si>
  <si>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</si>
  <si>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</si>
  <si>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</si>
  <si>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</si>
  <si>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</si>
  <si>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</si>
  <si>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</si>
  <si>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</si>
  <si>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</si>
  <si>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</si>
  <si>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</si>
  <si>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</si>
  <si>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</si>
  <si>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</si>
  <si>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</si>
  <si>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</si>
  <si>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</si>
  <si>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</si>
  <si>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</si>
  <si>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</si>
  <si>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</si>
  <si>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08 1 05 00000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</si>
  <si>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</si>
  <si>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</si>
  <si>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</si>
  <si>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</si>
  <si>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</si>
  <si>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</si>
  <si>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</si>
  <si>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</si>
  <si>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</si>
  <si>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</si>
  <si>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</si>
  <si>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</si>
  <si>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</si>
  <si>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</si>
  <si>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</si>
  <si>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</si>
  <si>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</si>
  <si>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</si>
  <si>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</si>
  <si>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</si>
  <si>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</si>
  <si>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</si>
  <si>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</si>
  <si>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</si>
  <si>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</si>
  <si>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</si>
  <si>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</si>
  <si>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</si>
  <si>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</si>
  <si>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</si>
  <si>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</si>
  <si>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</si>
  <si>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</si>
  <si>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</si>
  <si>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</si>
  <si>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</si>
  <si>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</si>
  <si>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</si>
  <si>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</si>
  <si>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</si>
  <si>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</si>
  <si>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</si>
  <si>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</si>
  <si>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</si>
  <si>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</si>
  <si>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</si>
  <si>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</si>
  <si>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</si>
  <si>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</si>
  <si>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</si>
  <si>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</si>
  <si>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</si>
  <si>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</si>
  <si>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</si>
  <si>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</si>
  <si>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</si>
  <si>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</si>
  <si>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</si>
  <si>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</si>
  <si>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</si>
  <si>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</si>
  <si>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</si>
  <si>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</si>
  <si>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</si>
  <si>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</si>
  <si>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</si>
  <si>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</si>
  <si>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</si>
  <si>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</si>
  <si>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</si>
  <si>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</si>
  <si>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</si>
  <si>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</si>
  <si>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</si>
  <si>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</si>
  <si>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</si>
  <si>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</si>
  <si>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</si>
  <si>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</si>
  <si>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</si>
  <si>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</si>
  <si>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</si>
  <si>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</si>
  <si>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</si>
  <si>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</si>
  <si>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</si>
  <si>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</si>
  <si>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</si>
  <si>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</si>
  <si>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</si>
  <si>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</si>
  <si>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</si>
  <si>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</si>
  <si>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</si>
  <si>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</si>
  <si>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</si>
  <si>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</si>
  <si>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</si>
  <si>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</si>
  <si>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</si>
  <si>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</si>
  <si>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</si>
  <si>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</si>
  <si>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</si>
  <si>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</si>
  <si>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</si>
  <si>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</si>
  <si>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</si>
  <si>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</si>
  <si>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</si>
  <si>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</si>
  <si>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</si>
  <si>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</si>
  <si>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</si>
  <si>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</si>
  <si>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</si>
  <si>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</si>
  <si>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</si>
  <si>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</si>
  <si>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</si>
  <si>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</si>
  <si>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</si>
  <si>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</si>
  <si>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</si>
  <si>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</si>
  <si>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</si>
  <si>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</si>
  <si>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</si>
  <si>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</si>
  <si>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</si>
  <si>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</si>
  <si>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</si>
  <si>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</si>
  <si>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</si>
  <si>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</si>
  <si>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</si>
  <si>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</si>
  <si>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</si>
  <si>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</si>
  <si>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</si>
  <si>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</si>
  <si>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</si>
  <si>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</si>
  <si>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</si>
  <si>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</si>
  <si>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01 1 01 80170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</si>
  <si>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</si>
  <si>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</si>
  <si>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</si>
  <si>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</si>
  <si>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</si>
  <si>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</si>
  <si>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</si>
  <si>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</si>
  <si>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</si>
  <si>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</si>
  <si>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</si>
  <si>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</si>
  <si>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</si>
  <si>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</si>
  <si>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</si>
  <si>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</si>
  <si>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</si>
  <si>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</si>
  <si>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</si>
  <si>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</si>
  <si>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</si>
  <si>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</si>
  <si>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</si>
  <si>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</si>
  <si>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</si>
  <si>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</si>
  <si>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</si>
  <si>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</si>
  <si>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</si>
  <si>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</si>
  <si>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</si>
  <si>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</si>
  <si>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</si>
  <si>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</si>
  <si>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</si>
  <si>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</si>
  <si>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</si>
  <si>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</si>
  <si>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</si>
  <si>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</si>
  <si>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</si>
  <si>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</si>
  <si>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</si>
  <si>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</si>
  <si>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</si>
  <si>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01 4 01 S0190</t>
  </si>
  <si>
    <t>01 4 01 80200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</si>
  <si>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</si>
  <si>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</si>
  <si>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</si>
  <si>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</si>
  <si>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</si>
  <si>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</si>
  <si>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</si>
  <si>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</si>
  <si>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</si>
  <si>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</si>
  <si>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</si>
  <si>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</si>
  <si>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</si>
  <si>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</si>
  <si>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</si>
  <si>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</si>
  <si>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</si>
  <si>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</si>
  <si>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</si>
  <si>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</si>
  <si>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</si>
  <si>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</si>
  <si>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</si>
  <si>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</si>
  <si>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</si>
  <si>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</si>
  <si>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</si>
  <si>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</si>
  <si>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</si>
  <si>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</si>
  <si>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</si>
  <si>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</si>
  <si>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</si>
  <si>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</si>
  <si>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</si>
  <si>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</si>
  <si>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</si>
  <si>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</si>
  <si>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</si>
  <si>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</si>
  <si>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</si>
  <si>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</si>
  <si>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</si>
  <si>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</si>
  <si>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</si>
  <si>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</si>
  <si>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</si>
  <si>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</si>
  <si>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</si>
  <si>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</si>
  <si>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</si>
  <si>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</si>
  <si>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</si>
  <si>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</si>
  <si>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</si>
  <si>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</si>
  <si>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</si>
  <si>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</si>
  <si>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</si>
  <si>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</si>
  <si>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</si>
  <si>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</si>
  <si>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</si>
  <si>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</si>
  <si>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</si>
  <si>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</si>
  <si>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</si>
  <si>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</si>
  <si>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</si>
  <si>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</si>
  <si>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</si>
  <si>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</si>
  <si>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</si>
  <si>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</si>
  <si>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</si>
  <si>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</si>
  <si>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</si>
  <si>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</si>
  <si>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</si>
  <si>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</si>
  <si>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</si>
  <si>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</si>
  <si>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</si>
  <si>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</si>
  <si>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</si>
  <si>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</si>
  <si>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</si>
  <si>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</si>
  <si>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</si>
  <si>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</si>
  <si>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</si>
  <si>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</si>
  <si>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</si>
  <si>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</si>
  <si>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</si>
  <si>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</si>
  <si>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</si>
  <si>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</si>
  <si>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</si>
  <si>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</si>
  <si>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</si>
  <si>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</si>
  <si>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</si>
  <si>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</si>
  <si>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</si>
  <si>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</si>
  <si>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</si>
  <si>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</si>
  <si>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</si>
  <si>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</si>
  <si>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</si>
  <si>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</si>
  <si>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</si>
  <si>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</si>
  <si>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</si>
  <si>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</si>
  <si>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</si>
  <si>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</si>
  <si>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</si>
  <si>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</si>
  <si>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</si>
  <si>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</si>
  <si>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</si>
  <si>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</si>
  <si>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</si>
  <si>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</si>
  <si>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</si>
  <si>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</si>
  <si>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</si>
  <si>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</si>
  <si>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</si>
  <si>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</si>
  <si>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</si>
  <si>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</si>
  <si>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</si>
  <si>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</si>
  <si>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</si>
  <si>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</si>
  <si>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</si>
  <si>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</si>
  <si>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</si>
  <si>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</si>
  <si>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</si>
  <si>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</si>
  <si>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</si>
  <si>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</si>
  <si>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</si>
  <si>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</si>
  <si>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</si>
  <si>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</si>
  <si>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</si>
  <si>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</si>
  <si>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</si>
  <si>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</si>
  <si>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</si>
  <si>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05 Ж F2 54240</t>
  </si>
  <si>
    <t>01 3 01 00220</t>
  </si>
  <si>
    <t>Развитие системы подготовки спортивного резерва</t>
  </si>
  <si>
    <t>2022 год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</si>
  <si>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</si>
  <si>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</si>
  <si>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</si>
  <si>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</si>
  <si>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</si>
  <si>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</si>
  <si>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</si>
  <si>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</si>
  <si>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</si>
  <si>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</si>
  <si>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</si>
  <si>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</si>
  <si>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</si>
  <si>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</si>
  <si>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</si>
  <si>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</si>
  <si>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</si>
  <si>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</si>
  <si>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</si>
  <si>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</si>
  <si>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</si>
  <si>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</si>
  <si>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</si>
  <si>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</si>
  <si>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</si>
  <si>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</si>
  <si>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</si>
  <si>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</si>
  <si>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</si>
  <si>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</si>
  <si>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</si>
  <si>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</si>
  <si>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</si>
  <si>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</si>
  <si>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</si>
  <si>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</si>
  <si>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</si>
  <si>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</si>
  <si>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</si>
  <si>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</si>
  <si>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</si>
  <si>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</si>
  <si>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</si>
  <si>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</si>
  <si>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</si>
  <si>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01 2 E2 00000</t>
  </si>
  <si>
    <t>01 2 E2 50970</t>
  </si>
  <si>
    <t>Основное мероприятие «Региональный проект «Современная школа»»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</si>
  <si>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</si>
  <si>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</si>
  <si>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</si>
  <si>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</si>
  <si>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</si>
  <si>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</si>
  <si>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</si>
  <si>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</si>
  <si>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</si>
  <si>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</si>
  <si>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</si>
  <si>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</si>
  <si>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</si>
  <si>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</si>
  <si>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</si>
  <si>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</si>
  <si>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</si>
  <si>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</si>
  <si>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</si>
  <si>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</si>
  <si>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</si>
  <si>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</si>
  <si>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01 4 01 00270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</si>
  <si>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</si>
  <si>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</si>
  <si>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</si>
  <si>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</si>
  <si>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</si>
  <si>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2023 год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</si>
  <si>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</si>
  <si>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</si>
  <si>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</si>
  <si>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</si>
  <si>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</si>
  <si>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</si>
  <si>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</si>
  <si>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</si>
  <si>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</si>
  <si>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</si>
  <si>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</si>
  <si>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</si>
  <si>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</si>
  <si>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</si>
  <si>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</si>
  <si>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"Создание виртуальных концертных залов"</t>
  </si>
  <si>
    <t>03 8 00 00000</t>
  </si>
  <si>
    <t>Основное мероприятие "Создание виртуальных концертных залов"</t>
  </si>
  <si>
    <t>03 8 A3 00000</t>
  </si>
  <si>
    <t>Создание виртуальных концертных залов</t>
  </si>
  <si>
    <t>03 8 A3 54530</t>
  </si>
  <si>
    <t>Основное мероприятие "Государственная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материалами)"</t>
  </si>
  <si>
    <t>03 7 A1 00000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</si>
  <si>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</si>
  <si>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</si>
  <si>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</si>
  <si>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</si>
  <si>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</si>
  <si>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направленностей"</t>
  </si>
  <si>
    <t>01 3 E2 00000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</si>
  <si>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</si>
  <si>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</si>
  <si>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</si>
  <si>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01 1 03 00000</t>
  </si>
  <si>
    <t>01 1 03 S1950</t>
  </si>
  <si>
    <t>Основное мероприятие «Выполнение работ по разработке проекта инженерно-геологических изысканий водозабора м.Красные Сосенки»</t>
  </si>
  <si>
    <t>05 1 03 00000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</si>
  <si>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</si>
  <si>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</si>
  <si>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05 Ж F2 S5100</t>
  </si>
  <si>
    <t>Основное мероприятие «Осуществление строительного контроля за реализацией инициативных проектов»</t>
  </si>
  <si>
    <t>05 Ж 04 00000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</si>
  <si>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</si>
  <si>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</si>
  <si>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</si>
  <si>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</si>
  <si>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</si>
  <si>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Подпрограмма "Мероприятия по предупреждению и ликвидации  последствий чрезвычайных ситуаций и стихийных бедствий"</t>
  </si>
  <si>
    <t>07 2 00 00000</t>
  </si>
  <si>
    <t>Основное мероприятие "Мероприятия по предупреждению и ликвидации  последствий чрезвычайных ситуаций и стихийных бедствий"</t>
  </si>
  <si>
    <t>07 2 01 00000</t>
  </si>
  <si>
    <t>07 2 01 00560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</si>
  <si>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</si>
  <si>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</si>
  <si>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</si>
  <si>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04 3 01 00000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</si>
  <si>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</si>
  <si>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</si>
  <si>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04 3 02 00000</t>
  </si>
  <si>
    <t>04 3 02  S1970</t>
  </si>
  <si>
    <t>03 2 01 80340</t>
  </si>
  <si>
    <t xml:space="preserve">Основное мероприятие "Благоустройство, ремонт и установка площадок для физкультурно-оздоровительных занятий" </t>
  </si>
  <si>
    <t xml:space="preserve">Благоустройство, ремонт и установка площадок для физкультурно-оздоровительных занятий  </t>
  </si>
  <si>
    <t>Ивановской области</t>
  </si>
  <si>
    <t>03 2 02 00000</t>
  </si>
  <si>
    <t>03 2 02 00460</t>
  </si>
  <si>
    <t>Основное мероприятие "Реализация мероприятий по модернизации объектов коммунальной инфраструктуры"</t>
  </si>
  <si>
    <t>05 1 04 00000</t>
  </si>
  <si>
    <t>Реализация мероприятий по модернизации объектов коммунальной инфраструктуры</t>
  </si>
  <si>
    <t>05 1 04 S6800</t>
  </si>
  <si>
    <t>Основное мероприятие "Реализация мероприятий по организации водоотведения в границах городского округа Тейково Ивановской области"</t>
  </si>
  <si>
    <t>05 1 05 00000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</si>
  <si>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</si>
  <si>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</si>
  <si>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Обеспечение функционирования
главы  городского округа Тейково</t>
  </si>
  <si>
    <t xml:space="preserve">Основное мероприятие «Укрепление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услуг"» </t>
  </si>
  <si>
    <t>05 7 03 00000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</si>
  <si>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</si>
  <si>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</si>
  <si>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Основное мероприятие «Благоустройство территорий муниципальных дошкольных образовательных организаций Ивановской области"</t>
  </si>
  <si>
    <t>01 1 04 00000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</si>
  <si>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</si>
  <si>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</si>
  <si>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Подпрограмма "Организация использования, охраны, защиты, воспроизводства городских лесов, расположенных в границах городского округа Тейково Ивановской области"</t>
  </si>
  <si>
    <t>05 М 00 00000</t>
  </si>
  <si>
    <t>Основное мероприятие "Проведение лесоустроительных работ"</t>
  </si>
  <si>
    <t>05 М 01 00000</t>
  </si>
  <si>
    <t>Проведение лесоустроительных работ</t>
  </si>
  <si>
    <t>05 М 01 30500</t>
  </si>
  <si>
    <t>Основное мероприятие "Разработка и утверждение лесохозяйственного регламента"</t>
  </si>
  <si>
    <t>05 М 02 00000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</si>
  <si>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</si>
  <si>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</si>
  <si>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</si>
  <si>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</si>
  <si>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</si>
  <si>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</si>
  <si>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</si>
  <si>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Изменения к новому бюджету на 2022-2024 годы на 08.11.2021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</si>
  <si>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</si>
  <si>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</si>
  <si>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</si>
  <si>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</si>
  <si>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</si>
  <si>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Основное мероприятие "Оценка запасов питьевых подземных вод"</t>
  </si>
  <si>
    <t>05 1 06 00000</t>
  </si>
  <si>
    <t>Оценка запасов питьевых подземных вод</t>
  </si>
  <si>
    <t>05 1 06 40190</t>
  </si>
  <si>
    <t>Основное мероприятие "Составление технического проекта разработки месторождения подземных вод"</t>
  </si>
  <si>
    <t>Составление технического проекта разработки месторождения подземных вод</t>
  </si>
  <si>
    <t>05 1 07 00000</t>
  </si>
  <si>
    <t>05 1 07 40200</t>
  </si>
  <si>
    <t>Подпрограмма "Реализация мероприятий по профилактике терроризма и экстремизма"</t>
  </si>
  <si>
    <t>01 8 00 00000</t>
  </si>
  <si>
    <t>Основное мероприятие "Реализация мероприятий по профилактике терроризма и экстремизма"</t>
  </si>
  <si>
    <t>Реализация мероприятий по профилактике терроризма и экстремизма</t>
  </si>
  <si>
    <t>01 8 01 00000</t>
  </si>
  <si>
    <t>01 8 01 20300</t>
  </si>
  <si>
    <t>Основное мероприятие  «Участие мужской команды «ФК Тейково» в чемпионате Ивановской области по футболу»</t>
  </si>
  <si>
    <t>Участие мужской команды «ФК Тейково» в чемпионате Ивановской области по футболу</t>
  </si>
  <si>
    <t>Изменения к новому бюджету на 2022-2024 годы на 15.11.2021</t>
  </si>
  <si>
    <t>03 9 00 00000</t>
  </si>
  <si>
    <t>03 9 01 00000</t>
  </si>
  <si>
    <t>03 9 01 00140</t>
  </si>
  <si>
    <t>03 2 03 00000</t>
  </si>
  <si>
    <t>Основное мероприятие "Укрепление материально-технической базы учреждений культуры"</t>
  </si>
  <si>
    <t>03 2 03 00470</t>
  </si>
  <si>
    <t>03 5 03 00000</t>
  </si>
  <si>
    <t>03 5 03 00640</t>
  </si>
  <si>
    <t>03 1 02 10410</t>
  </si>
  <si>
    <t xml:space="preserve">Реализация мероприятий по укреплению пожарной безопасности муниципальных дошкольных образовательных организаций </t>
  </si>
  <si>
    <t>Реализация  мероприятий по укреплению пожарной безопасности общеобразовательных организаций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</si>
  <si>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2022 год
 </t>
  </si>
  <si>
    <t xml:space="preserve">Приложение № 3  </t>
  </si>
  <si>
    <t>Укрепление материально-технической базы муниципальных учреждений культуры Ивановской области</t>
  </si>
  <si>
    <t>03 2 03 S1980</t>
  </si>
  <si>
    <t>01 3 01 11420</t>
  </si>
  <si>
    <t>01 3 01 11440</t>
  </si>
  <si>
    <t>03 7 01 11430</t>
  </si>
  <si>
    <t>03 1 01 10340</t>
  </si>
  <si>
    <t>03 3 01 10340</t>
  </si>
  <si>
    <t>Основное мероприятие "Проведение специальной оценки условий
 труда в дошкольных образовательных организациях"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</si>
  <si>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</si>
  <si>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</si>
  <si>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</si>
  <si>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</si>
  <si>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</si>
  <si>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</si>
  <si>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Организация целевой подготовки педагогов для работы в муниципальных образовательных организациях Ивановской области</t>
  </si>
  <si>
    <t>Адресная поддержка учащихся 1-11 классов при организации питания в образовательных организациях городского округа Тейково</t>
  </si>
  <si>
    <t>Основное мероприятие "Создание модельных муниципальных библиотек"</t>
  </si>
  <si>
    <t>Создание модельных муниципальных библиотек</t>
  </si>
  <si>
    <t>03 3 A1 00000</t>
  </si>
  <si>
    <t>03 3 A1 54540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</si>
  <si>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</si>
  <si>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</si>
  <si>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 xml:space="preserve">Благоустройство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</si>
  <si>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</si>
  <si>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</si>
  <si>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</t>
  </si>
  <si>
    <t>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</si>
  <si>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Изменения на 25.02.2022</t>
  </si>
  <si>
    <t>05 Ж F2 S5101</t>
  </si>
  <si>
    <t>05 Ж F2 S5102</t>
  </si>
  <si>
    <t>05 Ж F2 S5103</t>
  </si>
  <si>
    <t>05 Ж F2 S5104</t>
  </si>
  <si>
    <t>05 Ж F2 S5105</t>
  </si>
  <si>
    <t>05 Ж F2 S5106</t>
  </si>
  <si>
    <t>05 Ж F2 S5107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</si>
  <si>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Шестагинская, д. 52)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</si>
  <si>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по адресу: Ивановская область, г. Тейково, между ул. Гвардейская, 6 и ул. Молодежная, 14)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</si>
  <si>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Фрунзенская, д. 5)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</si>
  <si>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м. Василево путем установки спортивной площадки с ограждением и футбольными воротами, детских игровых элементов напротив д. 2а, ул. Садовая,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</si>
  <si>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1-я Комовская, д. 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</si>
  <si>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ТОС Красный путем установки многофункциональной спортивной площадки на ул. 2-Пролетарская,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</si>
  <si>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Першинская, д. 2)</t>
  </si>
  <si>
    <t>05 Л 02 00000</t>
  </si>
  <si>
    <t>Основное мероприятие "Выполнение требований, установленных правилами оценки готовности городского округа Тейково Ивановской области к отопительному периоду"</t>
  </si>
  <si>
    <t>05 Л 02 30410</t>
  </si>
  <si>
    <t>Выполнение требований, установленных правилами оценки готовности городского округа Тейково Ивановской области к отопительному периоду</t>
  </si>
  <si>
    <t xml:space="preserve">от 17.12.2021 № 135  </t>
  </si>
  <si>
    <t>от 25.02.2022 № 10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</si>
</sst>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4">
    <xf numFmtId="0" fontId="0" fillId="0" borderId="0" xfId="0"/>
    <xf numFmtId="0" fontId="28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center" vertical="top" wrapText="1"/>
    </xf>
    <xf numFmtId="0" fontId="6" fillId="33" borderId="0" xfId="0" applyFont="1" applyFill="1" applyAlignment="1">
      <alignment vertical="top"/>
    </xf>
    <xf numFmtId="164" fontId="8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left" vertical="top" wrapText="1"/>
    </xf>
    <xf numFmtId="164" fontId="7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horizontal="right" vertical="top" wrapText="1"/>
    </xf>
    <xf numFmtId="0" fontId="26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 wrapText="1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NumberFormat="1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center" vertical="top"/>
    </xf>
    <xf numFmtId="0" fontId="7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left" vertical="center" wrapText="1"/>
    </xf>
    <xf numFmtId="0" fontId="7" fillId="33" borderId="0" xfId="0" applyFont="1" applyFill="1" applyAlignment="1">
      <alignment horizontal="left" vertical="top" wrapText="1"/>
    </xf>
    <xf numFmtId="0" fontId="8" fillId="33" borderId="1" xfId="0" applyNumberFormat="1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center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27" fillId="33" borderId="1" xfId="0" applyFont="1" applyFill="1" applyBorder="1" applyAlignment="1">
      <alignment horizontal="left" vertical="top" wrapText="1"/>
    </xf>
    <xf numFmtId="0" fontId="5" fillId="33" borderId="1" xfId="0" applyFont="1" applyFill="1" applyBorder="1" applyAlignment="1">
      <alignment horizontal="left" vertical="top" wrapText="1"/>
    </xf>
    <xf numFmtId="0" fontId="6" fillId="33" borderId="0" xfId="0" applyFont="1" applyFill="1" applyAlignment="1">
      <alignment horizontal="right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  <xf numFmtId="0" fontId="6" fillId="33" borderId="0" xfId="0" applyFont="1" applyFill="1" applyAlignment="1">
      <alignment horizontal="right" vertical="top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J588"/>
  <sheetViews>
    <sheetView tabSelected="1" topLeftCell="A2" zoomScale="90" zoomScaleNormal="90" workbookViewId="0">
      <selection activeCell="A6" sqref="A6:J6"/>
    </sheetView>
  </sheetViews>
  <sheetFormatPr defaultRowHeight="56.45" customHeight="1"/>
  <cols>
    <col min="1" max="1" width="39.5703125" style="3" customWidth="1"/>
    <col min="2" max="2" width="15.7109375" style="3" customWidth="1"/>
    <col min="3" max="3" width="6" style="3" customWidth="1"/>
    <col min="4" max="4" width="14.85546875" style="3" hidden="1" customWidth="1"/>
    <col min="5" max="5" width="13.5703125" style="3" hidden="1" customWidth="1"/>
    <col min="6" max="6" width="13.85546875" style="3" hidden="1" customWidth="1"/>
    <col min="7" max="7" width="15.85546875" style="3" hidden="1" customWidth="1"/>
    <col min="8" max="8" width="15" style="3" hidden="1" customWidth="1"/>
    <col min="9" max="9" width="14.7109375" style="3" hidden="1" customWidth="1"/>
    <col min="10" max="10" width="13.5703125" style="3" customWidth="1"/>
    <col min="11" max="16384" width="9.140625" style="3"/>
  </cols>
  <sheetData>
    <row r="1" spans="1:10" ht="20.25" hidden="1" customHeight="1">
      <c r="A1" s="26"/>
      <c r="B1" s="26"/>
      <c r="C1" s="26"/>
    </row>
    <row r="2" spans="1:10" ht="20.25" customHeight="1">
      <c r="A2" s="33" t="s">
        <v>654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20.25" customHeight="1">
      <c r="A3" s="26" t="s">
        <v>533</v>
      </c>
      <c r="B3" s="26"/>
      <c r="C3" s="26"/>
      <c r="D3" s="26"/>
      <c r="E3" s="26"/>
      <c r="F3" s="26"/>
      <c r="G3" s="26"/>
      <c r="H3" s="26"/>
      <c r="I3" s="26"/>
      <c r="J3" s="26"/>
    </row>
    <row r="4" spans="1:10" ht="20.25" customHeight="1">
      <c r="A4" s="26" t="s">
        <v>534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ht="20.25" customHeight="1">
      <c r="A5" s="26" t="s">
        <v>584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ht="20.25" customHeight="1">
      <c r="A6" s="26" t="s">
        <v>702</v>
      </c>
      <c r="B6" s="26"/>
      <c r="C6" s="26"/>
      <c r="D6" s="26"/>
      <c r="E6" s="26"/>
      <c r="F6" s="26"/>
      <c r="G6" s="26"/>
      <c r="H6" s="26"/>
      <c r="I6" s="26"/>
      <c r="J6" s="26"/>
    </row>
    <row r="7" spans="1:10" ht="20.25" customHeight="1">
      <c r="A7" s="33" t="s">
        <v>654</v>
      </c>
      <c r="B7" s="33"/>
      <c r="C7" s="33"/>
      <c r="D7" s="33"/>
      <c r="E7" s="33"/>
      <c r="F7" s="33"/>
      <c r="G7" s="33"/>
      <c r="H7" s="33"/>
      <c r="I7" s="33"/>
      <c r="J7" s="33"/>
    </row>
    <row r="8" spans="1:10" ht="20.25" customHeight="1">
      <c r="A8" s="26" t="s">
        <v>533</v>
      </c>
      <c r="B8" s="26"/>
      <c r="C8" s="26"/>
      <c r="D8" s="26"/>
      <c r="E8" s="26"/>
      <c r="F8" s="26"/>
      <c r="G8" s="26"/>
      <c r="H8" s="26"/>
      <c r="I8" s="26"/>
      <c r="J8" s="26"/>
    </row>
    <row r="9" spans="1:10" ht="20.25" customHeight="1">
      <c r="A9" s="26" t="s">
        <v>534</v>
      </c>
      <c r="B9" s="26"/>
      <c r="C9" s="26"/>
      <c r="D9" s="26"/>
      <c r="E9" s="26"/>
      <c r="F9" s="26"/>
      <c r="G9" s="26"/>
      <c r="H9" s="26"/>
      <c r="I9" s="26"/>
      <c r="J9" s="26"/>
    </row>
    <row r="10" spans="1:10" ht="20.25" customHeight="1">
      <c r="A10" s="26" t="s">
        <v>584</v>
      </c>
      <c r="B10" s="26"/>
      <c r="C10" s="26"/>
      <c r="D10" s="26"/>
      <c r="E10" s="26"/>
      <c r="F10" s="26"/>
      <c r="G10" s="26"/>
      <c r="H10" s="26"/>
      <c r="I10" s="26"/>
      <c r="J10" s="26"/>
    </row>
    <row r="11" spans="1:10" ht="20.25" customHeight="1">
      <c r="A11" s="26" t="s">
        <v>701</v>
      </c>
      <c r="B11" s="26"/>
      <c r="C11" s="26"/>
      <c r="D11" s="26"/>
      <c r="E11" s="26"/>
      <c r="F11" s="26"/>
      <c r="G11" s="26"/>
      <c r="H11" s="26"/>
      <c r="I11" s="26"/>
      <c r="J11" s="26"/>
    </row>
    <row r="12" spans="1:10" ht="20.25" customHeight="1">
      <c r="A12" s="8"/>
      <c r="B12" s="8"/>
      <c r="C12" s="8"/>
      <c r="D12" s="8"/>
      <c r="E12" s="8"/>
      <c r="F12" s="8"/>
      <c r="G12" s="8"/>
      <c r="H12" s="8"/>
      <c r="I12" s="8"/>
      <c r="J12" s="8"/>
    </row>
    <row r="13" spans="1:10" ht="167.25" customHeight="1">
      <c r="A13" s="31" t="s">
        <v>653</v>
      </c>
      <c r="B13" s="31"/>
      <c r="C13" s="31"/>
      <c r="D13" s="31"/>
      <c r="E13" s="31"/>
      <c r="F13" s="31"/>
      <c r="G13" s="31"/>
      <c r="H13" s="31"/>
      <c r="I13" s="31"/>
      <c r="J13" s="31"/>
    </row>
    <row r="14" spans="1:10" ht="20.25" customHeight="1">
      <c r="A14" s="32" t="s">
        <v>319</v>
      </c>
      <c r="B14" s="32"/>
      <c r="C14" s="32"/>
      <c r="D14" s="32"/>
      <c r="E14" s="32"/>
      <c r="F14" s="32"/>
      <c r="G14" s="32"/>
      <c r="H14" s="32"/>
      <c r="I14" s="32"/>
      <c r="J14" s="32"/>
    </row>
    <row r="15" spans="1:10" ht="21.75" customHeight="1">
      <c r="A15" s="29" t="s">
        <v>2</v>
      </c>
      <c r="B15" s="29" t="s">
        <v>0</v>
      </c>
      <c r="C15" s="29" t="s">
        <v>1</v>
      </c>
      <c r="D15" s="27" t="s">
        <v>520</v>
      </c>
      <c r="E15" s="29" t="s">
        <v>619</v>
      </c>
      <c r="F15" s="27" t="s">
        <v>520</v>
      </c>
      <c r="G15" s="29" t="s">
        <v>641</v>
      </c>
      <c r="H15" s="27" t="s">
        <v>443</v>
      </c>
      <c r="I15" s="29" t="s">
        <v>682</v>
      </c>
      <c r="J15" s="27" t="s">
        <v>443</v>
      </c>
    </row>
    <row r="16" spans="1:10" ht="88.5" customHeight="1">
      <c r="A16" s="30"/>
      <c r="B16" s="30"/>
      <c r="C16" s="30"/>
      <c r="D16" s="28"/>
      <c r="E16" s="30"/>
      <c r="F16" s="28"/>
      <c r="G16" s="30"/>
      <c r="H16" s="28"/>
      <c r="I16" s="30"/>
      <c r="J16" s="28"/>
    </row>
    <row r="17" spans="1:10" ht="63">
      <c r="A17" s="9" t="s">
        <v>3</v>
      </c>
      <c r="B17" s="10" t="s">
        <v>228</v>
      </c>
      <c r="C17" s="2"/>
      <c r="D17" s="4">
        <v>246281.08452999996</v>
      </c>
      <c r="E17" s="6">
        <f>E18+E43+E76+E107+E122+E138+E144+E155</f>
        <v>95685.719000000012</v>
      </c>
      <c r="F17" s="4">
        <f>D17+E17</f>
        <v>341966.80352999998</v>
      </c>
      <c r="G17" s="6">
        <f>G18+G43+G76+G107+G122+G138+G144+G155</f>
        <v>0</v>
      </c>
      <c r="H17" s="4">
        <v>414268.97795999993</v>
      </c>
      <c r="I17" s="6">
        <f>I18+I43+I76+I107+I122+I138+I144+I155</f>
        <v>4538.0861800000002</v>
      </c>
      <c r="J17" s="4">
        <f>H17+I17</f>
        <v>418807.06413999991</v>
      </c>
    </row>
    <row r="18" spans="1:10" ht="25.5">
      <c r="A18" s="11" t="s">
        <v>225</v>
      </c>
      <c r="B18" s="10" t="s">
        <v>229</v>
      </c>
      <c r="C18" s="2"/>
      <c r="D18" s="4">
        <v>148808.61300000001</v>
      </c>
      <c r="E18" s="6">
        <f>E19+E34+E37+E40</f>
        <v>0</v>
      </c>
      <c r="F18" s="4">
        <f t="shared" ref="F18:F78" si="0">D18+E18</f>
        <v>148808.61300000001</v>
      </c>
      <c r="G18" s="6">
        <f>G19+G34+G37+G40</f>
        <v>0</v>
      </c>
      <c r="H18" s="4">
        <v>186215.51072999998</v>
      </c>
      <c r="I18" s="6">
        <f>I19+I34+I37+I40</f>
        <v>1315.86007</v>
      </c>
      <c r="J18" s="4">
        <f t="shared" ref="J18:J81" si="1">H18+I18</f>
        <v>187531.37079999998</v>
      </c>
    </row>
    <row r="19" spans="1:10" ht="38.25">
      <c r="A19" s="5" t="s">
        <v>227</v>
      </c>
      <c r="B19" s="2" t="s">
        <v>230</v>
      </c>
      <c r="C19" s="2"/>
      <c r="D19" s="4">
        <v>148808.61300000001</v>
      </c>
      <c r="E19" s="6">
        <f>E20+E22+E24+E26+E28+E30+E32</f>
        <v>0</v>
      </c>
      <c r="F19" s="4">
        <f t="shared" si="0"/>
        <v>148808.61300000001</v>
      </c>
      <c r="G19" s="6">
        <f>G20+G22+G24+G26+G28+G30+G32</f>
        <v>0</v>
      </c>
      <c r="H19" s="4">
        <v>186215.51072999998</v>
      </c>
      <c r="I19" s="6">
        <f>I20+I22+I24+I26+I28+I30+I32</f>
        <v>1315.86007</v>
      </c>
      <c r="J19" s="4">
        <f t="shared" si="1"/>
        <v>187531.37079999998</v>
      </c>
    </row>
    <row r="20" spans="1:10" ht="25.5">
      <c r="A20" s="5" t="s">
        <v>226</v>
      </c>
      <c r="B20" s="2" t="s">
        <v>231</v>
      </c>
      <c r="C20" s="2"/>
      <c r="D20" s="4">
        <v>42793.933000000005</v>
      </c>
      <c r="E20" s="6">
        <f>E21</f>
        <v>0</v>
      </c>
      <c r="F20" s="4">
        <f t="shared" si="0"/>
        <v>42793.933000000005</v>
      </c>
      <c r="G20" s="6">
        <f>G21</f>
        <v>0</v>
      </c>
      <c r="H20" s="4">
        <v>65278.387730000009</v>
      </c>
      <c r="I20" s="6">
        <f>I21</f>
        <v>0</v>
      </c>
      <c r="J20" s="4">
        <f t="shared" si="1"/>
        <v>65278.387730000009</v>
      </c>
    </row>
    <row r="21" spans="1:10" ht="38.25">
      <c r="A21" s="5" t="s">
        <v>63</v>
      </c>
      <c r="B21" s="2" t="s">
        <v>231</v>
      </c>
      <c r="C21" s="2">
        <v>600</v>
      </c>
      <c r="D21" s="4">
        <v>42793.933000000005</v>
      </c>
      <c r="E21" s="6"/>
      <c r="F21" s="4">
        <f t="shared" si="0"/>
        <v>42793.933000000005</v>
      </c>
      <c r="G21" s="6"/>
      <c r="H21" s="4">
        <v>65278.387730000009</v>
      </c>
      <c r="I21" s="6"/>
      <c r="J21" s="4">
        <f t="shared" si="1"/>
        <v>65278.387730000009</v>
      </c>
    </row>
    <row r="22" spans="1:10" ht="38.25">
      <c r="A22" s="5" t="s">
        <v>651</v>
      </c>
      <c r="B22" s="2" t="s">
        <v>232</v>
      </c>
      <c r="C22" s="2"/>
      <c r="D22" s="4">
        <v>510</v>
      </c>
      <c r="E22" s="6">
        <f>E23</f>
        <v>0</v>
      </c>
      <c r="F22" s="4">
        <f t="shared" si="0"/>
        <v>510</v>
      </c>
      <c r="G22" s="6">
        <f>G23</f>
        <v>0</v>
      </c>
      <c r="H22" s="4">
        <v>510</v>
      </c>
      <c r="I22" s="6">
        <f>I23</f>
        <v>0</v>
      </c>
      <c r="J22" s="4">
        <f t="shared" si="1"/>
        <v>510</v>
      </c>
    </row>
    <row r="23" spans="1:10" ht="38.25">
      <c r="A23" s="5" t="s">
        <v>63</v>
      </c>
      <c r="B23" s="2" t="s">
        <v>232</v>
      </c>
      <c r="C23" s="2">
        <v>600</v>
      </c>
      <c r="D23" s="4">
        <v>510</v>
      </c>
      <c r="E23" s="6"/>
      <c r="F23" s="4">
        <f t="shared" si="0"/>
        <v>510</v>
      </c>
      <c r="G23" s="6"/>
      <c r="H23" s="4">
        <v>510</v>
      </c>
      <c r="I23" s="6"/>
      <c r="J23" s="4">
        <f t="shared" si="1"/>
        <v>510</v>
      </c>
    </row>
    <row r="24" spans="1:10" ht="25.5">
      <c r="A24" s="5" t="s">
        <v>233</v>
      </c>
      <c r="B24" s="2" t="s">
        <v>234</v>
      </c>
      <c r="C24" s="2"/>
      <c r="D24" s="4">
        <v>200</v>
      </c>
      <c r="E24" s="6">
        <f>E25</f>
        <v>0</v>
      </c>
      <c r="F24" s="4">
        <f t="shared" si="0"/>
        <v>200</v>
      </c>
      <c r="G24" s="6">
        <f>G25</f>
        <v>0</v>
      </c>
      <c r="H24" s="4">
        <v>560</v>
      </c>
      <c r="I24" s="6">
        <f>I25</f>
        <v>444</v>
      </c>
      <c r="J24" s="4">
        <f t="shared" si="1"/>
        <v>1004</v>
      </c>
    </row>
    <row r="25" spans="1:10" ht="38.25">
      <c r="A25" s="5" t="s">
        <v>63</v>
      </c>
      <c r="B25" s="2" t="s">
        <v>234</v>
      </c>
      <c r="C25" s="2">
        <v>600</v>
      </c>
      <c r="D25" s="4">
        <v>200</v>
      </c>
      <c r="E25" s="6"/>
      <c r="F25" s="4">
        <f t="shared" si="0"/>
        <v>200</v>
      </c>
      <c r="G25" s="6"/>
      <c r="H25" s="4">
        <v>560</v>
      </c>
      <c r="I25" s="6">
        <v>444</v>
      </c>
      <c r="J25" s="4">
        <f t="shared" si="1"/>
        <v>1004</v>
      </c>
    </row>
    <row r="26" spans="1:10" ht="51">
      <c r="A26" s="5" t="s">
        <v>447</v>
      </c>
      <c r="B26" s="2" t="s">
        <v>487</v>
      </c>
      <c r="C26" s="2"/>
      <c r="D26" s="4">
        <v>0</v>
      </c>
      <c r="E26" s="6">
        <f>E27</f>
        <v>0</v>
      </c>
      <c r="F26" s="4">
        <f t="shared" si="0"/>
        <v>0</v>
      </c>
      <c r="G26" s="6">
        <f>G27</f>
        <v>0</v>
      </c>
      <c r="H26" s="4">
        <v>0</v>
      </c>
      <c r="I26" s="6">
        <f>I27</f>
        <v>0</v>
      </c>
      <c r="J26" s="4">
        <f t="shared" si="1"/>
        <v>0</v>
      </c>
    </row>
    <row r="27" spans="1:10" ht="38.25">
      <c r="A27" s="5" t="s">
        <v>63</v>
      </c>
      <c r="B27" s="2" t="s">
        <v>487</v>
      </c>
      <c r="C27" s="2">
        <v>600</v>
      </c>
      <c r="D27" s="4">
        <v>0</v>
      </c>
      <c r="E27" s="6"/>
      <c r="F27" s="4">
        <f t="shared" si="0"/>
        <v>0</v>
      </c>
      <c r="G27" s="6"/>
      <c r="H27" s="4">
        <v>0</v>
      </c>
      <c r="I27" s="6"/>
      <c r="J27" s="4">
        <f t="shared" si="1"/>
        <v>0</v>
      </c>
    </row>
    <row r="28" spans="1:10" ht="102">
      <c r="A28" s="12" t="s">
        <v>235</v>
      </c>
      <c r="B28" s="2" t="s">
        <v>236</v>
      </c>
      <c r="C28" s="2"/>
      <c r="D28" s="4">
        <v>700</v>
      </c>
      <c r="E28" s="6">
        <f>E29</f>
        <v>0</v>
      </c>
      <c r="F28" s="4">
        <f t="shared" si="0"/>
        <v>700</v>
      </c>
      <c r="G28" s="6">
        <f>G29</f>
        <v>0</v>
      </c>
      <c r="H28" s="4">
        <v>1640</v>
      </c>
      <c r="I28" s="6">
        <f>I29</f>
        <v>871.86006999999995</v>
      </c>
      <c r="J28" s="4">
        <f t="shared" si="1"/>
        <v>2511.8600699999997</v>
      </c>
    </row>
    <row r="29" spans="1:10" ht="38.25">
      <c r="A29" s="5" t="s">
        <v>63</v>
      </c>
      <c r="B29" s="2" t="s">
        <v>236</v>
      </c>
      <c r="C29" s="2">
        <v>600</v>
      </c>
      <c r="D29" s="4">
        <v>700</v>
      </c>
      <c r="E29" s="6"/>
      <c r="F29" s="4">
        <f t="shared" si="0"/>
        <v>700</v>
      </c>
      <c r="G29" s="6"/>
      <c r="H29" s="4">
        <v>1640</v>
      </c>
      <c r="I29" s="6">
        <v>871.86006999999995</v>
      </c>
      <c r="J29" s="4">
        <f t="shared" si="1"/>
        <v>2511.8600699999997</v>
      </c>
    </row>
    <row r="30" spans="1:10" ht="127.5">
      <c r="A30" s="12" t="s">
        <v>535</v>
      </c>
      <c r="B30" s="2" t="s">
        <v>237</v>
      </c>
      <c r="C30" s="2"/>
      <c r="D30" s="4">
        <v>101745.37999999999</v>
      </c>
      <c r="E30" s="6">
        <f>E31</f>
        <v>0</v>
      </c>
      <c r="F30" s="4">
        <f t="shared" si="0"/>
        <v>101745.37999999999</v>
      </c>
      <c r="G30" s="6">
        <f>G31</f>
        <v>0</v>
      </c>
      <c r="H30" s="4">
        <v>112877.00799999999</v>
      </c>
      <c r="I30" s="6">
        <f>I31</f>
        <v>0</v>
      </c>
      <c r="J30" s="4">
        <f t="shared" si="1"/>
        <v>112877.00799999999</v>
      </c>
    </row>
    <row r="31" spans="1:10" ht="38.25">
      <c r="A31" s="5" t="s">
        <v>63</v>
      </c>
      <c r="B31" s="2" t="s">
        <v>237</v>
      </c>
      <c r="C31" s="2">
        <v>600</v>
      </c>
      <c r="D31" s="4">
        <v>101745.37999999999</v>
      </c>
      <c r="E31" s="6"/>
      <c r="F31" s="4">
        <f t="shared" si="0"/>
        <v>101745.37999999999</v>
      </c>
      <c r="G31" s="6"/>
      <c r="H31" s="4">
        <v>112877.00799999999</v>
      </c>
      <c r="I31" s="6"/>
      <c r="J31" s="4">
        <f t="shared" si="1"/>
        <v>112877.00799999999</v>
      </c>
    </row>
    <row r="32" spans="1:10" ht="102" customHeight="1">
      <c r="A32" s="5" t="s">
        <v>457</v>
      </c>
      <c r="B32" s="2" t="s">
        <v>458</v>
      </c>
      <c r="C32" s="2"/>
      <c r="D32" s="4">
        <v>2859.3</v>
      </c>
      <c r="E32" s="6">
        <f>E33</f>
        <v>0</v>
      </c>
      <c r="F32" s="4">
        <f t="shared" si="0"/>
        <v>2859.3</v>
      </c>
      <c r="G32" s="6">
        <f>G33</f>
        <v>0</v>
      </c>
      <c r="H32" s="4">
        <v>5350.1149999999998</v>
      </c>
      <c r="I32" s="6">
        <f>I33</f>
        <v>0</v>
      </c>
      <c r="J32" s="4">
        <f t="shared" si="1"/>
        <v>5350.1149999999998</v>
      </c>
    </row>
    <row r="33" spans="1:10" ht="38.25">
      <c r="A33" s="5" t="s">
        <v>63</v>
      </c>
      <c r="B33" s="2" t="s">
        <v>458</v>
      </c>
      <c r="C33" s="2">
        <v>600</v>
      </c>
      <c r="D33" s="4">
        <v>2859.3</v>
      </c>
      <c r="E33" s="6"/>
      <c r="F33" s="4">
        <f t="shared" si="0"/>
        <v>2859.3</v>
      </c>
      <c r="G33" s="6"/>
      <c r="H33" s="4">
        <v>5350.1149999999998</v>
      </c>
      <c r="I33" s="6"/>
      <c r="J33" s="4">
        <f t="shared" si="1"/>
        <v>5350.1149999999998</v>
      </c>
    </row>
    <row r="34" spans="1:10" ht="50.25" customHeight="1">
      <c r="A34" s="5" t="s">
        <v>662</v>
      </c>
      <c r="B34" s="2" t="s">
        <v>238</v>
      </c>
      <c r="C34" s="2"/>
      <c r="D34" s="4">
        <v>0</v>
      </c>
      <c r="E34" s="6">
        <f>E35</f>
        <v>0</v>
      </c>
      <c r="F34" s="4">
        <f t="shared" si="0"/>
        <v>0</v>
      </c>
      <c r="G34" s="6">
        <f>G35</f>
        <v>0</v>
      </c>
      <c r="H34" s="4">
        <v>0</v>
      </c>
      <c r="I34" s="6">
        <f>I35</f>
        <v>0</v>
      </c>
      <c r="J34" s="4">
        <f t="shared" si="1"/>
        <v>0</v>
      </c>
    </row>
    <row r="35" spans="1:10" ht="38.25">
      <c r="A35" s="5" t="s">
        <v>240</v>
      </c>
      <c r="B35" s="2" t="s">
        <v>239</v>
      </c>
      <c r="C35" s="2"/>
      <c r="D35" s="4">
        <v>0</v>
      </c>
      <c r="E35" s="6">
        <f>E36</f>
        <v>0</v>
      </c>
      <c r="F35" s="4">
        <f t="shared" si="0"/>
        <v>0</v>
      </c>
      <c r="G35" s="6">
        <f>G36</f>
        <v>0</v>
      </c>
      <c r="H35" s="4">
        <v>0</v>
      </c>
      <c r="I35" s="6">
        <f>I36</f>
        <v>0</v>
      </c>
      <c r="J35" s="4">
        <f t="shared" si="1"/>
        <v>0</v>
      </c>
    </row>
    <row r="36" spans="1:10" ht="38.25">
      <c r="A36" s="5" t="s">
        <v>63</v>
      </c>
      <c r="B36" s="2" t="s">
        <v>239</v>
      </c>
      <c r="C36" s="2">
        <v>600</v>
      </c>
      <c r="D36" s="4">
        <v>0</v>
      </c>
      <c r="E36" s="6"/>
      <c r="F36" s="4">
        <f t="shared" si="0"/>
        <v>0</v>
      </c>
      <c r="G36" s="6"/>
      <c r="H36" s="4">
        <v>0</v>
      </c>
      <c r="I36" s="6"/>
      <c r="J36" s="4">
        <f t="shared" si="1"/>
        <v>0</v>
      </c>
    </row>
    <row r="37" spans="1:10" ht="51">
      <c r="A37" s="5" t="s">
        <v>494</v>
      </c>
      <c r="B37" s="2" t="s">
        <v>554</v>
      </c>
      <c r="C37" s="2"/>
      <c r="D37" s="4">
        <v>0</v>
      </c>
      <c r="E37" s="6">
        <f>E38</f>
        <v>0</v>
      </c>
      <c r="F37" s="4">
        <f t="shared" si="0"/>
        <v>0</v>
      </c>
      <c r="G37" s="6">
        <f>G38</f>
        <v>0</v>
      </c>
      <c r="H37" s="4">
        <v>0</v>
      </c>
      <c r="I37" s="6">
        <f>I38</f>
        <v>0</v>
      </c>
      <c r="J37" s="4">
        <f t="shared" si="1"/>
        <v>0</v>
      </c>
    </row>
    <row r="38" spans="1:10" ht="38.25">
      <c r="A38" s="5" t="s">
        <v>496</v>
      </c>
      <c r="B38" s="2" t="s">
        <v>555</v>
      </c>
      <c r="C38" s="2"/>
      <c r="D38" s="4">
        <v>0</v>
      </c>
      <c r="E38" s="6">
        <f>E39</f>
        <v>0</v>
      </c>
      <c r="F38" s="4">
        <f t="shared" si="0"/>
        <v>0</v>
      </c>
      <c r="G38" s="6">
        <f>G39</f>
        <v>0</v>
      </c>
      <c r="H38" s="4">
        <v>0</v>
      </c>
      <c r="I38" s="6">
        <f>I39</f>
        <v>0</v>
      </c>
      <c r="J38" s="4">
        <f t="shared" si="1"/>
        <v>0</v>
      </c>
    </row>
    <row r="39" spans="1:10" ht="38.25">
      <c r="A39" s="5" t="s">
        <v>63</v>
      </c>
      <c r="B39" s="2" t="s">
        <v>555</v>
      </c>
      <c r="C39" s="2">
        <v>600</v>
      </c>
      <c r="D39" s="4">
        <v>0</v>
      </c>
      <c r="E39" s="6"/>
      <c r="F39" s="4">
        <f t="shared" si="0"/>
        <v>0</v>
      </c>
      <c r="G39" s="6"/>
      <c r="H39" s="4">
        <v>0</v>
      </c>
      <c r="I39" s="6"/>
      <c r="J39" s="4">
        <f t="shared" si="1"/>
        <v>0</v>
      </c>
    </row>
    <row r="40" spans="1:10" ht="51">
      <c r="A40" s="5" t="s">
        <v>600</v>
      </c>
      <c r="B40" s="2" t="s">
        <v>601</v>
      </c>
      <c r="C40" s="2"/>
      <c r="D40" s="4">
        <v>0</v>
      </c>
      <c r="E40" s="6">
        <f>E41</f>
        <v>0</v>
      </c>
      <c r="F40" s="4">
        <f t="shared" si="0"/>
        <v>0</v>
      </c>
      <c r="G40" s="6">
        <f>G41</f>
        <v>0</v>
      </c>
      <c r="H40" s="4">
        <v>0</v>
      </c>
      <c r="I40" s="6">
        <f>I41</f>
        <v>0</v>
      </c>
      <c r="J40" s="4">
        <f t="shared" si="1"/>
        <v>0</v>
      </c>
    </row>
    <row r="41" spans="1:10" ht="38.25">
      <c r="A41" s="5" t="s">
        <v>602</v>
      </c>
      <c r="B41" s="2" t="s">
        <v>603</v>
      </c>
      <c r="C41" s="2"/>
      <c r="D41" s="4">
        <v>0</v>
      </c>
      <c r="E41" s="6">
        <f>E42</f>
        <v>0</v>
      </c>
      <c r="F41" s="4">
        <f t="shared" si="0"/>
        <v>0</v>
      </c>
      <c r="G41" s="6">
        <f>G42</f>
        <v>0</v>
      </c>
      <c r="H41" s="4">
        <v>0</v>
      </c>
      <c r="I41" s="6">
        <f>I42</f>
        <v>0</v>
      </c>
      <c r="J41" s="4">
        <f t="shared" si="1"/>
        <v>0</v>
      </c>
    </row>
    <row r="42" spans="1:10" ht="38.25">
      <c r="A42" s="5" t="s">
        <v>63</v>
      </c>
      <c r="B42" s="2" t="s">
        <v>603</v>
      </c>
      <c r="C42" s="2">
        <v>600</v>
      </c>
      <c r="D42" s="4">
        <v>0</v>
      </c>
      <c r="E42" s="6"/>
      <c r="F42" s="4">
        <f t="shared" si="0"/>
        <v>0</v>
      </c>
      <c r="G42" s="6"/>
      <c r="H42" s="4">
        <v>0</v>
      </c>
      <c r="I42" s="6"/>
      <c r="J42" s="4">
        <f t="shared" si="1"/>
        <v>0</v>
      </c>
    </row>
    <row r="43" spans="1:10" ht="25.5">
      <c r="A43" s="11" t="s">
        <v>241</v>
      </c>
      <c r="B43" s="10" t="s">
        <v>244</v>
      </c>
      <c r="C43" s="2"/>
      <c r="D43" s="4">
        <v>38459.584200000012</v>
      </c>
      <c r="E43" s="6">
        <f>E44+E61+E67+E73+E70+E64</f>
        <v>94736.686000000002</v>
      </c>
      <c r="F43" s="4">
        <f t="shared" si="0"/>
        <v>133196.27020000003</v>
      </c>
      <c r="G43" s="6">
        <f>G44+G61+G67+G73+G70+G64</f>
        <v>0</v>
      </c>
      <c r="H43" s="4">
        <v>151942.97472000003</v>
      </c>
      <c r="I43" s="6">
        <f>I44+I61+I67+I73+I70+I64</f>
        <v>3222.2261100000001</v>
      </c>
      <c r="J43" s="4">
        <f t="shared" si="1"/>
        <v>155165.20083000002</v>
      </c>
    </row>
    <row r="44" spans="1:10" ht="38.25">
      <c r="A44" s="5" t="s">
        <v>243</v>
      </c>
      <c r="B44" s="2" t="s">
        <v>245</v>
      </c>
      <c r="C44" s="2"/>
      <c r="D44" s="4">
        <v>36895.750000000029</v>
      </c>
      <c r="E44" s="6">
        <f>E45+E47+E49+E51+E53+E55+E57+E59</f>
        <v>94736.686000000002</v>
      </c>
      <c r="F44" s="4">
        <f t="shared" si="0"/>
        <v>131632.43600000005</v>
      </c>
      <c r="G44" s="6">
        <f>G45+G47+G49+G51+G53+G55+G57+G59</f>
        <v>0</v>
      </c>
      <c r="H44" s="4">
        <v>147124.64966000005</v>
      </c>
      <c r="I44" s="6">
        <f>I45+I47+I49+I51+I53+I55+I57+I59</f>
        <v>3222.2261100000001</v>
      </c>
      <c r="J44" s="4">
        <f t="shared" si="1"/>
        <v>150346.87577000004</v>
      </c>
    </row>
    <row r="45" spans="1:10" ht="63.75">
      <c r="A45" s="5" t="s">
        <v>242</v>
      </c>
      <c r="B45" s="2" t="s">
        <v>246</v>
      </c>
      <c r="C45" s="2"/>
      <c r="D45" s="4">
        <v>23815.31</v>
      </c>
      <c r="E45" s="6">
        <f>E46</f>
        <v>0</v>
      </c>
      <c r="F45" s="4">
        <f t="shared" si="0"/>
        <v>23815.31</v>
      </c>
      <c r="G45" s="6">
        <f>G46</f>
        <v>0</v>
      </c>
      <c r="H45" s="4">
        <v>25170.733910000003</v>
      </c>
      <c r="I45" s="6">
        <f>I46</f>
        <v>800.96</v>
      </c>
      <c r="J45" s="4">
        <f t="shared" si="1"/>
        <v>25971.693910000002</v>
      </c>
    </row>
    <row r="46" spans="1:10" ht="38.25">
      <c r="A46" s="5" t="s">
        <v>63</v>
      </c>
      <c r="B46" s="2" t="s">
        <v>246</v>
      </c>
      <c r="C46" s="2">
        <v>600</v>
      </c>
      <c r="D46" s="4">
        <v>23815.31</v>
      </c>
      <c r="E46" s="6"/>
      <c r="F46" s="4">
        <f t="shared" si="0"/>
        <v>23815.31</v>
      </c>
      <c r="G46" s="6"/>
      <c r="H46" s="4">
        <v>25170.733910000003</v>
      </c>
      <c r="I46" s="6">
        <v>800.96</v>
      </c>
      <c r="J46" s="4">
        <f t="shared" si="1"/>
        <v>25971.693910000002</v>
      </c>
    </row>
    <row r="47" spans="1:10" ht="25.5">
      <c r="A47" s="5" t="s">
        <v>247</v>
      </c>
      <c r="B47" s="2" t="s">
        <v>248</v>
      </c>
      <c r="C47" s="2"/>
      <c r="D47" s="4">
        <v>150</v>
      </c>
      <c r="E47" s="6">
        <f>E48</f>
        <v>0</v>
      </c>
      <c r="F47" s="4">
        <f t="shared" si="0"/>
        <v>150</v>
      </c>
      <c r="G47" s="6">
        <f>G48</f>
        <v>0</v>
      </c>
      <c r="H47" s="4">
        <v>150</v>
      </c>
      <c r="I47" s="6">
        <f>I48</f>
        <v>0</v>
      </c>
      <c r="J47" s="4">
        <f t="shared" si="1"/>
        <v>150</v>
      </c>
    </row>
    <row r="48" spans="1:10" ht="38.25">
      <c r="A48" s="5" t="s">
        <v>63</v>
      </c>
      <c r="B48" s="2" t="s">
        <v>248</v>
      </c>
      <c r="C48" s="2">
        <v>600</v>
      </c>
      <c r="D48" s="4">
        <v>150</v>
      </c>
      <c r="E48" s="6"/>
      <c r="F48" s="4">
        <f t="shared" si="0"/>
        <v>150</v>
      </c>
      <c r="G48" s="6"/>
      <c r="H48" s="4">
        <v>150</v>
      </c>
      <c r="I48" s="6"/>
      <c r="J48" s="4">
        <f t="shared" si="1"/>
        <v>150</v>
      </c>
    </row>
    <row r="49" spans="1:10" ht="51">
      <c r="A49" s="5" t="s">
        <v>448</v>
      </c>
      <c r="B49" s="2" t="s">
        <v>486</v>
      </c>
      <c r="C49" s="2"/>
      <c r="D49" s="4">
        <v>0</v>
      </c>
      <c r="E49" s="6">
        <f>E50</f>
        <v>0</v>
      </c>
      <c r="F49" s="4">
        <f t="shared" si="0"/>
        <v>0</v>
      </c>
      <c r="G49" s="6">
        <f>G50</f>
        <v>0</v>
      </c>
      <c r="H49" s="4">
        <v>0</v>
      </c>
      <c r="I49" s="6">
        <f>I50</f>
        <v>0</v>
      </c>
      <c r="J49" s="4">
        <f t="shared" si="1"/>
        <v>0</v>
      </c>
    </row>
    <row r="50" spans="1:10" ht="38.25">
      <c r="A50" s="5" t="s">
        <v>63</v>
      </c>
      <c r="B50" s="2" t="s">
        <v>486</v>
      </c>
      <c r="C50" s="2">
        <v>600</v>
      </c>
      <c r="D50" s="4">
        <v>0</v>
      </c>
      <c r="E50" s="6"/>
      <c r="F50" s="4">
        <f t="shared" si="0"/>
        <v>0</v>
      </c>
      <c r="G50" s="6"/>
      <c r="H50" s="4">
        <v>0</v>
      </c>
      <c r="I50" s="6"/>
      <c r="J50" s="4">
        <f t="shared" si="1"/>
        <v>0</v>
      </c>
    </row>
    <row r="51" spans="1:10" ht="102">
      <c r="A51" s="12" t="s">
        <v>249</v>
      </c>
      <c r="B51" s="2" t="s">
        <v>250</v>
      </c>
      <c r="C51" s="2"/>
      <c r="D51" s="4">
        <v>1150</v>
      </c>
      <c r="E51" s="6">
        <f>E52</f>
        <v>0</v>
      </c>
      <c r="F51" s="4">
        <f t="shared" si="0"/>
        <v>1150</v>
      </c>
      <c r="G51" s="6">
        <f>G52</f>
        <v>0</v>
      </c>
      <c r="H51" s="4">
        <v>3150</v>
      </c>
      <c r="I51" s="6">
        <f>I52</f>
        <v>2421.26611</v>
      </c>
      <c r="J51" s="4">
        <f t="shared" si="1"/>
        <v>5571.2661100000005</v>
      </c>
    </row>
    <row r="52" spans="1:10" ht="38.25">
      <c r="A52" s="5" t="s">
        <v>63</v>
      </c>
      <c r="B52" s="2" t="s">
        <v>250</v>
      </c>
      <c r="C52" s="2">
        <v>600</v>
      </c>
      <c r="D52" s="4">
        <v>1150</v>
      </c>
      <c r="E52" s="6"/>
      <c r="F52" s="4">
        <f t="shared" si="0"/>
        <v>1150</v>
      </c>
      <c r="G52" s="6"/>
      <c r="H52" s="4">
        <v>3150</v>
      </c>
      <c r="I52" s="6">
        <v>2421.26611</v>
      </c>
      <c r="J52" s="4">
        <f t="shared" si="1"/>
        <v>5571.2661100000005</v>
      </c>
    </row>
    <row r="53" spans="1:10" ht="38.25">
      <c r="A53" s="5" t="s">
        <v>317</v>
      </c>
      <c r="B53" s="2" t="s">
        <v>251</v>
      </c>
      <c r="C53" s="2"/>
      <c r="D53" s="4">
        <v>478</v>
      </c>
      <c r="E53" s="6">
        <f>E54</f>
        <v>0</v>
      </c>
      <c r="F53" s="4">
        <f t="shared" si="0"/>
        <v>478</v>
      </c>
      <c r="G53" s="6">
        <f>G54</f>
        <v>0</v>
      </c>
      <c r="H53" s="4">
        <v>478</v>
      </c>
      <c r="I53" s="6">
        <f>I54</f>
        <v>0</v>
      </c>
      <c r="J53" s="4">
        <f t="shared" si="1"/>
        <v>478</v>
      </c>
    </row>
    <row r="54" spans="1:10" ht="38.25">
      <c r="A54" s="5" t="s">
        <v>63</v>
      </c>
      <c r="B54" s="2" t="s">
        <v>251</v>
      </c>
      <c r="C54" s="2">
        <v>600</v>
      </c>
      <c r="D54" s="4">
        <v>478</v>
      </c>
      <c r="E54" s="6"/>
      <c r="F54" s="4">
        <f t="shared" si="0"/>
        <v>478</v>
      </c>
      <c r="G54" s="6"/>
      <c r="H54" s="4">
        <v>478</v>
      </c>
      <c r="I54" s="6"/>
      <c r="J54" s="4">
        <f t="shared" si="1"/>
        <v>478</v>
      </c>
    </row>
    <row r="55" spans="1:10" ht="38.25">
      <c r="A55" s="5" t="s">
        <v>652</v>
      </c>
      <c r="B55" s="13" t="s">
        <v>622</v>
      </c>
      <c r="C55" s="2"/>
      <c r="D55" s="4">
        <v>600</v>
      </c>
      <c r="E55" s="6">
        <f>E56</f>
        <v>0</v>
      </c>
      <c r="F55" s="4">
        <f t="shared" si="0"/>
        <v>600</v>
      </c>
      <c r="G55" s="6">
        <f>G56</f>
        <v>0</v>
      </c>
      <c r="H55" s="4">
        <v>2600</v>
      </c>
      <c r="I55" s="6">
        <f>I56</f>
        <v>0</v>
      </c>
      <c r="J55" s="4">
        <f t="shared" si="1"/>
        <v>2600</v>
      </c>
    </row>
    <row r="56" spans="1:10" ht="38.25">
      <c r="A56" s="5" t="s">
        <v>63</v>
      </c>
      <c r="B56" s="13" t="s">
        <v>622</v>
      </c>
      <c r="C56" s="2">
        <v>600</v>
      </c>
      <c r="D56" s="4">
        <v>600</v>
      </c>
      <c r="E56" s="6"/>
      <c r="F56" s="4">
        <f t="shared" si="0"/>
        <v>600</v>
      </c>
      <c r="G56" s="6"/>
      <c r="H56" s="4">
        <v>2600</v>
      </c>
      <c r="I56" s="6"/>
      <c r="J56" s="4">
        <f t="shared" si="1"/>
        <v>2600</v>
      </c>
    </row>
    <row r="57" spans="1:10" ht="171.75" customHeight="1">
      <c r="A57" s="12" t="s">
        <v>664</v>
      </c>
      <c r="B57" s="13" t="s">
        <v>252</v>
      </c>
      <c r="C57" s="2"/>
      <c r="D57" s="4">
        <v>0</v>
      </c>
      <c r="E57" s="6">
        <f>E58</f>
        <v>94736.686000000002</v>
      </c>
      <c r="F57" s="4">
        <f t="shared" si="0"/>
        <v>94736.686000000002</v>
      </c>
      <c r="G57" s="6">
        <f>G58</f>
        <v>0</v>
      </c>
      <c r="H57" s="4">
        <v>104717.23575000001</v>
      </c>
      <c r="I57" s="6">
        <f>I58</f>
        <v>0</v>
      </c>
      <c r="J57" s="4">
        <f t="shared" si="1"/>
        <v>104717.23575000001</v>
      </c>
    </row>
    <row r="58" spans="1:10" ht="38.25">
      <c r="A58" s="5" t="s">
        <v>63</v>
      </c>
      <c r="B58" s="13" t="s">
        <v>252</v>
      </c>
      <c r="C58" s="2">
        <v>600</v>
      </c>
      <c r="D58" s="4">
        <v>0</v>
      </c>
      <c r="E58" s="6">
        <v>94736.686000000002</v>
      </c>
      <c r="F58" s="4">
        <f t="shared" si="0"/>
        <v>94736.686000000002</v>
      </c>
      <c r="G58" s="6"/>
      <c r="H58" s="4">
        <v>104717.23575000001</v>
      </c>
      <c r="I58" s="6"/>
      <c r="J58" s="4">
        <f t="shared" si="1"/>
        <v>104717.23575000001</v>
      </c>
    </row>
    <row r="59" spans="1:10" ht="102">
      <c r="A59" s="5" t="s">
        <v>566</v>
      </c>
      <c r="B59" s="13" t="s">
        <v>507</v>
      </c>
      <c r="C59" s="2"/>
      <c r="D59" s="4">
        <v>10702.44</v>
      </c>
      <c r="E59" s="6">
        <f>E60</f>
        <v>0</v>
      </c>
      <c r="F59" s="4">
        <f t="shared" si="0"/>
        <v>10702.44</v>
      </c>
      <c r="G59" s="6">
        <f>G60</f>
        <v>0</v>
      </c>
      <c r="H59" s="4">
        <v>10858.68</v>
      </c>
      <c r="I59" s="6">
        <f>I60</f>
        <v>0</v>
      </c>
      <c r="J59" s="4">
        <f t="shared" si="1"/>
        <v>10858.68</v>
      </c>
    </row>
    <row r="60" spans="1:10" ht="38.25">
      <c r="A60" s="5" t="s">
        <v>63</v>
      </c>
      <c r="B60" s="13" t="s">
        <v>507</v>
      </c>
      <c r="C60" s="2">
        <v>600</v>
      </c>
      <c r="D60" s="4">
        <v>10702.44</v>
      </c>
      <c r="E60" s="6"/>
      <c r="F60" s="4">
        <f t="shared" si="0"/>
        <v>10702.44</v>
      </c>
      <c r="G60" s="6"/>
      <c r="H60" s="4">
        <v>10858.68</v>
      </c>
      <c r="I60" s="6"/>
      <c r="J60" s="4">
        <f t="shared" si="1"/>
        <v>10858.68</v>
      </c>
    </row>
    <row r="61" spans="1:10" ht="38.25">
      <c r="A61" s="5" t="s">
        <v>253</v>
      </c>
      <c r="B61" s="2" t="s">
        <v>255</v>
      </c>
      <c r="C61" s="2"/>
      <c r="D61" s="4">
        <v>0</v>
      </c>
      <c r="E61" s="6">
        <f>E62</f>
        <v>0</v>
      </c>
      <c r="F61" s="4">
        <f t="shared" si="0"/>
        <v>0</v>
      </c>
      <c r="G61" s="6">
        <f>G62</f>
        <v>0</v>
      </c>
      <c r="H61" s="4">
        <v>0</v>
      </c>
      <c r="I61" s="6">
        <f>I62</f>
        <v>0</v>
      </c>
      <c r="J61" s="4">
        <f t="shared" si="1"/>
        <v>0</v>
      </c>
    </row>
    <row r="62" spans="1:10" ht="25.5">
      <c r="A62" s="5" t="s">
        <v>254</v>
      </c>
      <c r="B62" s="2" t="s">
        <v>256</v>
      </c>
      <c r="C62" s="2"/>
      <c r="D62" s="4">
        <v>0</v>
      </c>
      <c r="E62" s="6">
        <f>E63</f>
        <v>0</v>
      </c>
      <c r="F62" s="4">
        <f t="shared" si="0"/>
        <v>0</v>
      </c>
      <c r="G62" s="6">
        <f>G63</f>
        <v>0</v>
      </c>
      <c r="H62" s="4">
        <v>0</v>
      </c>
      <c r="I62" s="6">
        <f>I63</f>
        <v>0</v>
      </c>
      <c r="J62" s="4">
        <f t="shared" si="1"/>
        <v>0</v>
      </c>
    </row>
    <row r="63" spans="1:10" ht="38.25">
      <c r="A63" s="5" t="s">
        <v>63</v>
      </c>
      <c r="B63" s="2" t="s">
        <v>256</v>
      </c>
      <c r="C63" s="2">
        <v>600</v>
      </c>
      <c r="D63" s="4">
        <v>0</v>
      </c>
      <c r="E63" s="6"/>
      <c r="F63" s="4">
        <f t="shared" si="0"/>
        <v>0</v>
      </c>
      <c r="G63" s="6"/>
      <c r="H63" s="4">
        <v>0</v>
      </c>
      <c r="I63" s="6"/>
      <c r="J63" s="4">
        <f t="shared" si="1"/>
        <v>0</v>
      </c>
    </row>
    <row r="64" spans="1:10" ht="51">
      <c r="A64" s="5" t="s">
        <v>494</v>
      </c>
      <c r="B64" s="2" t="s">
        <v>495</v>
      </c>
      <c r="C64" s="2"/>
      <c r="D64" s="4">
        <v>0</v>
      </c>
      <c r="E64" s="6">
        <f>E65</f>
        <v>0</v>
      </c>
      <c r="F64" s="4">
        <f t="shared" si="0"/>
        <v>0</v>
      </c>
      <c r="G64" s="6">
        <f>G65</f>
        <v>0</v>
      </c>
      <c r="H64" s="4">
        <v>0</v>
      </c>
      <c r="I64" s="6">
        <f>I65</f>
        <v>0</v>
      </c>
      <c r="J64" s="4">
        <f t="shared" si="1"/>
        <v>0</v>
      </c>
    </row>
    <row r="65" spans="1:10" ht="38.25">
      <c r="A65" s="5" t="s">
        <v>496</v>
      </c>
      <c r="B65" s="2" t="s">
        <v>497</v>
      </c>
      <c r="C65" s="2"/>
      <c r="D65" s="4">
        <v>0</v>
      </c>
      <c r="E65" s="6">
        <f>E66</f>
        <v>0</v>
      </c>
      <c r="F65" s="4">
        <f t="shared" si="0"/>
        <v>0</v>
      </c>
      <c r="G65" s="6">
        <f>G66</f>
        <v>0</v>
      </c>
      <c r="H65" s="4">
        <v>0</v>
      </c>
      <c r="I65" s="6">
        <f>I66</f>
        <v>0</v>
      </c>
      <c r="J65" s="4">
        <f t="shared" si="1"/>
        <v>0</v>
      </c>
    </row>
    <row r="66" spans="1:10" ht="38.25">
      <c r="A66" s="5" t="s">
        <v>63</v>
      </c>
      <c r="B66" s="2" t="s">
        <v>497</v>
      </c>
      <c r="C66" s="2">
        <v>600</v>
      </c>
      <c r="D66" s="4">
        <v>0</v>
      </c>
      <c r="E66" s="6"/>
      <c r="F66" s="4">
        <f t="shared" si="0"/>
        <v>0</v>
      </c>
      <c r="G66" s="6"/>
      <c r="H66" s="4">
        <v>0</v>
      </c>
      <c r="I66" s="6"/>
      <c r="J66" s="4">
        <f t="shared" si="1"/>
        <v>0</v>
      </c>
    </row>
    <row r="67" spans="1:10" ht="25.5">
      <c r="A67" s="5" t="s">
        <v>491</v>
      </c>
      <c r="B67" s="2" t="s">
        <v>482</v>
      </c>
      <c r="C67" s="2"/>
      <c r="D67" s="4">
        <v>0</v>
      </c>
      <c r="E67" s="6">
        <f>E68</f>
        <v>0</v>
      </c>
      <c r="F67" s="4">
        <f t="shared" si="0"/>
        <v>0</v>
      </c>
      <c r="G67" s="6">
        <f>G68</f>
        <v>0</v>
      </c>
      <c r="H67" s="4">
        <v>0</v>
      </c>
      <c r="I67" s="6">
        <f>I68</f>
        <v>0</v>
      </c>
      <c r="J67" s="4">
        <f t="shared" si="1"/>
        <v>0</v>
      </c>
    </row>
    <row r="68" spans="1:10" ht="76.5">
      <c r="A68" s="5" t="s">
        <v>547</v>
      </c>
      <c r="B68" s="2" t="s">
        <v>483</v>
      </c>
      <c r="C68" s="2"/>
      <c r="D68" s="4">
        <v>0</v>
      </c>
      <c r="E68" s="6">
        <f>E69</f>
        <v>0</v>
      </c>
      <c r="F68" s="4">
        <f t="shared" si="0"/>
        <v>0</v>
      </c>
      <c r="G68" s="6">
        <f>G69</f>
        <v>0</v>
      </c>
      <c r="H68" s="4">
        <v>0</v>
      </c>
      <c r="I68" s="6">
        <f>I69</f>
        <v>0</v>
      </c>
      <c r="J68" s="4">
        <f t="shared" si="1"/>
        <v>0</v>
      </c>
    </row>
    <row r="69" spans="1:10" ht="38.25">
      <c r="A69" s="5" t="s">
        <v>63</v>
      </c>
      <c r="B69" s="2" t="s">
        <v>483</v>
      </c>
      <c r="C69" s="2">
        <v>600</v>
      </c>
      <c r="D69" s="4">
        <v>0</v>
      </c>
      <c r="E69" s="6"/>
      <c r="F69" s="4">
        <f t="shared" si="0"/>
        <v>0</v>
      </c>
      <c r="G69" s="6"/>
      <c r="H69" s="4">
        <v>0</v>
      </c>
      <c r="I69" s="6"/>
      <c r="J69" s="4">
        <f t="shared" si="1"/>
        <v>0</v>
      </c>
    </row>
    <row r="70" spans="1:10" ht="25.5">
      <c r="A70" s="5" t="s">
        <v>492</v>
      </c>
      <c r="B70" s="2" t="s">
        <v>489</v>
      </c>
      <c r="C70" s="2"/>
      <c r="D70" s="4">
        <v>0</v>
      </c>
      <c r="E70" s="6">
        <f>E71</f>
        <v>0</v>
      </c>
      <c r="F70" s="4">
        <f t="shared" si="0"/>
        <v>0</v>
      </c>
      <c r="G70" s="6">
        <f>G71</f>
        <v>0</v>
      </c>
      <c r="H70" s="4">
        <v>4818.3250600000001</v>
      </c>
      <c r="I70" s="6">
        <f>I71</f>
        <v>0</v>
      </c>
      <c r="J70" s="4">
        <f t="shared" si="1"/>
        <v>4818.3250600000001</v>
      </c>
    </row>
    <row r="71" spans="1:10" ht="51">
      <c r="A71" s="5" t="s">
        <v>548</v>
      </c>
      <c r="B71" s="2" t="s">
        <v>490</v>
      </c>
      <c r="C71" s="2"/>
      <c r="D71" s="4">
        <v>0</v>
      </c>
      <c r="E71" s="6">
        <f>E72</f>
        <v>0</v>
      </c>
      <c r="F71" s="4">
        <f t="shared" si="0"/>
        <v>0</v>
      </c>
      <c r="G71" s="6">
        <f>G72</f>
        <v>0</v>
      </c>
      <c r="H71" s="4">
        <v>4818.3250600000001</v>
      </c>
      <c r="I71" s="6">
        <f>I72</f>
        <v>0</v>
      </c>
      <c r="J71" s="4">
        <f t="shared" si="1"/>
        <v>4818.3250600000001</v>
      </c>
    </row>
    <row r="72" spans="1:10" ht="38.25">
      <c r="A72" s="5" t="s">
        <v>63</v>
      </c>
      <c r="B72" s="2" t="s">
        <v>490</v>
      </c>
      <c r="C72" s="2">
        <v>600</v>
      </c>
      <c r="D72" s="4">
        <v>0</v>
      </c>
      <c r="E72" s="6"/>
      <c r="F72" s="4">
        <f t="shared" si="0"/>
        <v>0</v>
      </c>
      <c r="G72" s="6"/>
      <c r="H72" s="4">
        <v>4818.3250600000001</v>
      </c>
      <c r="I72" s="6"/>
      <c r="J72" s="4">
        <f t="shared" si="1"/>
        <v>4818.3250600000001</v>
      </c>
    </row>
    <row r="73" spans="1:10" ht="25.5">
      <c r="A73" s="5" t="s">
        <v>493</v>
      </c>
      <c r="B73" s="2" t="s">
        <v>484</v>
      </c>
      <c r="C73" s="2"/>
      <c r="D73" s="4">
        <v>1563.8342</v>
      </c>
      <c r="E73" s="6">
        <f>E74</f>
        <v>0</v>
      </c>
      <c r="F73" s="4">
        <f t="shared" si="0"/>
        <v>1563.8342</v>
      </c>
      <c r="G73" s="6">
        <f>G74</f>
        <v>0</v>
      </c>
      <c r="H73" s="4">
        <v>0</v>
      </c>
      <c r="I73" s="6">
        <f>I74</f>
        <v>0</v>
      </c>
      <c r="J73" s="4">
        <f t="shared" si="1"/>
        <v>0</v>
      </c>
    </row>
    <row r="74" spans="1:10" ht="38.25">
      <c r="A74" s="5" t="s">
        <v>546</v>
      </c>
      <c r="B74" s="2" t="s">
        <v>485</v>
      </c>
      <c r="C74" s="2"/>
      <c r="D74" s="4">
        <v>1563.8342</v>
      </c>
      <c r="E74" s="6">
        <f>E75</f>
        <v>0</v>
      </c>
      <c r="F74" s="4">
        <f t="shared" si="0"/>
        <v>1563.8342</v>
      </c>
      <c r="G74" s="6">
        <f>G75</f>
        <v>0</v>
      </c>
      <c r="H74" s="4">
        <v>0</v>
      </c>
      <c r="I74" s="6">
        <f>I75</f>
        <v>0</v>
      </c>
      <c r="J74" s="4">
        <f t="shared" si="1"/>
        <v>0</v>
      </c>
    </row>
    <row r="75" spans="1:10" ht="38.25">
      <c r="A75" s="5" t="s">
        <v>63</v>
      </c>
      <c r="B75" s="2" t="s">
        <v>485</v>
      </c>
      <c r="C75" s="2">
        <v>600</v>
      </c>
      <c r="D75" s="4">
        <v>1563.8342</v>
      </c>
      <c r="E75" s="6"/>
      <c r="F75" s="4">
        <f t="shared" si="0"/>
        <v>1563.8342</v>
      </c>
      <c r="G75" s="6"/>
      <c r="H75" s="4">
        <v>0</v>
      </c>
      <c r="I75" s="6"/>
      <c r="J75" s="4">
        <f t="shared" si="1"/>
        <v>0</v>
      </c>
    </row>
    <row r="76" spans="1:10" ht="43.5" customHeight="1">
      <c r="A76" s="11" t="s">
        <v>257</v>
      </c>
      <c r="B76" s="10" t="s">
        <v>260</v>
      </c>
      <c r="C76" s="2"/>
      <c r="D76" s="4">
        <v>26964.392320000006</v>
      </c>
      <c r="E76" s="6">
        <f>E77+E98+E101+E104</f>
        <v>0</v>
      </c>
      <c r="F76" s="4">
        <f t="shared" si="0"/>
        <v>26964.392320000006</v>
      </c>
      <c r="G76" s="6">
        <f>G77+G98+G101+G104</f>
        <v>0</v>
      </c>
      <c r="H76" s="4">
        <v>37536.809789999999</v>
      </c>
      <c r="I76" s="6">
        <f>I77+I98+I101+I104</f>
        <v>0</v>
      </c>
      <c r="J76" s="4">
        <f t="shared" si="1"/>
        <v>37536.809789999999</v>
      </c>
    </row>
    <row r="77" spans="1:10" ht="38.25">
      <c r="A77" s="5" t="s">
        <v>259</v>
      </c>
      <c r="B77" s="2" t="s">
        <v>261</v>
      </c>
      <c r="C77" s="2"/>
      <c r="D77" s="4">
        <v>26417.125920000006</v>
      </c>
      <c r="E77" s="6">
        <f>E78+E80+E82+E84+E86+E90+E92+E96</f>
        <v>0</v>
      </c>
      <c r="F77" s="4">
        <f t="shared" si="0"/>
        <v>26417.125920000006</v>
      </c>
      <c r="G77" s="6">
        <f>G78+G80+G82+G84+G86+G90+G92+G96</f>
        <v>0</v>
      </c>
      <c r="H77" s="4">
        <v>37536.809789999999</v>
      </c>
      <c r="I77" s="6">
        <f>I78+I80+I82+I84+I86+I90+I92+I96+I88+I94</f>
        <v>0</v>
      </c>
      <c r="J77" s="4">
        <f t="shared" si="1"/>
        <v>37536.809789999999</v>
      </c>
    </row>
    <row r="78" spans="1:10" ht="15.75">
      <c r="A78" s="5" t="s">
        <v>258</v>
      </c>
      <c r="B78" s="2" t="s">
        <v>262</v>
      </c>
      <c r="C78" s="2"/>
      <c r="D78" s="4">
        <v>25060.777920000008</v>
      </c>
      <c r="E78" s="6">
        <f>E79</f>
        <v>0</v>
      </c>
      <c r="F78" s="4">
        <f t="shared" si="0"/>
        <v>25060.777920000008</v>
      </c>
      <c r="G78" s="6">
        <f>G79</f>
        <v>0</v>
      </c>
      <c r="H78" s="4">
        <v>31692.701340000003</v>
      </c>
      <c r="I78" s="6">
        <f>I79</f>
        <v>0</v>
      </c>
      <c r="J78" s="4">
        <f t="shared" si="1"/>
        <v>31692.701340000003</v>
      </c>
    </row>
    <row r="79" spans="1:10" ht="38.25">
      <c r="A79" s="5" t="s">
        <v>63</v>
      </c>
      <c r="B79" s="2" t="s">
        <v>262</v>
      </c>
      <c r="C79" s="2">
        <v>600</v>
      </c>
      <c r="D79" s="4">
        <v>25060.777920000008</v>
      </c>
      <c r="E79" s="6"/>
      <c r="F79" s="4">
        <f t="shared" ref="F79:F142" si="2">D79+E79</f>
        <v>25060.777920000008</v>
      </c>
      <c r="G79" s="6"/>
      <c r="H79" s="4">
        <v>31692.701340000003</v>
      </c>
      <c r="I79" s="6"/>
      <c r="J79" s="4">
        <f t="shared" si="1"/>
        <v>31692.701340000003</v>
      </c>
    </row>
    <row r="80" spans="1:10" ht="38.25">
      <c r="A80" s="5" t="s">
        <v>264</v>
      </c>
      <c r="B80" s="2" t="s">
        <v>265</v>
      </c>
      <c r="C80" s="2"/>
      <c r="D80" s="4">
        <v>35</v>
      </c>
      <c r="E80" s="6">
        <f>E81</f>
        <v>0</v>
      </c>
      <c r="F80" s="4">
        <f t="shared" si="2"/>
        <v>35</v>
      </c>
      <c r="G80" s="6">
        <f>G81</f>
        <v>0</v>
      </c>
      <c r="H80" s="4">
        <v>1035</v>
      </c>
      <c r="I80" s="6">
        <f>I81</f>
        <v>0</v>
      </c>
      <c r="J80" s="4">
        <f t="shared" si="1"/>
        <v>1035</v>
      </c>
    </row>
    <row r="81" spans="1:10" ht="38.25">
      <c r="A81" s="5" t="s">
        <v>63</v>
      </c>
      <c r="B81" s="2" t="s">
        <v>265</v>
      </c>
      <c r="C81" s="2">
        <v>600</v>
      </c>
      <c r="D81" s="4">
        <v>35</v>
      </c>
      <c r="E81" s="6"/>
      <c r="F81" s="4">
        <f t="shared" si="2"/>
        <v>35</v>
      </c>
      <c r="G81" s="6"/>
      <c r="H81" s="4">
        <v>1035</v>
      </c>
      <c r="I81" s="6"/>
      <c r="J81" s="4">
        <f t="shared" si="1"/>
        <v>1035</v>
      </c>
    </row>
    <row r="82" spans="1:10" ht="38.25">
      <c r="A82" s="5" t="s">
        <v>318</v>
      </c>
      <c r="B82" s="2" t="s">
        <v>266</v>
      </c>
      <c r="C82" s="2"/>
      <c r="D82" s="4">
        <v>92</v>
      </c>
      <c r="E82" s="6">
        <f>E83</f>
        <v>0</v>
      </c>
      <c r="F82" s="4">
        <f t="shared" si="2"/>
        <v>92</v>
      </c>
      <c r="G82" s="6">
        <f>G83</f>
        <v>0</v>
      </c>
      <c r="H82" s="4">
        <v>92</v>
      </c>
      <c r="I82" s="6">
        <f>I83</f>
        <v>0</v>
      </c>
      <c r="J82" s="4">
        <f t="shared" ref="J82:J149" si="3">H82+I82</f>
        <v>92</v>
      </c>
    </row>
    <row r="83" spans="1:10" ht="38.25">
      <c r="A83" s="5" t="s">
        <v>63</v>
      </c>
      <c r="B83" s="2" t="s">
        <v>266</v>
      </c>
      <c r="C83" s="2">
        <v>600</v>
      </c>
      <c r="D83" s="4">
        <v>92</v>
      </c>
      <c r="E83" s="6"/>
      <c r="F83" s="4">
        <f t="shared" si="2"/>
        <v>92</v>
      </c>
      <c r="G83" s="6"/>
      <c r="H83" s="4">
        <v>92</v>
      </c>
      <c r="I83" s="6"/>
      <c r="J83" s="4">
        <f t="shared" si="3"/>
        <v>92</v>
      </c>
    </row>
    <row r="84" spans="1:10" ht="76.5">
      <c r="A84" s="5" t="s">
        <v>665</v>
      </c>
      <c r="B84" s="13" t="s">
        <v>267</v>
      </c>
      <c r="C84" s="2"/>
      <c r="D84" s="4">
        <v>0</v>
      </c>
      <c r="E84" s="6">
        <f>E85</f>
        <v>0</v>
      </c>
      <c r="F84" s="4">
        <f t="shared" si="2"/>
        <v>0</v>
      </c>
      <c r="G84" s="6">
        <f>G85</f>
        <v>0</v>
      </c>
      <c r="H84" s="4">
        <v>1312.0303699999999</v>
      </c>
      <c r="I84" s="6">
        <f>I85</f>
        <v>0</v>
      </c>
      <c r="J84" s="4">
        <f t="shared" si="3"/>
        <v>1312.0303699999999</v>
      </c>
    </row>
    <row r="85" spans="1:10" ht="38.25">
      <c r="A85" s="5" t="s">
        <v>63</v>
      </c>
      <c r="B85" s="13" t="s">
        <v>267</v>
      </c>
      <c r="C85" s="2">
        <v>600</v>
      </c>
      <c r="D85" s="4">
        <v>0</v>
      </c>
      <c r="E85" s="6"/>
      <c r="F85" s="4">
        <f t="shared" si="2"/>
        <v>0</v>
      </c>
      <c r="G85" s="6"/>
      <c r="H85" s="4">
        <v>1312.0303699999999</v>
      </c>
      <c r="I85" s="6"/>
      <c r="J85" s="4">
        <f t="shared" si="3"/>
        <v>1312.0303699999999</v>
      </c>
    </row>
    <row r="86" spans="1:10" ht="63.75">
      <c r="A86" s="5" t="s">
        <v>268</v>
      </c>
      <c r="B86" s="13" t="s">
        <v>269</v>
      </c>
      <c r="C86" s="2"/>
      <c r="D86" s="4">
        <v>300</v>
      </c>
      <c r="E86" s="6">
        <f>E87</f>
        <v>0</v>
      </c>
      <c r="F86" s="4">
        <f t="shared" si="2"/>
        <v>300</v>
      </c>
      <c r="G86" s="6">
        <f>G87</f>
        <v>0</v>
      </c>
      <c r="H86" s="4">
        <v>414.32538</v>
      </c>
      <c r="I86" s="6">
        <f>I87</f>
        <v>-414.32538</v>
      </c>
      <c r="J86" s="4">
        <f t="shared" si="3"/>
        <v>0</v>
      </c>
    </row>
    <row r="87" spans="1:10" ht="38.25">
      <c r="A87" s="5" t="s">
        <v>63</v>
      </c>
      <c r="B87" s="13" t="s">
        <v>269</v>
      </c>
      <c r="C87" s="2">
        <v>600</v>
      </c>
      <c r="D87" s="4">
        <v>300</v>
      </c>
      <c r="E87" s="6"/>
      <c r="F87" s="4">
        <f t="shared" si="2"/>
        <v>300</v>
      </c>
      <c r="G87" s="6"/>
      <c r="H87" s="4">
        <v>414.32538</v>
      </c>
      <c r="I87" s="6">
        <v>-414.32538</v>
      </c>
      <c r="J87" s="4">
        <f t="shared" si="3"/>
        <v>0</v>
      </c>
    </row>
    <row r="88" spans="1:10" ht="63.75">
      <c r="A88" s="5" t="s">
        <v>268</v>
      </c>
      <c r="B88" s="13" t="s">
        <v>657</v>
      </c>
      <c r="C88" s="2"/>
      <c r="D88" s="4"/>
      <c r="E88" s="6"/>
      <c r="F88" s="4"/>
      <c r="G88" s="6"/>
      <c r="H88" s="4">
        <v>0</v>
      </c>
      <c r="I88" s="6">
        <f>I89</f>
        <v>414.32538</v>
      </c>
      <c r="J88" s="4">
        <f t="shared" si="3"/>
        <v>414.32538</v>
      </c>
    </row>
    <row r="89" spans="1:10" ht="38.25">
      <c r="A89" s="5" t="s">
        <v>63</v>
      </c>
      <c r="B89" s="13" t="s">
        <v>657</v>
      </c>
      <c r="C89" s="2">
        <v>600</v>
      </c>
      <c r="D89" s="4"/>
      <c r="E89" s="6"/>
      <c r="F89" s="4"/>
      <c r="G89" s="6"/>
      <c r="H89" s="4">
        <v>0</v>
      </c>
      <c r="I89" s="6">
        <v>414.32538</v>
      </c>
      <c r="J89" s="4">
        <f t="shared" si="3"/>
        <v>414.32538</v>
      </c>
    </row>
    <row r="90" spans="1:10" ht="89.25">
      <c r="A90" s="5" t="s">
        <v>666</v>
      </c>
      <c r="B90" s="13" t="s">
        <v>271</v>
      </c>
      <c r="C90" s="2"/>
      <c r="D90" s="4">
        <v>0</v>
      </c>
      <c r="E90" s="6">
        <f>E91</f>
        <v>0</v>
      </c>
      <c r="F90" s="4">
        <f t="shared" si="2"/>
        <v>0</v>
      </c>
      <c r="G90" s="6">
        <f>G91</f>
        <v>0</v>
      </c>
      <c r="H90" s="4">
        <v>2131.4047</v>
      </c>
      <c r="I90" s="6">
        <f>I91</f>
        <v>0</v>
      </c>
      <c r="J90" s="4">
        <f t="shared" si="3"/>
        <v>2131.4047</v>
      </c>
    </row>
    <row r="91" spans="1:10" ht="38.25">
      <c r="A91" s="5" t="s">
        <v>63</v>
      </c>
      <c r="B91" s="13" t="s">
        <v>271</v>
      </c>
      <c r="C91" s="2">
        <v>600</v>
      </c>
      <c r="D91" s="4">
        <v>0</v>
      </c>
      <c r="E91" s="6"/>
      <c r="F91" s="4">
        <f t="shared" si="2"/>
        <v>0</v>
      </c>
      <c r="G91" s="6"/>
      <c r="H91" s="4">
        <v>2131.4047</v>
      </c>
      <c r="I91" s="6"/>
      <c r="J91" s="4">
        <f t="shared" si="3"/>
        <v>2131.4047</v>
      </c>
    </row>
    <row r="92" spans="1:10" ht="81" customHeight="1">
      <c r="A92" s="5" t="s">
        <v>272</v>
      </c>
      <c r="B92" s="2" t="s">
        <v>273</v>
      </c>
      <c r="C92" s="2"/>
      <c r="D92" s="4">
        <v>200</v>
      </c>
      <c r="E92" s="6">
        <f>E93</f>
        <v>0</v>
      </c>
      <c r="F92" s="4">
        <f t="shared" si="2"/>
        <v>200</v>
      </c>
      <c r="G92" s="6">
        <f>G93</f>
        <v>0</v>
      </c>
      <c r="H92" s="4">
        <v>130</v>
      </c>
      <c r="I92" s="6">
        <f>I93</f>
        <v>-130</v>
      </c>
      <c r="J92" s="4">
        <f t="shared" si="3"/>
        <v>0</v>
      </c>
    </row>
    <row r="93" spans="1:10" ht="38.25">
      <c r="A93" s="5" t="s">
        <v>63</v>
      </c>
      <c r="B93" s="2" t="s">
        <v>273</v>
      </c>
      <c r="C93" s="2">
        <v>600</v>
      </c>
      <c r="D93" s="4">
        <v>200</v>
      </c>
      <c r="E93" s="6"/>
      <c r="F93" s="4">
        <f t="shared" si="2"/>
        <v>200</v>
      </c>
      <c r="G93" s="6"/>
      <c r="H93" s="4">
        <v>130</v>
      </c>
      <c r="I93" s="6">
        <v>-130</v>
      </c>
      <c r="J93" s="4">
        <f t="shared" si="3"/>
        <v>0</v>
      </c>
    </row>
    <row r="94" spans="1:10" ht="89.25">
      <c r="A94" s="5" t="s">
        <v>272</v>
      </c>
      <c r="B94" s="2" t="s">
        <v>658</v>
      </c>
      <c r="C94" s="2"/>
      <c r="D94" s="4"/>
      <c r="E94" s="6"/>
      <c r="F94" s="4"/>
      <c r="G94" s="6"/>
      <c r="H94" s="4">
        <v>0</v>
      </c>
      <c r="I94" s="6">
        <f>I95</f>
        <v>130</v>
      </c>
      <c r="J94" s="4">
        <f t="shared" si="3"/>
        <v>130</v>
      </c>
    </row>
    <row r="95" spans="1:10" ht="38.25">
      <c r="A95" s="5" t="s">
        <v>63</v>
      </c>
      <c r="B95" s="2" t="s">
        <v>658</v>
      </c>
      <c r="C95" s="2">
        <v>600</v>
      </c>
      <c r="D95" s="4"/>
      <c r="E95" s="6"/>
      <c r="F95" s="4"/>
      <c r="G95" s="6"/>
      <c r="H95" s="4">
        <v>0</v>
      </c>
      <c r="I95" s="6">
        <v>130</v>
      </c>
      <c r="J95" s="4">
        <f t="shared" si="3"/>
        <v>130</v>
      </c>
    </row>
    <row r="96" spans="1:10" ht="25.5">
      <c r="A96" s="5" t="s">
        <v>442</v>
      </c>
      <c r="B96" s="2" t="s">
        <v>441</v>
      </c>
      <c r="C96" s="2"/>
      <c r="D96" s="4">
        <v>729.34799999999996</v>
      </c>
      <c r="E96" s="6">
        <f>E97</f>
        <v>0</v>
      </c>
      <c r="F96" s="4">
        <f t="shared" si="2"/>
        <v>729.34799999999996</v>
      </c>
      <c r="G96" s="6">
        <f>G97</f>
        <v>0</v>
      </c>
      <c r="H96" s="4">
        <v>729.34799999999996</v>
      </c>
      <c r="I96" s="6">
        <f>I97</f>
        <v>0</v>
      </c>
      <c r="J96" s="4">
        <f t="shared" si="3"/>
        <v>729.34799999999996</v>
      </c>
    </row>
    <row r="97" spans="1:10" ht="38.25">
      <c r="A97" s="5" t="s">
        <v>63</v>
      </c>
      <c r="B97" s="2" t="s">
        <v>441</v>
      </c>
      <c r="C97" s="2">
        <v>600</v>
      </c>
      <c r="D97" s="4">
        <v>729.34799999999996</v>
      </c>
      <c r="E97" s="6"/>
      <c r="F97" s="4">
        <f t="shared" si="2"/>
        <v>729.34799999999996</v>
      </c>
      <c r="G97" s="6"/>
      <c r="H97" s="4">
        <v>729.34799999999996</v>
      </c>
      <c r="I97" s="6"/>
      <c r="J97" s="4">
        <f t="shared" si="3"/>
        <v>729.34799999999996</v>
      </c>
    </row>
    <row r="98" spans="1:10" ht="51">
      <c r="A98" s="5" t="s">
        <v>498</v>
      </c>
      <c r="B98" s="2" t="s">
        <v>274</v>
      </c>
      <c r="C98" s="2"/>
      <c r="D98" s="4">
        <v>0</v>
      </c>
      <c r="E98" s="6">
        <f>E99</f>
        <v>0</v>
      </c>
      <c r="F98" s="4">
        <f t="shared" si="2"/>
        <v>0</v>
      </c>
      <c r="G98" s="6">
        <f>G99</f>
        <v>0</v>
      </c>
      <c r="H98" s="4">
        <v>0</v>
      </c>
      <c r="I98" s="6">
        <f>I99</f>
        <v>0</v>
      </c>
      <c r="J98" s="4">
        <f t="shared" si="3"/>
        <v>0</v>
      </c>
    </row>
    <row r="99" spans="1:10" ht="38.25">
      <c r="A99" s="5" t="s">
        <v>276</v>
      </c>
      <c r="B99" s="2" t="s">
        <v>275</v>
      </c>
      <c r="C99" s="2"/>
      <c r="D99" s="4">
        <v>0</v>
      </c>
      <c r="E99" s="6">
        <f>E100</f>
        <v>0</v>
      </c>
      <c r="F99" s="4">
        <f t="shared" si="2"/>
        <v>0</v>
      </c>
      <c r="G99" s="6">
        <f>G100</f>
        <v>0</v>
      </c>
      <c r="H99" s="4">
        <v>0</v>
      </c>
      <c r="I99" s="6">
        <f>I100</f>
        <v>0</v>
      </c>
      <c r="J99" s="4">
        <f t="shared" si="3"/>
        <v>0</v>
      </c>
    </row>
    <row r="100" spans="1:10" ht="38.25">
      <c r="A100" s="5" t="s">
        <v>63</v>
      </c>
      <c r="B100" s="2" t="s">
        <v>275</v>
      </c>
      <c r="C100" s="2">
        <v>600</v>
      </c>
      <c r="D100" s="4">
        <v>0</v>
      </c>
      <c r="E100" s="6"/>
      <c r="F100" s="4">
        <f t="shared" si="2"/>
        <v>0</v>
      </c>
      <c r="G100" s="6"/>
      <c r="H100" s="4">
        <v>0</v>
      </c>
      <c r="I100" s="6"/>
      <c r="J100" s="4">
        <f t="shared" si="3"/>
        <v>0</v>
      </c>
    </row>
    <row r="101" spans="1:10" ht="38.25">
      <c r="A101" s="5" t="s">
        <v>499</v>
      </c>
      <c r="B101" s="2" t="s">
        <v>500</v>
      </c>
      <c r="C101" s="2"/>
      <c r="D101" s="4">
        <v>0</v>
      </c>
      <c r="E101" s="6">
        <f>E102</f>
        <v>0</v>
      </c>
      <c r="F101" s="4">
        <f t="shared" si="2"/>
        <v>0</v>
      </c>
      <c r="G101" s="6">
        <f>G102</f>
        <v>0</v>
      </c>
      <c r="H101" s="4">
        <v>0</v>
      </c>
      <c r="I101" s="6">
        <f>I102</f>
        <v>0</v>
      </c>
      <c r="J101" s="4">
        <f t="shared" si="3"/>
        <v>0</v>
      </c>
    </row>
    <row r="102" spans="1:10" ht="25.5">
      <c r="A102" s="5" t="s">
        <v>501</v>
      </c>
      <c r="B102" s="2" t="s">
        <v>502</v>
      </c>
      <c r="C102" s="2"/>
      <c r="D102" s="4">
        <v>0</v>
      </c>
      <c r="E102" s="6">
        <f>E103</f>
        <v>0</v>
      </c>
      <c r="F102" s="4">
        <f t="shared" si="2"/>
        <v>0</v>
      </c>
      <c r="G102" s="6">
        <f>G103</f>
        <v>0</v>
      </c>
      <c r="H102" s="4">
        <v>0</v>
      </c>
      <c r="I102" s="6">
        <f>I103</f>
        <v>0</v>
      </c>
      <c r="J102" s="4">
        <f t="shared" si="3"/>
        <v>0</v>
      </c>
    </row>
    <row r="103" spans="1:10" ht="38.25">
      <c r="A103" s="5" t="s">
        <v>63</v>
      </c>
      <c r="B103" s="2" t="s">
        <v>502</v>
      </c>
      <c r="C103" s="2">
        <v>600</v>
      </c>
      <c r="D103" s="4">
        <v>0</v>
      </c>
      <c r="E103" s="6"/>
      <c r="F103" s="4">
        <f t="shared" si="2"/>
        <v>0</v>
      </c>
      <c r="G103" s="6"/>
      <c r="H103" s="4">
        <v>0</v>
      </c>
      <c r="I103" s="6"/>
      <c r="J103" s="4">
        <f t="shared" si="3"/>
        <v>0</v>
      </c>
    </row>
    <row r="104" spans="1:10" ht="63.75">
      <c r="A104" s="5" t="s">
        <v>549</v>
      </c>
      <c r="B104" s="2" t="s">
        <v>550</v>
      </c>
      <c r="C104" s="2"/>
      <c r="D104" s="4">
        <v>547.26640000000009</v>
      </c>
      <c r="E104" s="6">
        <f>E105</f>
        <v>0</v>
      </c>
      <c r="F104" s="4">
        <f t="shared" si="2"/>
        <v>547.26640000000009</v>
      </c>
      <c r="G104" s="6">
        <f>G105</f>
        <v>0</v>
      </c>
      <c r="H104" s="4">
        <v>0</v>
      </c>
      <c r="I104" s="6">
        <f>I105</f>
        <v>0</v>
      </c>
      <c r="J104" s="4">
        <f t="shared" si="3"/>
        <v>0</v>
      </c>
    </row>
    <row r="105" spans="1:10" ht="53.25" customHeight="1">
      <c r="A105" s="5" t="s">
        <v>551</v>
      </c>
      <c r="B105" s="2" t="s">
        <v>552</v>
      </c>
      <c r="C105" s="2"/>
      <c r="D105" s="4">
        <v>547.26640000000009</v>
      </c>
      <c r="E105" s="6">
        <f>E106</f>
        <v>0</v>
      </c>
      <c r="F105" s="4">
        <f t="shared" si="2"/>
        <v>547.26640000000009</v>
      </c>
      <c r="G105" s="6">
        <f>G106</f>
        <v>0</v>
      </c>
      <c r="H105" s="4">
        <v>0</v>
      </c>
      <c r="I105" s="6">
        <f>I106</f>
        <v>0</v>
      </c>
      <c r="J105" s="4">
        <f t="shared" si="3"/>
        <v>0</v>
      </c>
    </row>
    <row r="106" spans="1:10" ht="38.25">
      <c r="A106" s="5" t="s">
        <v>63</v>
      </c>
      <c r="B106" s="2" t="s">
        <v>552</v>
      </c>
      <c r="C106" s="2">
        <v>600</v>
      </c>
      <c r="D106" s="4">
        <v>547.26640000000009</v>
      </c>
      <c r="E106" s="6"/>
      <c r="F106" s="4">
        <f t="shared" si="2"/>
        <v>547.26640000000009</v>
      </c>
      <c r="G106" s="6"/>
      <c r="H106" s="4">
        <v>0</v>
      </c>
      <c r="I106" s="6"/>
      <c r="J106" s="4">
        <f t="shared" si="3"/>
        <v>0</v>
      </c>
    </row>
    <row r="107" spans="1:10" ht="39.75" customHeight="1">
      <c r="A107" s="11" t="s">
        <v>30</v>
      </c>
      <c r="B107" s="10" t="s">
        <v>29</v>
      </c>
      <c r="C107" s="2"/>
      <c r="D107" s="4">
        <v>22306.53801</v>
      </c>
      <c r="E107" s="6">
        <f>E108</f>
        <v>66.929000000000002</v>
      </c>
      <c r="F107" s="4">
        <f t="shared" si="2"/>
        <v>22373.46701</v>
      </c>
      <c r="G107" s="6">
        <f>G108</f>
        <v>0</v>
      </c>
      <c r="H107" s="4">
        <v>23937.28947</v>
      </c>
      <c r="I107" s="6">
        <f>I108</f>
        <v>0</v>
      </c>
      <c r="J107" s="4">
        <f t="shared" si="3"/>
        <v>23937.28947</v>
      </c>
    </row>
    <row r="108" spans="1:10" ht="38.25">
      <c r="A108" s="5" t="s">
        <v>278</v>
      </c>
      <c r="B108" s="2" t="s">
        <v>277</v>
      </c>
      <c r="C108" s="2"/>
      <c r="D108" s="4">
        <v>22306.53801</v>
      </c>
      <c r="E108" s="6">
        <f>E113+E115+E118+E120+E109+E111</f>
        <v>66.929000000000002</v>
      </c>
      <c r="F108" s="4">
        <f t="shared" si="2"/>
        <v>22373.46701</v>
      </c>
      <c r="G108" s="6">
        <f>G113+G115+G118+G120+G109+G111</f>
        <v>0</v>
      </c>
      <c r="H108" s="4">
        <v>23937.28947</v>
      </c>
      <c r="I108" s="6">
        <f>I113+I115+I118+I120+I109+I111</f>
        <v>0</v>
      </c>
      <c r="J108" s="4">
        <f t="shared" si="3"/>
        <v>23937.28947</v>
      </c>
    </row>
    <row r="109" spans="1:10" ht="38.25">
      <c r="A109" s="5" t="s">
        <v>670</v>
      </c>
      <c r="B109" s="13" t="s">
        <v>514</v>
      </c>
      <c r="C109" s="2"/>
      <c r="D109" s="4">
        <v>2727.7547500000001</v>
      </c>
      <c r="E109" s="6">
        <f>E110</f>
        <v>-12.852</v>
      </c>
      <c r="F109" s="4">
        <f t="shared" si="2"/>
        <v>2714.9027500000002</v>
      </c>
      <c r="G109" s="6">
        <f>G110</f>
        <v>0</v>
      </c>
      <c r="H109" s="4">
        <v>2420.5845500000005</v>
      </c>
      <c r="I109" s="6">
        <f>I110</f>
        <v>0</v>
      </c>
      <c r="J109" s="4">
        <f t="shared" si="3"/>
        <v>2420.5845500000005</v>
      </c>
    </row>
    <row r="110" spans="1:10" ht="38.25">
      <c r="A110" s="5" t="s">
        <v>63</v>
      </c>
      <c r="B110" s="13" t="s">
        <v>514</v>
      </c>
      <c r="C110" s="2">
        <v>600</v>
      </c>
      <c r="D110" s="4">
        <v>2727.7547500000001</v>
      </c>
      <c r="E110" s="6">
        <v>-12.852</v>
      </c>
      <c r="F110" s="4">
        <f t="shared" si="2"/>
        <v>2714.9027500000002</v>
      </c>
      <c r="G110" s="6"/>
      <c r="H110" s="4">
        <v>2420.5845500000005</v>
      </c>
      <c r="I110" s="6"/>
      <c r="J110" s="4">
        <f t="shared" si="3"/>
        <v>2420.5845500000005</v>
      </c>
    </row>
    <row r="111" spans="1:10" ht="105" customHeight="1">
      <c r="A111" s="5" t="s">
        <v>663</v>
      </c>
      <c r="B111" s="13" t="s">
        <v>515</v>
      </c>
      <c r="C111" s="2"/>
      <c r="D111" s="4">
        <v>16075.706400000001</v>
      </c>
      <c r="E111" s="6">
        <f>E112</f>
        <v>0</v>
      </c>
      <c r="F111" s="4">
        <f t="shared" si="2"/>
        <v>16075.706400000001</v>
      </c>
      <c r="G111" s="6">
        <f>G112</f>
        <v>0</v>
      </c>
      <c r="H111" s="4">
        <v>16571.45246</v>
      </c>
      <c r="I111" s="6">
        <f>I112</f>
        <v>0</v>
      </c>
      <c r="J111" s="4">
        <f t="shared" si="3"/>
        <v>16571.45246</v>
      </c>
    </row>
    <row r="112" spans="1:10" ht="38.25">
      <c r="A112" s="5" t="s">
        <v>63</v>
      </c>
      <c r="B112" s="13" t="s">
        <v>515</v>
      </c>
      <c r="C112" s="2">
        <v>600</v>
      </c>
      <c r="D112" s="4">
        <v>16075.706400000001</v>
      </c>
      <c r="E112" s="6"/>
      <c r="F112" s="4">
        <f t="shared" si="2"/>
        <v>16075.706400000001</v>
      </c>
      <c r="G112" s="6"/>
      <c r="H112" s="4">
        <v>16571.45246</v>
      </c>
      <c r="I112" s="6"/>
      <c r="J112" s="4">
        <f t="shared" si="3"/>
        <v>16571.45246</v>
      </c>
    </row>
    <row r="113" spans="1:10" ht="126.75" customHeight="1">
      <c r="A113" s="12" t="s">
        <v>279</v>
      </c>
      <c r="B113" s="13" t="s">
        <v>280</v>
      </c>
      <c r="C113" s="2"/>
      <c r="D113" s="4">
        <v>434.02499999999998</v>
      </c>
      <c r="E113" s="6">
        <f>E114</f>
        <v>47.399000000000001</v>
      </c>
      <c r="F113" s="4">
        <f t="shared" si="2"/>
        <v>481.42399999999998</v>
      </c>
      <c r="G113" s="6">
        <f>G114</f>
        <v>0</v>
      </c>
      <c r="H113" s="4">
        <v>489.61599999999999</v>
      </c>
      <c r="I113" s="6">
        <f>I114</f>
        <v>0</v>
      </c>
      <c r="J113" s="4">
        <f t="shared" si="3"/>
        <v>489.61599999999999</v>
      </c>
    </row>
    <row r="114" spans="1:10" ht="38.25">
      <c r="A114" s="5" t="s">
        <v>63</v>
      </c>
      <c r="B114" s="13" t="s">
        <v>280</v>
      </c>
      <c r="C114" s="2">
        <v>600</v>
      </c>
      <c r="D114" s="4">
        <v>434.02499999999998</v>
      </c>
      <c r="E114" s="6">
        <v>47.399000000000001</v>
      </c>
      <c r="F114" s="4">
        <f t="shared" si="2"/>
        <v>481.42399999999998</v>
      </c>
      <c r="G114" s="6"/>
      <c r="H114" s="4">
        <v>489.61599999999999</v>
      </c>
      <c r="I114" s="6"/>
      <c r="J114" s="4">
        <f t="shared" si="3"/>
        <v>489.61599999999999</v>
      </c>
    </row>
    <row r="115" spans="1:10" ht="89.25">
      <c r="A115" s="12" t="s">
        <v>281</v>
      </c>
      <c r="B115" s="13" t="s">
        <v>282</v>
      </c>
      <c r="C115" s="2"/>
      <c r="D115" s="4">
        <v>1762.9778599999997</v>
      </c>
      <c r="E115" s="6">
        <f>E116+E117</f>
        <v>0</v>
      </c>
      <c r="F115" s="4">
        <f t="shared" si="2"/>
        <v>1762.9778599999997</v>
      </c>
      <c r="G115" s="6">
        <f>G116+G117</f>
        <v>0</v>
      </c>
      <c r="H115" s="4">
        <v>3117.1804599999996</v>
      </c>
      <c r="I115" s="6">
        <f>I116+I117</f>
        <v>0</v>
      </c>
      <c r="J115" s="4">
        <f t="shared" si="3"/>
        <v>3117.1804599999996</v>
      </c>
    </row>
    <row r="116" spans="1:10" ht="25.5">
      <c r="A116" s="5" t="s">
        <v>305</v>
      </c>
      <c r="B116" s="13" t="s">
        <v>282</v>
      </c>
      <c r="C116" s="2">
        <v>300</v>
      </c>
      <c r="D116" s="4">
        <v>1735.91913</v>
      </c>
      <c r="E116" s="6"/>
      <c r="F116" s="4">
        <f t="shared" si="2"/>
        <v>1735.91913</v>
      </c>
      <c r="G116" s="6"/>
      <c r="H116" s="4">
        <v>3071.114</v>
      </c>
      <c r="I116" s="6"/>
      <c r="J116" s="4">
        <f t="shared" si="3"/>
        <v>3071.114</v>
      </c>
    </row>
    <row r="117" spans="1:10" ht="38.25">
      <c r="A117" s="5" t="s">
        <v>63</v>
      </c>
      <c r="B117" s="13" t="s">
        <v>282</v>
      </c>
      <c r="C117" s="2">
        <v>600</v>
      </c>
      <c r="D117" s="4">
        <v>27.058729999999997</v>
      </c>
      <c r="E117" s="6"/>
      <c r="F117" s="4">
        <f t="shared" si="2"/>
        <v>27.058729999999997</v>
      </c>
      <c r="G117" s="6"/>
      <c r="H117" s="4">
        <v>46.066459999999992</v>
      </c>
      <c r="I117" s="6"/>
      <c r="J117" s="4">
        <f t="shared" si="3"/>
        <v>46.066459999999992</v>
      </c>
    </row>
    <row r="118" spans="1:10" ht="51">
      <c r="A118" s="12" t="s">
        <v>667</v>
      </c>
      <c r="B118" s="2" t="s">
        <v>283</v>
      </c>
      <c r="C118" s="2"/>
      <c r="D118" s="4">
        <v>1255.2539999999999</v>
      </c>
      <c r="E118" s="6">
        <f>E119</f>
        <v>31.122</v>
      </c>
      <c r="F118" s="4">
        <f t="shared" si="2"/>
        <v>1286.376</v>
      </c>
      <c r="G118" s="6">
        <f>G119</f>
        <v>0</v>
      </c>
      <c r="H118" s="4">
        <v>1286.376</v>
      </c>
      <c r="I118" s="6">
        <f>I119</f>
        <v>0</v>
      </c>
      <c r="J118" s="4">
        <f t="shared" si="3"/>
        <v>1286.376</v>
      </c>
    </row>
    <row r="119" spans="1:10" ht="38.25">
      <c r="A119" s="5" t="s">
        <v>63</v>
      </c>
      <c r="B119" s="2" t="s">
        <v>283</v>
      </c>
      <c r="C119" s="2">
        <v>600</v>
      </c>
      <c r="D119" s="4">
        <v>1255.2539999999999</v>
      </c>
      <c r="E119" s="6">
        <f>12.852+18.27</f>
        <v>31.122</v>
      </c>
      <c r="F119" s="4">
        <f t="shared" si="2"/>
        <v>1286.376</v>
      </c>
      <c r="G119" s="6"/>
      <c r="H119" s="4">
        <v>1286.376</v>
      </c>
      <c r="I119" s="6"/>
      <c r="J119" s="4">
        <f t="shared" si="3"/>
        <v>1286.376</v>
      </c>
    </row>
    <row r="120" spans="1:10" ht="63.75">
      <c r="A120" s="14" t="s">
        <v>668</v>
      </c>
      <c r="B120" s="2" t="s">
        <v>284</v>
      </c>
      <c r="C120" s="2"/>
      <c r="D120" s="4">
        <v>50.82</v>
      </c>
      <c r="E120" s="6">
        <f>E121</f>
        <v>1.26</v>
      </c>
      <c r="F120" s="4">
        <f t="shared" si="2"/>
        <v>52.08</v>
      </c>
      <c r="G120" s="6">
        <f>G121</f>
        <v>0</v>
      </c>
      <c r="H120" s="4">
        <v>52.08</v>
      </c>
      <c r="I120" s="6">
        <f>I121</f>
        <v>0</v>
      </c>
      <c r="J120" s="4">
        <f t="shared" si="3"/>
        <v>52.08</v>
      </c>
    </row>
    <row r="121" spans="1:10" ht="38.25">
      <c r="A121" s="5" t="s">
        <v>63</v>
      </c>
      <c r="B121" s="2" t="s">
        <v>284</v>
      </c>
      <c r="C121" s="2">
        <v>600</v>
      </c>
      <c r="D121" s="4">
        <v>50.82</v>
      </c>
      <c r="E121" s="6">
        <v>1.26</v>
      </c>
      <c r="F121" s="4">
        <f t="shared" si="2"/>
        <v>52.08</v>
      </c>
      <c r="G121" s="6"/>
      <c r="H121" s="4">
        <v>52.08</v>
      </c>
      <c r="I121" s="6"/>
      <c r="J121" s="4">
        <f t="shared" si="3"/>
        <v>52.08</v>
      </c>
    </row>
    <row r="122" spans="1:10" ht="42.75" customHeight="1">
      <c r="A122" s="11" t="s">
        <v>16</v>
      </c>
      <c r="B122" s="10" t="s">
        <v>18</v>
      </c>
      <c r="C122" s="2"/>
      <c r="D122" s="4">
        <v>1151.8979999999999</v>
      </c>
      <c r="E122" s="6">
        <f>E123+E127+E131+E135</f>
        <v>0</v>
      </c>
      <c r="F122" s="4">
        <f t="shared" si="2"/>
        <v>1151.8979999999999</v>
      </c>
      <c r="G122" s="6">
        <f>G123+G127+G131+G135</f>
        <v>0</v>
      </c>
      <c r="H122" s="4">
        <v>745.37499999999989</v>
      </c>
      <c r="I122" s="6">
        <f>I123+I127+I131+I135</f>
        <v>0</v>
      </c>
      <c r="J122" s="4">
        <f t="shared" si="3"/>
        <v>745.37499999999989</v>
      </c>
    </row>
    <row r="123" spans="1:10" ht="51">
      <c r="A123" s="5" t="s">
        <v>17</v>
      </c>
      <c r="B123" s="2" t="s">
        <v>19</v>
      </c>
      <c r="C123" s="2"/>
      <c r="D123" s="4">
        <v>945.375</v>
      </c>
      <c r="E123" s="6">
        <f>E124</f>
        <v>0</v>
      </c>
      <c r="F123" s="4">
        <f t="shared" si="2"/>
        <v>945.375</v>
      </c>
      <c r="G123" s="6">
        <f>G124</f>
        <v>0</v>
      </c>
      <c r="H123" s="4">
        <v>745.375</v>
      </c>
      <c r="I123" s="6">
        <f>I124</f>
        <v>0</v>
      </c>
      <c r="J123" s="4">
        <f t="shared" si="3"/>
        <v>745.375</v>
      </c>
    </row>
    <row r="124" spans="1:10" ht="38.25">
      <c r="A124" s="5" t="s">
        <v>21</v>
      </c>
      <c r="B124" s="2" t="s">
        <v>20</v>
      </c>
      <c r="C124" s="2"/>
      <c r="D124" s="4">
        <v>945.375</v>
      </c>
      <c r="E124" s="6">
        <f>E125+E126</f>
        <v>0</v>
      </c>
      <c r="F124" s="4">
        <f t="shared" si="2"/>
        <v>945.375</v>
      </c>
      <c r="G124" s="6">
        <f>G125+G126</f>
        <v>0</v>
      </c>
      <c r="H124" s="4">
        <v>745.375</v>
      </c>
      <c r="I124" s="6">
        <f>I125+I126</f>
        <v>0</v>
      </c>
      <c r="J124" s="4">
        <f t="shared" si="3"/>
        <v>745.375</v>
      </c>
    </row>
    <row r="125" spans="1:10" ht="38.25">
      <c r="A125" s="5" t="s">
        <v>35</v>
      </c>
      <c r="B125" s="2" t="s">
        <v>20</v>
      </c>
      <c r="C125" s="2">
        <v>200</v>
      </c>
      <c r="D125" s="4">
        <v>529.875</v>
      </c>
      <c r="E125" s="6"/>
      <c r="F125" s="4">
        <f t="shared" si="2"/>
        <v>529.875</v>
      </c>
      <c r="G125" s="6"/>
      <c r="H125" s="4">
        <v>429.875</v>
      </c>
      <c r="I125" s="6"/>
      <c r="J125" s="4">
        <f t="shared" si="3"/>
        <v>429.875</v>
      </c>
    </row>
    <row r="126" spans="1:10" ht="38.25">
      <c r="A126" s="5" t="s">
        <v>63</v>
      </c>
      <c r="B126" s="2" t="s">
        <v>20</v>
      </c>
      <c r="C126" s="2">
        <v>600</v>
      </c>
      <c r="D126" s="4">
        <v>415.5</v>
      </c>
      <c r="E126" s="6"/>
      <c r="F126" s="4">
        <f t="shared" si="2"/>
        <v>415.5</v>
      </c>
      <c r="G126" s="6"/>
      <c r="H126" s="4">
        <v>315.5</v>
      </c>
      <c r="I126" s="6"/>
      <c r="J126" s="4">
        <f t="shared" si="3"/>
        <v>315.5</v>
      </c>
    </row>
    <row r="127" spans="1:10" ht="51">
      <c r="A127" s="5" t="s">
        <v>22</v>
      </c>
      <c r="B127" s="2" t="s">
        <v>23</v>
      </c>
      <c r="C127" s="2"/>
      <c r="D127" s="4">
        <v>100</v>
      </c>
      <c r="E127" s="6">
        <f>E128</f>
        <v>0</v>
      </c>
      <c r="F127" s="4">
        <f t="shared" si="2"/>
        <v>100</v>
      </c>
      <c r="G127" s="6">
        <f>G128</f>
        <v>0</v>
      </c>
      <c r="H127" s="4">
        <v>0</v>
      </c>
      <c r="I127" s="6">
        <f>I128</f>
        <v>0</v>
      </c>
      <c r="J127" s="4">
        <f t="shared" si="3"/>
        <v>0</v>
      </c>
    </row>
    <row r="128" spans="1:10" ht="51">
      <c r="A128" s="5" t="s">
        <v>25</v>
      </c>
      <c r="B128" s="2" t="s">
        <v>24</v>
      </c>
      <c r="C128" s="2"/>
      <c r="D128" s="4">
        <v>100</v>
      </c>
      <c r="E128" s="6">
        <f>E129+E130</f>
        <v>0</v>
      </c>
      <c r="F128" s="4">
        <f t="shared" si="2"/>
        <v>100</v>
      </c>
      <c r="G128" s="6">
        <f>G129+G130</f>
        <v>0</v>
      </c>
      <c r="H128" s="4">
        <v>0</v>
      </c>
      <c r="I128" s="6">
        <f>I129+I130</f>
        <v>0</v>
      </c>
      <c r="J128" s="4">
        <f t="shared" si="3"/>
        <v>0</v>
      </c>
    </row>
    <row r="129" spans="1:10" ht="38.25">
      <c r="A129" s="5" t="s">
        <v>35</v>
      </c>
      <c r="B129" s="2" t="s">
        <v>24</v>
      </c>
      <c r="C129" s="2">
        <v>200</v>
      </c>
      <c r="D129" s="4">
        <v>0</v>
      </c>
      <c r="E129" s="6"/>
      <c r="F129" s="4">
        <f t="shared" si="2"/>
        <v>0</v>
      </c>
      <c r="G129" s="6"/>
      <c r="H129" s="4">
        <v>0</v>
      </c>
      <c r="I129" s="6"/>
      <c r="J129" s="4">
        <f t="shared" si="3"/>
        <v>0</v>
      </c>
    </row>
    <row r="130" spans="1:10" ht="38.25">
      <c r="A130" s="5" t="s">
        <v>63</v>
      </c>
      <c r="B130" s="2" t="s">
        <v>24</v>
      </c>
      <c r="C130" s="2">
        <v>600</v>
      </c>
      <c r="D130" s="4">
        <v>100</v>
      </c>
      <c r="E130" s="6"/>
      <c r="F130" s="4">
        <f t="shared" si="2"/>
        <v>100</v>
      </c>
      <c r="G130" s="6"/>
      <c r="H130" s="4">
        <v>0</v>
      </c>
      <c r="I130" s="6"/>
      <c r="J130" s="4">
        <f t="shared" si="3"/>
        <v>0</v>
      </c>
    </row>
    <row r="131" spans="1:10" ht="51">
      <c r="A131" s="5" t="s">
        <v>332</v>
      </c>
      <c r="B131" s="2" t="s">
        <v>26</v>
      </c>
      <c r="C131" s="2"/>
      <c r="D131" s="4">
        <v>106.523</v>
      </c>
      <c r="E131" s="6">
        <f>E132</f>
        <v>0</v>
      </c>
      <c r="F131" s="4">
        <f t="shared" si="2"/>
        <v>106.523</v>
      </c>
      <c r="G131" s="6">
        <f>G132</f>
        <v>0</v>
      </c>
      <c r="H131" s="4">
        <v>0</v>
      </c>
      <c r="I131" s="6">
        <f>I132</f>
        <v>0</v>
      </c>
      <c r="J131" s="4">
        <f t="shared" si="3"/>
        <v>0</v>
      </c>
    </row>
    <row r="132" spans="1:10" ht="38.25">
      <c r="A132" s="5" t="s">
        <v>331</v>
      </c>
      <c r="B132" s="2" t="s">
        <v>27</v>
      </c>
      <c r="C132" s="2"/>
      <c r="D132" s="4">
        <v>106.523</v>
      </c>
      <c r="E132" s="6">
        <f>E133+E134</f>
        <v>0</v>
      </c>
      <c r="F132" s="4">
        <f t="shared" si="2"/>
        <v>106.523</v>
      </c>
      <c r="G132" s="6">
        <f>G133+G134</f>
        <v>0</v>
      </c>
      <c r="H132" s="4">
        <v>0</v>
      </c>
      <c r="I132" s="6">
        <f>I133+I134</f>
        <v>0</v>
      </c>
      <c r="J132" s="4">
        <f t="shared" si="3"/>
        <v>0</v>
      </c>
    </row>
    <row r="133" spans="1:10" ht="38.25">
      <c r="A133" s="5" t="s">
        <v>35</v>
      </c>
      <c r="B133" s="2" t="s">
        <v>27</v>
      </c>
      <c r="C133" s="2">
        <v>200</v>
      </c>
      <c r="D133" s="4">
        <v>0</v>
      </c>
      <c r="E133" s="6"/>
      <c r="F133" s="4">
        <f t="shared" si="2"/>
        <v>0</v>
      </c>
      <c r="G133" s="6"/>
      <c r="H133" s="4">
        <v>0</v>
      </c>
      <c r="I133" s="6"/>
      <c r="J133" s="4">
        <f t="shared" si="3"/>
        <v>0</v>
      </c>
    </row>
    <row r="134" spans="1:10" ht="38.25">
      <c r="A134" s="5" t="s">
        <v>63</v>
      </c>
      <c r="B134" s="2" t="s">
        <v>27</v>
      </c>
      <c r="C134" s="2">
        <v>600</v>
      </c>
      <c r="D134" s="4">
        <v>106.523</v>
      </c>
      <c r="E134" s="6"/>
      <c r="F134" s="4">
        <f t="shared" si="2"/>
        <v>106.523</v>
      </c>
      <c r="G134" s="6"/>
      <c r="H134" s="4">
        <v>0</v>
      </c>
      <c r="I134" s="6"/>
      <c r="J134" s="4">
        <f t="shared" si="3"/>
        <v>0</v>
      </c>
    </row>
    <row r="135" spans="1:10" ht="38.25">
      <c r="A135" s="5" t="s">
        <v>320</v>
      </c>
      <c r="B135" s="2" t="s">
        <v>321</v>
      </c>
      <c r="C135" s="2"/>
      <c r="D135" s="4">
        <v>0</v>
      </c>
      <c r="E135" s="6">
        <f>E136</f>
        <v>0</v>
      </c>
      <c r="F135" s="4">
        <f t="shared" si="2"/>
        <v>0</v>
      </c>
      <c r="G135" s="6">
        <f>G136</f>
        <v>0</v>
      </c>
      <c r="H135" s="4">
        <v>0</v>
      </c>
      <c r="I135" s="6">
        <f>I136</f>
        <v>0</v>
      </c>
      <c r="J135" s="4">
        <f t="shared" si="3"/>
        <v>0</v>
      </c>
    </row>
    <row r="136" spans="1:10" ht="25.5">
      <c r="A136" s="5" t="s">
        <v>346</v>
      </c>
      <c r="B136" s="2" t="s">
        <v>347</v>
      </c>
      <c r="C136" s="2"/>
      <c r="D136" s="4">
        <v>0</v>
      </c>
      <c r="E136" s="6">
        <f>E137</f>
        <v>0</v>
      </c>
      <c r="F136" s="4">
        <f t="shared" si="2"/>
        <v>0</v>
      </c>
      <c r="G136" s="6">
        <f>G137</f>
        <v>0</v>
      </c>
      <c r="H136" s="4">
        <v>0</v>
      </c>
      <c r="I136" s="6">
        <f>I137</f>
        <v>0</v>
      </c>
      <c r="J136" s="4">
        <f t="shared" si="3"/>
        <v>0</v>
      </c>
    </row>
    <row r="137" spans="1:10" ht="38.25">
      <c r="A137" s="5" t="s">
        <v>63</v>
      </c>
      <c r="B137" s="2" t="s">
        <v>347</v>
      </c>
      <c r="C137" s="2">
        <v>600</v>
      </c>
      <c r="D137" s="4">
        <v>0</v>
      </c>
      <c r="E137" s="6"/>
      <c r="F137" s="4">
        <f t="shared" si="2"/>
        <v>0</v>
      </c>
      <c r="G137" s="6"/>
      <c r="H137" s="4">
        <v>0</v>
      </c>
      <c r="I137" s="6"/>
      <c r="J137" s="4">
        <f t="shared" si="3"/>
        <v>0</v>
      </c>
    </row>
    <row r="138" spans="1:10" ht="63.75">
      <c r="A138" s="11" t="s">
        <v>336</v>
      </c>
      <c r="B138" s="15" t="s">
        <v>12</v>
      </c>
      <c r="C138" s="2"/>
      <c r="D138" s="4">
        <v>7984.956000000001</v>
      </c>
      <c r="E138" s="6">
        <f>E139</f>
        <v>882.10400000000004</v>
      </c>
      <c r="F138" s="4">
        <f t="shared" si="2"/>
        <v>8867.0600000000013</v>
      </c>
      <c r="G138" s="6">
        <f>G139</f>
        <v>0</v>
      </c>
      <c r="H138" s="4">
        <v>10347.469000000001</v>
      </c>
      <c r="I138" s="6">
        <f>I139</f>
        <v>0</v>
      </c>
      <c r="J138" s="4">
        <f t="shared" si="3"/>
        <v>10347.469000000001</v>
      </c>
    </row>
    <row r="139" spans="1:10" ht="38.25">
      <c r="A139" s="5" t="s">
        <v>28</v>
      </c>
      <c r="B139" s="13" t="s">
        <v>15</v>
      </c>
      <c r="C139" s="2"/>
      <c r="D139" s="4">
        <v>7984.956000000001</v>
      </c>
      <c r="E139" s="6">
        <f>E140</f>
        <v>882.10400000000004</v>
      </c>
      <c r="F139" s="4">
        <f t="shared" si="2"/>
        <v>8867.0600000000013</v>
      </c>
      <c r="G139" s="6">
        <f>G140</f>
        <v>0</v>
      </c>
      <c r="H139" s="4">
        <v>10347.469000000001</v>
      </c>
      <c r="I139" s="6">
        <f>I140</f>
        <v>0</v>
      </c>
      <c r="J139" s="4">
        <f t="shared" si="3"/>
        <v>10347.469000000001</v>
      </c>
    </row>
    <row r="140" spans="1:10" ht="63.75">
      <c r="A140" s="5" t="s">
        <v>337</v>
      </c>
      <c r="B140" s="13" t="s">
        <v>13</v>
      </c>
      <c r="C140" s="2"/>
      <c r="D140" s="4">
        <v>7984.956000000001</v>
      </c>
      <c r="E140" s="6">
        <f>E141+E142+E143</f>
        <v>882.10400000000004</v>
      </c>
      <c r="F140" s="4">
        <f t="shared" si="2"/>
        <v>8867.0600000000013</v>
      </c>
      <c r="G140" s="6">
        <f>G141+G142+G143</f>
        <v>0</v>
      </c>
      <c r="H140" s="4">
        <v>10347.469000000001</v>
      </c>
      <c r="I140" s="6">
        <f>I141+I142+I143</f>
        <v>0</v>
      </c>
      <c r="J140" s="4">
        <f t="shared" si="3"/>
        <v>10347.469000000001</v>
      </c>
    </row>
    <row r="141" spans="1:10" ht="76.5">
      <c r="A141" s="5" t="s">
        <v>107</v>
      </c>
      <c r="B141" s="13" t="s">
        <v>13</v>
      </c>
      <c r="C141" s="2">
        <v>100</v>
      </c>
      <c r="D141" s="4">
        <v>7159.3009999999995</v>
      </c>
      <c r="E141" s="6">
        <v>882.10400000000004</v>
      </c>
      <c r="F141" s="4">
        <f t="shared" si="2"/>
        <v>8041.4049999999997</v>
      </c>
      <c r="G141" s="6"/>
      <c r="H141" s="4">
        <v>9320.7369999999992</v>
      </c>
      <c r="I141" s="6"/>
      <c r="J141" s="4">
        <f t="shared" si="3"/>
        <v>9320.7369999999992</v>
      </c>
    </row>
    <row r="142" spans="1:10" ht="38.25">
      <c r="A142" s="5" t="s">
        <v>35</v>
      </c>
      <c r="B142" s="13" t="s">
        <v>13</v>
      </c>
      <c r="C142" s="2">
        <v>200</v>
      </c>
      <c r="D142" s="4">
        <v>825.55499999999995</v>
      </c>
      <c r="E142" s="6"/>
      <c r="F142" s="4">
        <f t="shared" si="2"/>
        <v>825.55499999999995</v>
      </c>
      <c r="G142" s="6"/>
      <c r="H142" s="4">
        <v>1026.732</v>
      </c>
      <c r="I142" s="6"/>
      <c r="J142" s="4">
        <f t="shared" si="3"/>
        <v>1026.732</v>
      </c>
    </row>
    <row r="143" spans="1:10" ht="25.5">
      <c r="A143" s="5" t="s">
        <v>14</v>
      </c>
      <c r="B143" s="13" t="s">
        <v>13</v>
      </c>
      <c r="C143" s="2">
        <v>800</v>
      </c>
      <c r="D143" s="4">
        <v>9.9999999999999992E-2</v>
      </c>
      <c r="E143" s="6"/>
      <c r="F143" s="4">
        <f t="shared" ref="F143:F215" si="4">D143+E143</f>
        <v>9.9999999999999992E-2</v>
      </c>
      <c r="G143" s="6"/>
      <c r="H143" s="4">
        <v>0</v>
      </c>
      <c r="I143" s="6"/>
      <c r="J143" s="4">
        <f t="shared" si="3"/>
        <v>0</v>
      </c>
    </row>
    <row r="144" spans="1:10" ht="25.5">
      <c r="A144" s="11" t="s">
        <v>424</v>
      </c>
      <c r="B144" s="10" t="s">
        <v>425</v>
      </c>
      <c r="C144" s="2"/>
      <c r="D144" s="4">
        <v>605.10300000000007</v>
      </c>
      <c r="E144" s="6">
        <f>E145+E148+E151</f>
        <v>0</v>
      </c>
      <c r="F144" s="4">
        <f t="shared" si="4"/>
        <v>605.10300000000007</v>
      </c>
      <c r="G144" s="6">
        <f>G145+G148+G151</f>
        <v>0</v>
      </c>
      <c r="H144" s="4">
        <v>727.85300000000007</v>
      </c>
      <c r="I144" s="6">
        <f>I145+I148+I151</f>
        <v>0</v>
      </c>
      <c r="J144" s="4">
        <f t="shared" si="3"/>
        <v>727.85300000000007</v>
      </c>
    </row>
    <row r="145" spans="1:10" ht="38.25">
      <c r="A145" s="5" t="s">
        <v>426</v>
      </c>
      <c r="B145" s="2" t="s">
        <v>427</v>
      </c>
      <c r="C145" s="2"/>
      <c r="D145" s="4">
        <v>178</v>
      </c>
      <c r="E145" s="6">
        <f>E146</f>
        <v>0</v>
      </c>
      <c r="F145" s="4">
        <f t="shared" si="4"/>
        <v>178</v>
      </c>
      <c r="G145" s="6">
        <f>G146</f>
        <v>0</v>
      </c>
      <c r="H145" s="4">
        <v>178</v>
      </c>
      <c r="I145" s="6">
        <f>I146</f>
        <v>0</v>
      </c>
      <c r="J145" s="4">
        <f t="shared" si="3"/>
        <v>178</v>
      </c>
    </row>
    <row r="146" spans="1:10" ht="38.25">
      <c r="A146" s="5" t="s">
        <v>428</v>
      </c>
      <c r="B146" s="2" t="s">
        <v>429</v>
      </c>
      <c r="C146" s="2"/>
      <c r="D146" s="4">
        <v>178</v>
      </c>
      <c r="E146" s="6">
        <f>E147</f>
        <v>0</v>
      </c>
      <c r="F146" s="4">
        <f t="shared" si="4"/>
        <v>178</v>
      </c>
      <c r="G146" s="6">
        <f>G147</f>
        <v>0</v>
      </c>
      <c r="H146" s="4">
        <v>178</v>
      </c>
      <c r="I146" s="6">
        <f>I147</f>
        <v>0</v>
      </c>
      <c r="J146" s="4">
        <f t="shared" si="3"/>
        <v>178</v>
      </c>
    </row>
    <row r="147" spans="1:10" ht="38.25">
      <c r="A147" s="5" t="s">
        <v>35</v>
      </c>
      <c r="B147" s="2" t="s">
        <v>429</v>
      </c>
      <c r="C147" s="2">
        <v>200</v>
      </c>
      <c r="D147" s="4">
        <v>178</v>
      </c>
      <c r="E147" s="6"/>
      <c r="F147" s="4">
        <f t="shared" si="4"/>
        <v>178</v>
      </c>
      <c r="G147" s="6"/>
      <c r="H147" s="4">
        <v>178</v>
      </c>
      <c r="I147" s="6"/>
      <c r="J147" s="4">
        <f t="shared" si="3"/>
        <v>178</v>
      </c>
    </row>
    <row r="148" spans="1:10" ht="51">
      <c r="A148" s="5" t="s">
        <v>430</v>
      </c>
      <c r="B148" s="2" t="s">
        <v>431</v>
      </c>
      <c r="C148" s="2"/>
      <c r="D148" s="4">
        <v>275</v>
      </c>
      <c r="E148" s="6">
        <f>E149</f>
        <v>0</v>
      </c>
      <c r="F148" s="4">
        <f t="shared" si="4"/>
        <v>275</v>
      </c>
      <c r="G148" s="6">
        <f>G149</f>
        <v>0</v>
      </c>
      <c r="H148" s="4">
        <v>325</v>
      </c>
      <c r="I148" s="6">
        <f>I149</f>
        <v>104.17749999999999</v>
      </c>
      <c r="J148" s="4">
        <f t="shared" si="3"/>
        <v>429.17750000000001</v>
      </c>
    </row>
    <row r="149" spans="1:10" ht="38.25">
      <c r="A149" s="5" t="s">
        <v>432</v>
      </c>
      <c r="B149" s="13" t="s">
        <v>433</v>
      </c>
      <c r="C149" s="2"/>
      <c r="D149" s="4">
        <v>275</v>
      </c>
      <c r="E149" s="6">
        <f>E150</f>
        <v>0</v>
      </c>
      <c r="F149" s="4">
        <f t="shared" si="4"/>
        <v>275</v>
      </c>
      <c r="G149" s="6">
        <f>G150</f>
        <v>0</v>
      </c>
      <c r="H149" s="4">
        <v>325</v>
      </c>
      <c r="I149" s="6">
        <f>I150</f>
        <v>104.17749999999999</v>
      </c>
      <c r="J149" s="4">
        <f t="shared" si="3"/>
        <v>429.17750000000001</v>
      </c>
    </row>
    <row r="150" spans="1:10" ht="25.5">
      <c r="A150" s="5" t="s">
        <v>305</v>
      </c>
      <c r="B150" s="13" t="s">
        <v>433</v>
      </c>
      <c r="C150" s="2">
        <v>300</v>
      </c>
      <c r="D150" s="4">
        <v>275</v>
      </c>
      <c r="E150" s="6"/>
      <c r="F150" s="4">
        <f t="shared" si="4"/>
        <v>275</v>
      </c>
      <c r="G150" s="6"/>
      <c r="H150" s="4">
        <v>325</v>
      </c>
      <c r="I150" s="6">
        <v>104.17749999999999</v>
      </c>
      <c r="J150" s="4">
        <f t="shared" ref="J150:J216" si="5">H150+I150</f>
        <v>429.17750000000001</v>
      </c>
    </row>
    <row r="151" spans="1:10" ht="51">
      <c r="A151" s="5" t="s">
        <v>350</v>
      </c>
      <c r="B151" s="2" t="s">
        <v>434</v>
      </c>
      <c r="C151" s="2"/>
      <c r="D151" s="4">
        <v>152.10300000000001</v>
      </c>
      <c r="E151" s="6">
        <f>E152</f>
        <v>0</v>
      </c>
      <c r="F151" s="4">
        <f t="shared" si="4"/>
        <v>152.10300000000001</v>
      </c>
      <c r="G151" s="6">
        <f>G152</f>
        <v>0</v>
      </c>
      <c r="H151" s="4">
        <v>224.85300000000001</v>
      </c>
      <c r="I151" s="6">
        <f>I152</f>
        <v>-104.17749999999999</v>
      </c>
      <c r="J151" s="4">
        <f t="shared" si="5"/>
        <v>120.67550000000001</v>
      </c>
    </row>
    <row r="152" spans="1:10" ht="38.25">
      <c r="A152" s="5" t="s">
        <v>669</v>
      </c>
      <c r="B152" s="2" t="s">
        <v>435</v>
      </c>
      <c r="C152" s="2"/>
      <c r="D152" s="4">
        <v>152.10300000000001</v>
      </c>
      <c r="E152" s="6">
        <f>E153+E154</f>
        <v>0</v>
      </c>
      <c r="F152" s="4">
        <f t="shared" si="4"/>
        <v>152.10300000000001</v>
      </c>
      <c r="G152" s="6">
        <f>G153+G154</f>
        <v>0</v>
      </c>
      <c r="H152" s="4">
        <v>224.85300000000001</v>
      </c>
      <c r="I152" s="6">
        <f>I153+I154</f>
        <v>-104.17749999999999</v>
      </c>
      <c r="J152" s="4">
        <f t="shared" si="5"/>
        <v>120.67550000000001</v>
      </c>
    </row>
    <row r="153" spans="1:10" ht="38.25">
      <c r="A153" s="5" t="s">
        <v>35</v>
      </c>
      <c r="B153" s="2" t="s">
        <v>435</v>
      </c>
      <c r="C153" s="2">
        <v>200</v>
      </c>
      <c r="D153" s="4">
        <v>116.10299999999999</v>
      </c>
      <c r="E153" s="6"/>
      <c r="F153" s="4">
        <f t="shared" si="4"/>
        <v>116.10299999999999</v>
      </c>
      <c r="G153" s="6"/>
      <c r="H153" s="4">
        <v>152.85300000000001</v>
      </c>
      <c r="I153" s="6">
        <v>-104.17749999999999</v>
      </c>
      <c r="J153" s="4">
        <f t="shared" si="5"/>
        <v>48.675500000000014</v>
      </c>
    </row>
    <row r="154" spans="1:10" ht="25.5">
      <c r="A154" s="5" t="s">
        <v>305</v>
      </c>
      <c r="B154" s="2" t="s">
        <v>435</v>
      </c>
      <c r="C154" s="2">
        <v>300</v>
      </c>
      <c r="D154" s="4">
        <v>36</v>
      </c>
      <c r="E154" s="6"/>
      <c r="F154" s="4">
        <f t="shared" si="4"/>
        <v>36</v>
      </c>
      <c r="G154" s="6"/>
      <c r="H154" s="4">
        <v>72</v>
      </c>
      <c r="I154" s="6"/>
      <c r="J154" s="4">
        <f t="shared" si="5"/>
        <v>72</v>
      </c>
    </row>
    <row r="155" spans="1:10" ht="41.25" customHeight="1">
      <c r="A155" s="11" t="s">
        <v>633</v>
      </c>
      <c r="B155" s="10" t="s">
        <v>634</v>
      </c>
      <c r="C155" s="2"/>
      <c r="D155" s="4">
        <v>0</v>
      </c>
      <c r="E155" s="6">
        <f>E156</f>
        <v>0</v>
      </c>
      <c r="F155" s="4">
        <f t="shared" si="4"/>
        <v>0</v>
      </c>
      <c r="G155" s="6">
        <f>G156</f>
        <v>0</v>
      </c>
      <c r="H155" s="4">
        <v>2815.69625</v>
      </c>
      <c r="I155" s="6">
        <f>I156</f>
        <v>0</v>
      </c>
      <c r="J155" s="4">
        <f t="shared" si="5"/>
        <v>2815.69625</v>
      </c>
    </row>
    <row r="156" spans="1:10" ht="38.25">
      <c r="A156" s="5" t="s">
        <v>635</v>
      </c>
      <c r="B156" s="2" t="s">
        <v>637</v>
      </c>
      <c r="C156" s="2"/>
      <c r="D156" s="4">
        <v>0</v>
      </c>
      <c r="E156" s="6">
        <f>E157</f>
        <v>0</v>
      </c>
      <c r="F156" s="4">
        <f t="shared" si="4"/>
        <v>0</v>
      </c>
      <c r="G156" s="6">
        <f>G157</f>
        <v>0</v>
      </c>
      <c r="H156" s="4">
        <v>2815.69625</v>
      </c>
      <c r="I156" s="6">
        <f>I157</f>
        <v>0</v>
      </c>
      <c r="J156" s="4">
        <f t="shared" si="5"/>
        <v>2815.69625</v>
      </c>
    </row>
    <row r="157" spans="1:10" ht="25.5">
      <c r="A157" s="5" t="s">
        <v>636</v>
      </c>
      <c r="B157" s="2" t="s">
        <v>638</v>
      </c>
      <c r="C157" s="2"/>
      <c r="D157" s="4">
        <v>0</v>
      </c>
      <c r="E157" s="6">
        <f>E158</f>
        <v>0</v>
      </c>
      <c r="F157" s="4">
        <f t="shared" si="4"/>
        <v>0</v>
      </c>
      <c r="G157" s="6">
        <f>G158</f>
        <v>0</v>
      </c>
      <c r="H157" s="4">
        <v>2815.69625</v>
      </c>
      <c r="I157" s="6">
        <f>I158</f>
        <v>0</v>
      </c>
      <c r="J157" s="4">
        <f t="shared" si="5"/>
        <v>2815.69625</v>
      </c>
    </row>
    <row r="158" spans="1:10" ht="38.25">
      <c r="A158" s="5" t="s">
        <v>63</v>
      </c>
      <c r="B158" s="2" t="s">
        <v>638</v>
      </c>
      <c r="C158" s="2">
        <v>600</v>
      </c>
      <c r="D158" s="4">
        <v>0</v>
      </c>
      <c r="E158" s="6"/>
      <c r="F158" s="4">
        <f t="shared" si="4"/>
        <v>0</v>
      </c>
      <c r="G158" s="6"/>
      <c r="H158" s="4">
        <v>2815.69625</v>
      </c>
      <c r="I158" s="6"/>
      <c r="J158" s="4">
        <f t="shared" si="5"/>
        <v>2815.69625</v>
      </c>
    </row>
    <row r="159" spans="1:10" ht="110.25">
      <c r="A159" s="9" t="s">
        <v>383</v>
      </c>
      <c r="B159" s="10" t="s">
        <v>117</v>
      </c>
      <c r="C159" s="2"/>
      <c r="D159" s="4">
        <v>1156.7326000000003</v>
      </c>
      <c r="E159" s="6">
        <f>E160+E164+E172+E176+E180+E187+E191</f>
        <v>13.93</v>
      </c>
      <c r="F159" s="4">
        <f t="shared" si="4"/>
        <v>1170.6626000000003</v>
      </c>
      <c r="G159" s="6">
        <f>G160+G164+G172+G176+G180+G187+G191</f>
        <v>0</v>
      </c>
      <c r="H159" s="4">
        <v>2470.6626000000006</v>
      </c>
      <c r="I159" s="6">
        <f>I160+I164+I172+I176+I180+I187+I191</f>
        <v>14.787000000000001</v>
      </c>
      <c r="J159" s="4">
        <f t="shared" si="5"/>
        <v>2485.4496000000004</v>
      </c>
    </row>
    <row r="160" spans="1:10" ht="38.25">
      <c r="A160" s="11" t="s">
        <v>114</v>
      </c>
      <c r="B160" s="10" t="s">
        <v>118</v>
      </c>
      <c r="C160" s="2"/>
      <c r="D160" s="4">
        <v>384.17060000000004</v>
      </c>
      <c r="E160" s="6">
        <f t="shared" ref="E160:G162" si="6">E161</f>
        <v>0</v>
      </c>
      <c r="F160" s="4">
        <f t="shared" si="4"/>
        <v>384.17060000000004</v>
      </c>
      <c r="G160" s="6">
        <f t="shared" si="6"/>
        <v>0</v>
      </c>
      <c r="H160" s="4">
        <v>1684.1705999999999</v>
      </c>
      <c r="I160" s="6">
        <f t="shared" ref="I160:I162" si="7">I161</f>
        <v>0</v>
      </c>
      <c r="J160" s="4">
        <f t="shared" si="5"/>
        <v>1684.1705999999999</v>
      </c>
    </row>
    <row r="161" spans="1:10" ht="38.25">
      <c r="A161" s="5" t="s">
        <v>115</v>
      </c>
      <c r="B161" s="2" t="s">
        <v>119</v>
      </c>
      <c r="C161" s="2"/>
      <c r="D161" s="4">
        <v>384.17060000000004</v>
      </c>
      <c r="E161" s="6">
        <f t="shared" si="6"/>
        <v>0</v>
      </c>
      <c r="F161" s="4">
        <f t="shared" si="4"/>
        <v>384.17060000000004</v>
      </c>
      <c r="G161" s="6">
        <f t="shared" si="6"/>
        <v>0</v>
      </c>
      <c r="H161" s="4">
        <v>1684.1705999999999</v>
      </c>
      <c r="I161" s="6">
        <f t="shared" si="7"/>
        <v>0</v>
      </c>
      <c r="J161" s="4">
        <f t="shared" si="5"/>
        <v>1684.1705999999999</v>
      </c>
    </row>
    <row r="162" spans="1:10" ht="25.5">
      <c r="A162" s="5" t="s">
        <v>116</v>
      </c>
      <c r="B162" s="13" t="s">
        <v>120</v>
      </c>
      <c r="C162" s="2"/>
      <c r="D162" s="4">
        <v>384.17060000000004</v>
      </c>
      <c r="E162" s="6">
        <f t="shared" si="6"/>
        <v>0</v>
      </c>
      <c r="F162" s="4">
        <f t="shared" si="4"/>
        <v>384.17060000000004</v>
      </c>
      <c r="G162" s="6">
        <f t="shared" si="6"/>
        <v>0</v>
      </c>
      <c r="H162" s="4">
        <v>1684.1705999999999</v>
      </c>
      <c r="I162" s="6">
        <f t="shared" si="7"/>
        <v>0</v>
      </c>
      <c r="J162" s="4">
        <f t="shared" si="5"/>
        <v>1684.1705999999999</v>
      </c>
    </row>
    <row r="163" spans="1:10" ht="38.25">
      <c r="A163" s="5" t="s">
        <v>63</v>
      </c>
      <c r="B163" s="13" t="s">
        <v>120</v>
      </c>
      <c r="C163" s="2">
        <v>600</v>
      </c>
      <c r="D163" s="4">
        <v>384.17060000000004</v>
      </c>
      <c r="E163" s="6"/>
      <c r="F163" s="4">
        <f t="shared" si="4"/>
        <v>384.17060000000004</v>
      </c>
      <c r="G163" s="6"/>
      <c r="H163" s="4">
        <v>1684.1705999999999</v>
      </c>
      <c r="I163" s="6"/>
      <c r="J163" s="4">
        <f t="shared" si="5"/>
        <v>1684.1705999999999</v>
      </c>
    </row>
    <row r="164" spans="1:10" ht="15.75">
      <c r="A164" s="11" t="s">
        <v>121</v>
      </c>
      <c r="B164" s="10" t="s">
        <v>124</v>
      </c>
      <c r="C164" s="2"/>
      <c r="D164" s="4">
        <v>255.84700000000001</v>
      </c>
      <c r="E164" s="6">
        <f>E165+E168</f>
        <v>0</v>
      </c>
      <c r="F164" s="4">
        <f t="shared" si="4"/>
        <v>255.84700000000001</v>
      </c>
      <c r="G164" s="6">
        <f>G165+G168</f>
        <v>0</v>
      </c>
      <c r="H164" s="4">
        <v>255.84700000000001</v>
      </c>
      <c r="I164" s="6">
        <f>I165+I168</f>
        <v>0</v>
      </c>
      <c r="J164" s="4">
        <f t="shared" si="5"/>
        <v>255.84700000000001</v>
      </c>
    </row>
    <row r="165" spans="1:10" ht="51">
      <c r="A165" s="5" t="s">
        <v>122</v>
      </c>
      <c r="B165" s="2" t="s">
        <v>125</v>
      </c>
      <c r="C165" s="2"/>
      <c r="D165" s="4">
        <v>80.072999999999993</v>
      </c>
      <c r="E165" s="6">
        <f>E166</f>
        <v>0</v>
      </c>
      <c r="F165" s="4">
        <f t="shared" si="4"/>
        <v>80.072999999999993</v>
      </c>
      <c r="G165" s="6">
        <f>G166</f>
        <v>0</v>
      </c>
      <c r="H165" s="4">
        <v>80.072999999999993</v>
      </c>
      <c r="I165" s="6">
        <f>I166</f>
        <v>0</v>
      </c>
      <c r="J165" s="4">
        <f t="shared" si="5"/>
        <v>80.072999999999993</v>
      </c>
    </row>
    <row r="166" spans="1:10" ht="38.25">
      <c r="A166" s="5" t="s">
        <v>123</v>
      </c>
      <c r="B166" s="2" t="s">
        <v>126</v>
      </c>
      <c r="C166" s="2"/>
      <c r="D166" s="4">
        <v>80.072999999999993</v>
      </c>
      <c r="E166" s="6">
        <f>E167</f>
        <v>0</v>
      </c>
      <c r="F166" s="4">
        <f t="shared" si="4"/>
        <v>80.072999999999993</v>
      </c>
      <c r="G166" s="6">
        <f>G167</f>
        <v>0</v>
      </c>
      <c r="H166" s="4">
        <v>80.072999999999993</v>
      </c>
      <c r="I166" s="6">
        <f>I167</f>
        <v>0</v>
      </c>
      <c r="J166" s="4">
        <f t="shared" si="5"/>
        <v>80.072999999999993</v>
      </c>
    </row>
    <row r="167" spans="1:10" ht="38.25">
      <c r="A167" s="5" t="s">
        <v>35</v>
      </c>
      <c r="B167" s="2" t="s">
        <v>126</v>
      </c>
      <c r="C167" s="2">
        <v>200</v>
      </c>
      <c r="D167" s="4">
        <v>80.072999999999993</v>
      </c>
      <c r="E167" s="6"/>
      <c r="F167" s="4">
        <f t="shared" si="4"/>
        <v>80.072999999999993</v>
      </c>
      <c r="G167" s="6"/>
      <c r="H167" s="4">
        <v>80.072999999999993</v>
      </c>
      <c r="I167" s="6"/>
      <c r="J167" s="4">
        <f t="shared" si="5"/>
        <v>80.072999999999993</v>
      </c>
    </row>
    <row r="168" spans="1:10" ht="38.25">
      <c r="A168" s="5" t="s">
        <v>127</v>
      </c>
      <c r="B168" s="2" t="s">
        <v>129</v>
      </c>
      <c r="C168" s="2"/>
      <c r="D168" s="4">
        <v>175.774</v>
      </c>
      <c r="E168" s="6">
        <f>E169</f>
        <v>0</v>
      </c>
      <c r="F168" s="4">
        <f t="shared" si="4"/>
        <v>175.774</v>
      </c>
      <c r="G168" s="6">
        <f>G169</f>
        <v>0</v>
      </c>
      <c r="H168" s="4">
        <v>175.774</v>
      </c>
      <c r="I168" s="6">
        <f>I169</f>
        <v>0</v>
      </c>
      <c r="J168" s="4">
        <f t="shared" si="5"/>
        <v>175.774</v>
      </c>
    </row>
    <row r="169" spans="1:10" ht="38.25">
      <c r="A169" s="5" t="s">
        <v>128</v>
      </c>
      <c r="B169" s="2" t="s">
        <v>130</v>
      </c>
      <c r="C169" s="2"/>
      <c r="D169" s="4">
        <v>175.774</v>
      </c>
      <c r="E169" s="6">
        <f>E170</f>
        <v>0</v>
      </c>
      <c r="F169" s="4">
        <f t="shared" si="4"/>
        <v>175.774</v>
      </c>
      <c r="G169" s="6">
        <f>G170</f>
        <v>0</v>
      </c>
      <c r="H169" s="4">
        <v>175.774</v>
      </c>
      <c r="I169" s="6">
        <f>I170+I171</f>
        <v>0</v>
      </c>
      <c r="J169" s="4">
        <f t="shared" si="5"/>
        <v>175.774</v>
      </c>
    </row>
    <row r="170" spans="1:10" ht="38.25">
      <c r="A170" s="5" t="s">
        <v>35</v>
      </c>
      <c r="B170" s="2" t="s">
        <v>130</v>
      </c>
      <c r="C170" s="2">
        <v>200</v>
      </c>
      <c r="D170" s="4">
        <v>175.774</v>
      </c>
      <c r="E170" s="6"/>
      <c r="F170" s="4">
        <f t="shared" si="4"/>
        <v>175.774</v>
      </c>
      <c r="G170" s="6"/>
      <c r="H170" s="4">
        <v>175.774</v>
      </c>
      <c r="I170" s="6">
        <v>-40.43</v>
      </c>
      <c r="J170" s="4">
        <f t="shared" si="5"/>
        <v>135.34399999999999</v>
      </c>
    </row>
    <row r="171" spans="1:10" ht="25.5">
      <c r="A171" s="5" t="s">
        <v>305</v>
      </c>
      <c r="B171" s="2" t="s">
        <v>130</v>
      </c>
      <c r="C171" s="2">
        <v>300</v>
      </c>
      <c r="D171" s="4"/>
      <c r="E171" s="6"/>
      <c r="F171" s="4"/>
      <c r="G171" s="6"/>
      <c r="H171" s="4">
        <v>0</v>
      </c>
      <c r="I171" s="6">
        <v>40.43</v>
      </c>
      <c r="J171" s="4">
        <f t="shared" si="5"/>
        <v>40.43</v>
      </c>
    </row>
    <row r="172" spans="1:10" ht="51">
      <c r="A172" s="11" t="s">
        <v>131</v>
      </c>
      <c r="B172" s="10" t="s">
        <v>134</v>
      </c>
      <c r="C172" s="2"/>
      <c r="D172" s="4">
        <v>158.58799999999999</v>
      </c>
      <c r="E172" s="6">
        <f t="shared" ref="E172:G174" si="8">E173</f>
        <v>0</v>
      </c>
      <c r="F172" s="4">
        <f t="shared" si="4"/>
        <v>158.58799999999999</v>
      </c>
      <c r="G172" s="6">
        <f t="shared" si="8"/>
        <v>0</v>
      </c>
      <c r="H172" s="4">
        <v>158.58799999999999</v>
      </c>
      <c r="I172" s="6">
        <f t="shared" ref="I172:I174" si="9">I173</f>
        <v>0</v>
      </c>
      <c r="J172" s="4">
        <f t="shared" si="5"/>
        <v>158.58799999999999</v>
      </c>
    </row>
    <row r="173" spans="1:10" ht="38.25">
      <c r="A173" s="5" t="s">
        <v>132</v>
      </c>
      <c r="B173" s="2" t="s">
        <v>135</v>
      </c>
      <c r="C173" s="2"/>
      <c r="D173" s="4">
        <v>158.58799999999999</v>
      </c>
      <c r="E173" s="6">
        <f t="shared" si="8"/>
        <v>0</v>
      </c>
      <c r="F173" s="4">
        <f t="shared" si="4"/>
        <v>158.58799999999999</v>
      </c>
      <c r="G173" s="6">
        <f t="shared" si="8"/>
        <v>0</v>
      </c>
      <c r="H173" s="4">
        <v>158.58799999999999</v>
      </c>
      <c r="I173" s="6">
        <f t="shared" si="9"/>
        <v>0</v>
      </c>
      <c r="J173" s="4">
        <f t="shared" si="5"/>
        <v>158.58799999999999</v>
      </c>
    </row>
    <row r="174" spans="1:10" ht="38.25">
      <c r="A174" s="5" t="s">
        <v>133</v>
      </c>
      <c r="B174" s="13" t="s">
        <v>338</v>
      </c>
      <c r="C174" s="2"/>
      <c r="D174" s="4">
        <v>158.58799999999999</v>
      </c>
      <c r="E174" s="6">
        <f t="shared" si="8"/>
        <v>0</v>
      </c>
      <c r="F174" s="4">
        <f t="shared" si="4"/>
        <v>158.58799999999999</v>
      </c>
      <c r="G174" s="6">
        <f t="shared" si="8"/>
        <v>0</v>
      </c>
      <c r="H174" s="4">
        <v>158.58799999999999</v>
      </c>
      <c r="I174" s="6">
        <f t="shared" si="9"/>
        <v>0</v>
      </c>
      <c r="J174" s="4">
        <f t="shared" si="5"/>
        <v>158.58799999999999</v>
      </c>
    </row>
    <row r="175" spans="1:10" ht="25.5">
      <c r="A175" s="5" t="s">
        <v>305</v>
      </c>
      <c r="B175" s="13" t="s">
        <v>338</v>
      </c>
      <c r="C175" s="2">
        <v>300</v>
      </c>
      <c r="D175" s="4">
        <v>158.58799999999999</v>
      </c>
      <c r="E175" s="6"/>
      <c r="F175" s="4">
        <f t="shared" si="4"/>
        <v>158.58799999999999</v>
      </c>
      <c r="G175" s="6"/>
      <c r="H175" s="4">
        <v>158.58799999999999</v>
      </c>
      <c r="I175" s="6"/>
      <c r="J175" s="4">
        <f t="shared" si="5"/>
        <v>158.58799999999999</v>
      </c>
    </row>
    <row r="176" spans="1:10" ht="40.5" customHeight="1">
      <c r="A176" s="11" t="s">
        <v>136</v>
      </c>
      <c r="B176" s="10" t="s">
        <v>137</v>
      </c>
      <c r="C176" s="2"/>
      <c r="D176" s="4">
        <v>2.4730000000000132</v>
      </c>
      <c r="E176" s="6">
        <f t="shared" ref="E176:G178" si="10">E177</f>
        <v>0</v>
      </c>
      <c r="F176" s="4">
        <f t="shared" si="4"/>
        <v>2.4730000000000132</v>
      </c>
      <c r="G176" s="6">
        <f t="shared" si="10"/>
        <v>0</v>
      </c>
      <c r="H176" s="4">
        <v>2.4730000000000132</v>
      </c>
      <c r="I176" s="6">
        <f t="shared" ref="I176:I178" si="11">I177</f>
        <v>0</v>
      </c>
      <c r="J176" s="4">
        <f t="shared" si="5"/>
        <v>2.4730000000000132</v>
      </c>
    </row>
    <row r="177" spans="1:10" ht="63.75">
      <c r="A177" s="5" t="s">
        <v>377</v>
      </c>
      <c r="B177" s="2" t="s">
        <v>378</v>
      </c>
      <c r="C177" s="2"/>
      <c r="D177" s="4">
        <v>2.4729999999999999</v>
      </c>
      <c r="E177" s="6">
        <f t="shared" si="10"/>
        <v>0</v>
      </c>
      <c r="F177" s="4">
        <f t="shared" si="4"/>
        <v>2.4729999999999999</v>
      </c>
      <c r="G177" s="6">
        <f t="shared" si="10"/>
        <v>0</v>
      </c>
      <c r="H177" s="4">
        <v>2.4729999999999999</v>
      </c>
      <c r="I177" s="6">
        <f t="shared" si="11"/>
        <v>0</v>
      </c>
      <c r="J177" s="4">
        <f t="shared" si="5"/>
        <v>2.4729999999999999</v>
      </c>
    </row>
    <row r="178" spans="1:10" ht="51">
      <c r="A178" s="5" t="s">
        <v>379</v>
      </c>
      <c r="B178" s="2" t="s">
        <v>380</v>
      </c>
      <c r="C178" s="2"/>
      <c r="D178" s="4">
        <v>2.4729999999999999</v>
      </c>
      <c r="E178" s="6">
        <f t="shared" si="10"/>
        <v>0</v>
      </c>
      <c r="F178" s="4">
        <f t="shared" si="4"/>
        <v>2.4729999999999999</v>
      </c>
      <c r="G178" s="6">
        <f t="shared" si="10"/>
        <v>0</v>
      </c>
      <c r="H178" s="4">
        <v>2.4729999999999999</v>
      </c>
      <c r="I178" s="6">
        <f t="shared" si="11"/>
        <v>0</v>
      </c>
      <c r="J178" s="4">
        <f t="shared" si="5"/>
        <v>2.4729999999999999</v>
      </c>
    </row>
    <row r="179" spans="1:10" ht="38.25">
      <c r="A179" s="5" t="s">
        <v>35</v>
      </c>
      <c r="B179" s="2" t="s">
        <v>380</v>
      </c>
      <c r="C179" s="2">
        <v>200</v>
      </c>
      <c r="D179" s="4">
        <v>2.4729999999999999</v>
      </c>
      <c r="E179" s="6"/>
      <c r="F179" s="4">
        <f t="shared" si="4"/>
        <v>2.4729999999999999</v>
      </c>
      <c r="G179" s="6"/>
      <c r="H179" s="4">
        <v>2.4729999999999999</v>
      </c>
      <c r="I179" s="6"/>
      <c r="J179" s="4">
        <f t="shared" si="5"/>
        <v>2.4729999999999999</v>
      </c>
    </row>
    <row r="180" spans="1:10" ht="51">
      <c r="A180" s="11" t="s">
        <v>138</v>
      </c>
      <c r="B180" s="10" t="s">
        <v>141</v>
      </c>
      <c r="C180" s="2"/>
      <c r="D180" s="4">
        <v>58.692000000000007</v>
      </c>
      <c r="E180" s="6">
        <f>E181+E184</f>
        <v>0</v>
      </c>
      <c r="F180" s="4">
        <f t="shared" si="4"/>
        <v>58.692000000000007</v>
      </c>
      <c r="G180" s="6">
        <f>G181+G184</f>
        <v>0</v>
      </c>
      <c r="H180" s="4">
        <v>58.692000000000007</v>
      </c>
      <c r="I180" s="6">
        <f>I181+I184</f>
        <v>0</v>
      </c>
      <c r="J180" s="4">
        <f t="shared" si="5"/>
        <v>58.692000000000007</v>
      </c>
    </row>
    <row r="181" spans="1:10" ht="38.25">
      <c r="A181" s="5" t="s">
        <v>139</v>
      </c>
      <c r="B181" s="2" t="s">
        <v>142</v>
      </c>
      <c r="C181" s="2"/>
      <c r="D181" s="4">
        <v>40.692</v>
      </c>
      <c r="E181" s="6">
        <f>E182</f>
        <v>0</v>
      </c>
      <c r="F181" s="4">
        <f t="shared" si="4"/>
        <v>40.692</v>
      </c>
      <c r="G181" s="6">
        <f>G182</f>
        <v>0</v>
      </c>
      <c r="H181" s="4">
        <v>40.692</v>
      </c>
      <c r="I181" s="6">
        <f>I182</f>
        <v>0</v>
      </c>
      <c r="J181" s="4">
        <f t="shared" si="5"/>
        <v>40.692</v>
      </c>
    </row>
    <row r="182" spans="1:10" ht="38.25">
      <c r="A182" s="5" t="s">
        <v>140</v>
      </c>
      <c r="B182" s="2" t="s">
        <v>143</v>
      </c>
      <c r="C182" s="2"/>
      <c r="D182" s="4">
        <v>40.692</v>
      </c>
      <c r="E182" s="6">
        <f>E183</f>
        <v>0</v>
      </c>
      <c r="F182" s="4">
        <f t="shared" si="4"/>
        <v>40.692</v>
      </c>
      <c r="G182" s="6">
        <f>G183</f>
        <v>0</v>
      </c>
      <c r="H182" s="4">
        <v>40.692</v>
      </c>
      <c r="I182" s="6">
        <f>I183</f>
        <v>0</v>
      </c>
      <c r="J182" s="4">
        <f t="shared" si="5"/>
        <v>40.692</v>
      </c>
    </row>
    <row r="183" spans="1:10" ht="38.25">
      <c r="A183" s="5" t="s">
        <v>35</v>
      </c>
      <c r="B183" s="2" t="s">
        <v>143</v>
      </c>
      <c r="C183" s="2">
        <v>200</v>
      </c>
      <c r="D183" s="4">
        <v>40.692</v>
      </c>
      <c r="E183" s="6"/>
      <c r="F183" s="4">
        <f t="shared" si="4"/>
        <v>40.692</v>
      </c>
      <c r="G183" s="6"/>
      <c r="H183" s="4">
        <v>40.692</v>
      </c>
      <c r="I183" s="6"/>
      <c r="J183" s="4">
        <f t="shared" si="5"/>
        <v>40.692</v>
      </c>
    </row>
    <row r="184" spans="1:10" ht="51">
      <c r="A184" s="5" t="s">
        <v>144</v>
      </c>
      <c r="B184" s="2" t="s">
        <v>146</v>
      </c>
      <c r="C184" s="2"/>
      <c r="D184" s="4">
        <v>18</v>
      </c>
      <c r="E184" s="6">
        <f>E185</f>
        <v>0</v>
      </c>
      <c r="F184" s="4">
        <f t="shared" si="4"/>
        <v>18</v>
      </c>
      <c r="G184" s="6">
        <f>G185</f>
        <v>0</v>
      </c>
      <c r="H184" s="4">
        <v>18</v>
      </c>
      <c r="I184" s="6">
        <f>I185</f>
        <v>0</v>
      </c>
      <c r="J184" s="4">
        <f t="shared" si="5"/>
        <v>18</v>
      </c>
    </row>
    <row r="185" spans="1:10" ht="38.25">
      <c r="A185" s="5" t="s">
        <v>145</v>
      </c>
      <c r="B185" s="2" t="s">
        <v>147</v>
      </c>
      <c r="C185" s="2"/>
      <c r="D185" s="4">
        <v>18</v>
      </c>
      <c r="E185" s="6">
        <f>E186</f>
        <v>0</v>
      </c>
      <c r="F185" s="4">
        <f t="shared" si="4"/>
        <v>18</v>
      </c>
      <c r="G185" s="6">
        <f>G186</f>
        <v>0</v>
      </c>
      <c r="H185" s="4">
        <v>18</v>
      </c>
      <c r="I185" s="6">
        <f>I186</f>
        <v>0</v>
      </c>
      <c r="J185" s="4">
        <f t="shared" si="5"/>
        <v>18</v>
      </c>
    </row>
    <row r="186" spans="1:10" ht="38.25">
      <c r="A186" s="5" t="s">
        <v>35</v>
      </c>
      <c r="B186" s="2" t="s">
        <v>147</v>
      </c>
      <c r="C186" s="2">
        <v>200</v>
      </c>
      <c r="D186" s="4">
        <v>18</v>
      </c>
      <c r="E186" s="6"/>
      <c r="F186" s="4">
        <f t="shared" si="4"/>
        <v>18</v>
      </c>
      <c r="G186" s="6"/>
      <c r="H186" s="4">
        <v>18</v>
      </c>
      <c r="I186" s="6"/>
      <c r="J186" s="4">
        <f t="shared" si="5"/>
        <v>18</v>
      </c>
    </row>
    <row r="187" spans="1:10" ht="38.25">
      <c r="A187" s="11" t="s">
        <v>148</v>
      </c>
      <c r="B187" s="10" t="s">
        <v>151</v>
      </c>
      <c r="C187" s="2"/>
      <c r="D187" s="4">
        <v>66.152000000000001</v>
      </c>
      <c r="E187" s="6">
        <f t="shared" ref="E187:G189" si="12">E188</f>
        <v>13.93</v>
      </c>
      <c r="F187" s="4">
        <f t="shared" si="4"/>
        <v>80.081999999999994</v>
      </c>
      <c r="G187" s="6">
        <f t="shared" si="12"/>
        <v>0</v>
      </c>
      <c r="H187" s="4">
        <v>80.081999999999994</v>
      </c>
      <c r="I187" s="6">
        <f t="shared" ref="I187:I189" si="13">I188</f>
        <v>14.787000000000001</v>
      </c>
      <c r="J187" s="4">
        <f t="shared" si="5"/>
        <v>94.869</v>
      </c>
    </row>
    <row r="188" spans="1:10" ht="38.25">
      <c r="A188" s="5" t="s">
        <v>149</v>
      </c>
      <c r="B188" s="2" t="s">
        <v>152</v>
      </c>
      <c r="C188" s="2"/>
      <c r="D188" s="4">
        <v>66.152000000000001</v>
      </c>
      <c r="E188" s="6">
        <f t="shared" si="12"/>
        <v>13.93</v>
      </c>
      <c r="F188" s="4">
        <f t="shared" si="4"/>
        <v>80.081999999999994</v>
      </c>
      <c r="G188" s="6">
        <f t="shared" si="12"/>
        <v>0</v>
      </c>
      <c r="H188" s="4">
        <v>80.081999999999994</v>
      </c>
      <c r="I188" s="6">
        <f t="shared" si="13"/>
        <v>14.787000000000001</v>
      </c>
      <c r="J188" s="4">
        <f t="shared" si="5"/>
        <v>94.869</v>
      </c>
    </row>
    <row r="189" spans="1:10" ht="38.25">
      <c r="A189" s="5" t="s">
        <v>150</v>
      </c>
      <c r="B189" s="2" t="s">
        <v>153</v>
      </c>
      <c r="C189" s="2"/>
      <c r="D189" s="4">
        <v>66.152000000000001</v>
      </c>
      <c r="E189" s="6">
        <f t="shared" si="12"/>
        <v>13.93</v>
      </c>
      <c r="F189" s="4">
        <f t="shared" si="4"/>
        <v>80.081999999999994</v>
      </c>
      <c r="G189" s="6">
        <f t="shared" si="12"/>
        <v>0</v>
      </c>
      <c r="H189" s="4">
        <v>80.081999999999994</v>
      </c>
      <c r="I189" s="6">
        <f t="shared" si="13"/>
        <v>14.787000000000001</v>
      </c>
      <c r="J189" s="4">
        <f t="shared" si="5"/>
        <v>94.869</v>
      </c>
    </row>
    <row r="190" spans="1:10" ht="25.5">
      <c r="A190" s="5" t="s">
        <v>34</v>
      </c>
      <c r="B190" s="2" t="s">
        <v>153</v>
      </c>
      <c r="C190" s="2">
        <v>800</v>
      </c>
      <c r="D190" s="4">
        <v>66.152000000000001</v>
      </c>
      <c r="E190" s="6">
        <v>13.93</v>
      </c>
      <c r="F190" s="4">
        <f t="shared" si="4"/>
        <v>80.081999999999994</v>
      </c>
      <c r="G190" s="6"/>
      <c r="H190" s="4">
        <v>80.081999999999994</v>
      </c>
      <c r="I190" s="6">
        <v>14.787000000000001</v>
      </c>
      <c r="J190" s="4">
        <f t="shared" si="5"/>
        <v>94.869</v>
      </c>
    </row>
    <row r="191" spans="1:10" ht="38.25">
      <c r="A191" s="11" t="s">
        <v>372</v>
      </c>
      <c r="B191" s="10" t="s">
        <v>374</v>
      </c>
      <c r="C191" s="2"/>
      <c r="D191" s="4">
        <v>230.81</v>
      </c>
      <c r="E191" s="6">
        <f t="shared" ref="E191:G193" si="14">E192</f>
        <v>0</v>
      </c>
      <c r="F191" s="4">
        <f t="shared" si="4"/>
        <v>230.81</v>
      </c>
      <c r="G191" s="6">
        <f t="shared" si="14"/>
        <v>0</v>
      </c>
      <c r="H191" s="4">
        <v>230.81</v>
      </c>
      <c r="I191" s="6">
        <f t="shared" ref="I191:I193" si="15">I192</f>
        <v>0</v>
      </c>
      <c r="J191" s="4">
        <f t="shared" si="5"/>
        <v>230.81</v>
      </c>
    </row>
    <row r="192" spans="1:10" ht="38.25">
      <c r="A192" s="5" t="s">
        <v>373</v>
      </c>
      <c r="B192" s="2" t="s">
        <v>375</v>
      </c>
      <c r="C192" s="2"/>
      <c r="D192" s="4">
        <v>230.81</v>
      </c>
      <c r="E192" s="6">
        <f t="shared" si="14"/>
        <v>0</v>
      </c>
      <c r="F192" s="4">
        <f t="shared" si="4"/>
        <v>230.81</v>
      </c>
      <c r="G192" s="6">
        <f t="shared" si="14"/>
        <v>0</v>
      </c>
      <c r="H192" s="4">
        <v>230.81</v>
      </c>
      <c r="I192" s="6">
        <f t="shared" si="15"/>
        <v>0</v>
      </c>
      <c r="J192" s="4">
        <f t="shared" si="5"/>
        <v>230.81</v>
      </c>
    </row>
    <row r="193" spans="1:10" ht="38.25">
      <c r="A193" s="5" t="s">
        <v>209</v>
      </c>
      <c r="B193" s="2" t="s">
        <v>376</v>
      </c>
      <c r="C193" s="2"/>
      <c r="D193" s="4">
        <v>230.81</v>
      </c>
      <c r="E193" s="6">
        <f t="shared" si="14"/>
        <v>0</v>
      </c>
      <c r="F193" s="4">
        <f t="shared" si="4"/>
        <v>230.81</v>
      </c>
      <c r="G193" s="6">
        <f t="shared" si="14"/>
        <v>0</v>
      </c>
      <c r="H193" s="4">
        <v>230.81</v>
      </c>
      <c r="I193" s="6">
        <f t="shared" si="15"/>
        <v>0</v>
      </c>
      <c r="J193" s="4">
        <f t="shared" si="5"/>
        <v>230.81</v>
      </c>
    </row>
    <row r="194" spans="1:10" ht="38.25">
      <c r="A194" s="5" t="s">
        <v>35</v>
      </c>
      <c r="B194" s="2" t="s">
        <v>376</v>
      </c>
      <c r="C194" s="2">
        <v>200</v>
      </c>
      <c r="D194" s="4">
        <v>230.81</v>
      </c>
      <c r="E194" s="6"/>
      <c r="F194" s="4">
        <f t="shared" si="4"/>
        <v>230.81</v>
      </c>
      <c r="G194" s="6"/>
      <c r="H194" s="4">
        <v>230.81</v>
      </c>
      <c r="I194" s="6"/>
      <c r="J194" s="4">
        <f t="shared" si="5"/>
        <v>230.81</v>
      </c>
    </row>
    <row r="195" spans="1:10" ht="63">
      <c r="A195" s="9" t="s">
        <v>4</v>
      </c>
      <c r="B195" s="10" t="s">
        <v>159</v>
      </c>
      <c r="C195" s="2"/>
      <c r="D195" s="4">
        <v>15058.093750000002</v>
      </c>
      <c r="E195" s="6">
        <f>E196+E231+E257+E262+E272+E217+E289</f>
        <v>1345.8696500000001</v>
      </c>
      <c r="F195" s="4">
        <f t="shared" si="4"/>
        <v>16403.963400000001</v>
      </c>
      <c r="G195" s="6">
        <f>G196+G231+G257+G262+G272+G217+G289</f>
        <v>0</v>
      </c>
      <c r="H195" s="4">
        <v>27988.08208</v>
      </c>
      <c r="I195" s="6">
        <f>I196+I231+I257+I262+I272+I217+I289+I293</f>
        <v>5599</v>
      </c>
      <c r="J195" s="4">
        <f t="shared" si="5"/>
        <v>33587.08208</v>
      </c>
    </row>
    <row r="196" spans="1:10" ht="38.25">
      <c r="A196" s="11" t="s">
        <v>154</v>
      </c>
      <c r="B196" s="10" t="s">
        <v>160</v>
      </c>
      <c r="C196" s="2"/>
      <c r="D196" s="4">
        <v>7809.4727800000001</v>
      </c>
      <c r="E196" s="6">
        <f>E197+E206+E211+E214</f>
        <v>0</v>
      </c>
      <c r="F196" s="4">
        <f t="shared" si="4"/>
        <v>7809.4727800000001</v>
      </c>
      <c r="G196" s="6">
        <f>G197+G206+G211+G214</f>
        <v>0</v>
      </c>
      <c r="H196" s="4">
        <v>11681.797630000001</v>
      </c>
      <c r="I196" s="6">
        <f>I197+I206+I211+I214</f>
        <v>0</v>
      </c>
      <c r="J196" s="4">
        <f t="shared" si="5"/>
        <v>11681.797630000001</v>
      </c>
    </row>
    <row r="197" spans="1:10" ht="38.25">
      <c r="A197" s="5" t="s">
        <v>155</v>
      </c>
      <c r="B197" s="2" t="s">
        <v>161</v>
      </c>
      <c r="C197" s="2"/>
      <c r="D197" s="4">
        <v>7809.4727800000001</v>
      </c>
      <c r="E197" s="6">
        <f>E198+E200+E204</f>
        <v>0</v>
      </c>
      <c r="F197" s="4">
        <f t="shared" si="4"/>
        <v>7809.4727800000001</v>
      </c>
      <c r="G197" s="6">
        <f>G198+G200+G204</f>
        <v>0</v>
      </c>
      <c r="H197" s="4">
        <v>10929.680830000001</v>
      </c>
      <c r="I197" s="6">
        <f>I198+I200+I204+I202</f>
        <v>0</v>
      </c>
      <c r="J197" s="4">
        <f t="shared" si="5"/>
        <v>10929.680830000001</v>
      </c>
    </row>
    <row r="198" spans="1:10" ht="25.5">
      <c r="A198" s="5" t="s">
        <v>156</v>
      </c>
      <c r="B198" s="2" t="s">
        <v>162</v>
      </c>
      <c r="C198" s="2"/>
      <c r="D198" s="4">
        <v>7739.4727800000001</v>
      </c>
      <c r="E198" s="6">
        <f>E199</f>
        <v>0</v>
      </c>
      <c r="F198" s="4">
        <f t="shared" si="4"/>
        <v>7739.4727800000001</v>
      </c>
      <c r="G198" s="6">
        <f>G199</f>
        <v>0</v>
      </c>
      <c r="H198" s="4">
        <v>9509.5408299999999</v>
      </c>
      <c r="I198" s="6">
        <f>I199</f>
        <v>0</v>
      </c>
      <c r="J198" s="4">
        <f t="shared" si="5"/>
        <v>9509.5408299999999</v>
      </c>
    </row>
    <row r="199" spans="1:10" ht="38.25">
      <c r="A199" s="5" t="s">
        <v>63</v>
      </c>
      <c r="B199" s="2" t="s">
        <v>162</v>
      </c>
      <c r="C199" s="2">
        <v>600</v>
      </c>
      <c r="D199" s="4">
        <v>7739.4727800000001</v>
      </c>
      <c r="E199" s="6"/>
      <c r="F199" s="4">
        <f t="shared" si="4"/>
        <v>7739.4727800000001</v>
      </c>
      <c r="G199" s="6"/>
      <c r="H199" s="4">
        <v>9509.5408299999999</v>
      </c>
      <c r="I199" s="6"/>
      <c r="J199" s="4">
        <f t="shared" si="5"/>
        <v>9509.5408299999999</v>
      </c>
    </row>
    <row r="200" spans="1:10" ht="63.75">
      <c r="A200" s="5" t="s">
        <v>157</v>
      </c>
      <c r="B200" s="13" t="s">
        <v>163</v>
      </c>
      <c r="C200" s="2"/>
      <c r="D200" s="4">
        <v>70</v>
      </c>
      <c r="E200" s="6">
        <f>E201</f>
        <v>0</v>
      </c>
      <c r="F200" s="4">
        <f t="shared" si="4"/>
        <v>70</v>
      </c>
      <c r="G200" s="6">
        <f>G201</f>
        <v>0</v>
      </c>
      <c r="H200" s="4">
        <v>70</v>
      </c>
      <c r="I200" s="6">
        <f>I201</f>
        <v>-70</v>
      </c>
      <c r="J200" s="4">
        <f t="shared" si="5"/>
        <v>0</v>
      </c>
    </row>
    <row r="201" spans="1:10" ht="38.25">
      <c r="A201" s="5" t="s">
        <v>63</v>
      </c>
      <c r="B201" s="13" t="s">
        <v>163</v>
      </c>
      <c r="C201" s="2">
        <v>600</v>
      </c>
      <c r="D201" s="4">
        <v>70</v>
      </c>
      <c r="E201" s="6"/>
      <c r="F201" s="4">
        <f t="shared" si="4"/>
        <v>70</v>
      </c>
      <c r="G201" s="6"/>
      <c r="H201" s="4">
        <v>70</v>
      </c>
      <c r="I201" s="6">
        <v>-70</v>
      </c>
      <c r="J201" s="4">
        <f t="shared" si="5"/>
        <v>0</v>
      </c>
    </row>
    <row r="202" spans="1:10" ht="63.75">
      <c r="A202" s="5" t="s">
        <v>157</v>
      </c>
      <c r="B202" s="13" t="s">
        <v>660</v>
      </c>
      <c r="C202" s="2"/>
      <c r="D202" s="4"/>
      <c r="E202" s="6"/>
      <c r="F202" s="4"/>
      <c r="G202" s="6"/>
      <c r="H202" s="4">
        <v>0</v>
      </c>
      <c r="I202" s="6">
        <f>I203</f>
        <v>70</v>
      </c>
      <c r="J202" s="4">
        <f t="shared" si="5"/>
        <v>70</v>
      </c>
    </row>
    <row r="203" spans="1:10" ht="38.25">
      <c r="A203" s="5" t="s">
        <v>63</v>
      </c>
      <c r="B203" s="13" t="s">
        <v>660</v>
      </c>
      <c r="C203" s="2">
        <v>600</v>
      </c>
      <c r="D203" s="4"/>
      <c r="E203" s="6"/>
      <c r="F203" s="4"/>
      <c r="G203" s="6"/>
      <c r="H203" s="4">
        <v>0</v>
      </c>
      <c r="I203" s="6">
        <v>70</v>
      </c>
      <c r="J203" s="4">
        <f t="shared" si="5"/>
        <v>70</v>
      </c>
    </row>
    <row r="204" spans="1:10" ht="76.5">
      <c r="A204" s="5" t="s">
        <v>158</v>
      </c>
      <c r="B204" s="13" t="s">
        <v>164</v>
      </c>
      <c r="C204" s="2"/>
      <c r="D204" s="4">
        <v>0</v>
      </c>
      <c r="E204" s="6">
        <f>E205</f>
        <v>0</v>
      </c>
      <c r="F204" s="4">
        <f t="shared" si="4"/>
        <v>0</v>
      </c>
      <c r="G204" s="6">
        <f>G205</f>
        <v>0</v>
      </c>
      <c r="H204" s="4">
        <v>1350.1399999999999</v>
      </c>
      <c r="I204" s="6">
        <f>I205</f>
        <v>0</v>
      </c>
      <c r="J204" s="4">
        <f t="shared" si="5"/>
        <v>1350.1399999999999</v>
      </c>
    </row>
    <row r="205" spans="1:10" ht="38.25">
      <c r="A205" s="5" t="s">
        <v>63</v>
      </c>
      <c r="B205" s="13" t="s">
        <v>164</v>
      </c>
      <c r="C205" s="2">
        <v>600</v>
      </c>
      <c r="D205" s="4">
        <v>0</v>
      </c>
      <c r="E205" s="6"/>
      <c r="F205" s="4">
        <f t="shared" si="4"/>
        <v>0</v>
      </c>
      <c r="G205" s="6"/>
      <c r="H205" s="4">
        <v>1350.1399999999999</v>
      </c>
      <c r="I205" s="6"/>
      <c r="J205" s="4">
        <f t="shared" si="5"/>
        <v>1350.1399999999999</v>
      </c>
    </row>
    <row r="206" spans="1:10" ht="38.25">
      <c r="A206" s="5" t="s">
        <v>165</v>
      </c>
      <c r="B206" s="2" t="s">
        <v>167</v>
      </c>
      <c r="C206" s="2"/>
      <c r="D206" s="4">
        <v>0</v>
      </c>
      <c r="E206" s="6">
        <f>E209</f>
        <v>0</v>
      </c>
      <c r="F206" s="4">
        <f t="shared" si="4"/>
        <v>0</v>
      </c>
      <c r="G206" s="6">
        <f>G209</f>
        <v>0</v>
      </c>
      <c r="H206" s="4">
        <v>0</v>
      </c>
      <c r="I206" s="6">
        <f>I209+I207</f>
        <v>0</v>
      </c>
      <c r="J206" s="4">
        <f t="shared" si="5"/>
        <v>0</v>
      </c>
    </row>
    <row r="207" spans="1:10" ht="29.25" customHeight="1">
      <c r="A207" s="5" t="s">
        <v>166</v>
      </c>
      <c r="B207" s="2" t="s">
        <v>650</v>
      </c>
      <c r="C207" s="7"/>
      <c r="D207" s="4"/>
      <c r="E207" s="6"/>
      <c r="F207" s="4"/>
      <c r="G207" s="6"/>
      <c r="H207" s="4">
        <v>0</v>
      </c>
      <c r="I207" s="6">
        <f>I208</f>
        <v>0</v>
      </c>
      <c r="J207" s="4">
        <f t="shared" si="5"/>
        <v>0</v>
      </c>
    </row>
    <row r="208" spans="1:10" ht="43.5" customHeight="1">
      <c r="A208" s="5" t="s">
        <v>63</v>
      </c>
      <c r="B208" s="2" t="s">
        <v>650</v>
      </c>
      <c r="C208" s="7">
        <v>600</v>
      </c>
      <c r="D208" s="4"/>
      <c r="E208" s="6"/>
      <c r="F208" s="4"/>
      <c r="G208" s="6"/>
      <c r="H208" s="4">
        <v>0</v>
      </c>
      <c r="I208" s="6"/>
      <c r="J208" s="4">
        <f t="shared" si="5"/>
        <v>0</v>
      </c>
    </row>
    <row r="209" spans="1:10" ht="25.5">
      <c r="A209" s="5" t="s">
        <v>166</v>
      </c>
      <c r="B209" s="2" t="s">
        <v>439</v>
      </c>
      <c r="C209" s="2"/>
      <c r="D209" s="4">
        <v>0</v>
      </c>
      <c r="E209" s="6">
        <f>E210</f>
        <v>0</v>
      </c>
      <c r="F209" s="4">
        <f t="shared" si="4"/>
        <v>0</v>
      </c>
      <c r="G209" s="6">
        <f>G210</f>
        <v>0</v>
      </c>
      <c r="H209" s="4">
        <v>0</v>
      </c>
      <c r="I209" s="6">
        <f>I210</f>
        <v>0</v>
      </c>
      <c r="J209" s="4">
        <f t="shared" si="5"/>
        <v>0</v>
      </c>
    </row>
    <row r="210" spans="1:10" ht="38.25">
      <c r="A210" s="5" t="s">
        <v>63</v>
      </c>
      <c r="B210" s="2" t="s">
        <v>439</v>
      </c>
      <c r="C210" s="2">
        <v>600</v>
      </c>
      <c r="D210" s="4">
        <v>0</v>
      </c>
      <c r="E210" s="6"/>
      <c r="F210" s="4">
        <f t="shared" si="4"/>
        <v>0</v>
      </c>
      <c r="G210" s="6"/>
      <c r="H210" s="4">
        <v>0</v>
      </c>
      <c r="I210" s="6"/>
      <c r="J210" s="4">
        <f t="shared" si="5"/>
        <v>0</v>
      </c>
    </row>
    <row r="211" spans="1:10" ht="102">
      <c r="A211" s="5" t="s">
        <v>168</v>
      </c>
      <c r="B211" s="2" t="s">
        <v>170</v>
      </c>
      <c r="C211" s="2"/>
      <c r="D211" s="4">
        <v>0</v>
      </c>
      <c r="E211" s="6">
        <f>E212</f>
        <v>0</v>
      </c>
      <c r="F211" s="4">
        <f t="shared" si="4"/>
        <v>0</v>
      </c>
      <c r="G211" s="6">
        <f>G212</f>
        <v>0</v>
      </c>
      <c r="H211" s="4">
        <v>752.11680000000001</v>
      </c>
      <c r="I211" s="6">
        <f>I212</f>
        <v>0</v>
      </c>
      <c r="J211" s="4">
        <f t="shared" si="5"/>
        <v>752.11680000000001</v>
      </c>
    </row>
    <row r="212" spans="1:10" ht="89.25">
      <c r="A212" s="5" t="s">
        <v>169</v>
      </c>
      <c r="B212" s="2" t="s">
        <v>171</v>
      </c>
      <c r="C212" s="2"/>
      <c r="D212" s="4">
        <v>0</v>
      </c>
      <c r="E212" s="6">
        <f>E213</f>
        <v>0</v>
      </c>
      <c r="F212" s="4">
        <f t="shared" si="4"/>
        <v>0</v>
      </c>
      <c r="G212" s="6">
        <f>G213</f>
        <v>0</v>
      </c>
      <c r="H212" s="4">
        <v>752.11680000000001</v>
      </c>
      <c r="I212" s="6">
        <f>I213</f>
        <v>0</v>
      </c>
      <c r="J212" s="4">
        <f t="shared" si="5"/>
        <v>752.11680000000001</v>
      </c>
    </row>
    <row r="213" spans="1:10" ht="38.25">
      <c r="A213" s="5" t="s">
        <v>63</v>
      </c>
      <c r="B213" s="2" t="s">
        <v>171</v>
      </c>
      <c r="C213" s="2">
        <v>600</v>
      </c>
      <c r="D213" s="4">
        <v>0</v>
      </c>
      <c r="E213" s="6"/>
      <c r="F213" s="4">
        <f t="shared" si="4"/>
        <v>0</v>
      </c>
      <c r="G213" s="6"/>
      <c r="H213" s="4">
        <v>752.11680000000001</v>
      </c>
      <c r="I213" s="6">
        <v>0</v>
      </c>
      <c r="J213" s="4">
        <f t="shared" si="5"/>
        <v>752.11680000000001</v>
      </c>
    </row>
    <row r="214" spans="1:10" ht="38.25">
      <c r="A214" s="5" t="s">
        <v>172</v>
      </c>
      <c r="B214" s="2" t="s">
        <v>174</v>
      </c>
      <c r="C214" s="2"/>
      <c r="D214" s="4">
        <v>0</v>
      </c>
      <c r="E214" s="6">
        <f>E215</f>
        <v>0</v>
      </c>
      <c r="F214" s="4">
        <f t="shared" si="4"/>
        <v>0</v>
      </c>
      <c r="G214" s="6">
        <f>G215</f>
        <v>0</v>
      </c>
      <c r="H214" s="4">
        <v>0</v>
      </c>
      <c r="I214" s="6">
        <f>I215</f>
        <v>0</v>
      </c>
      <c r="J214" s="4">
        <f t="shared" si="5"/>
        <v>0</v>
      </c>
    </row>
    <row r="215" spans="1:10" ht="25.5">
      <c r="A215" s="5" t="s">
        <v>173</v>
      </c>
      <c r="B215" s="2" t="s">
        <v>175</v>
      </c>
      <c r="C215" s="2"/>
      <c r="D215" s="4">
        <v>0</v>
      </c>
      <c r="E215" s="6">
        <f>E216</f>
        <v>0</v>
      </c>
      <c r="F215" s="4">
        <f t="shared" si="4"/>
        <v>0</v>
      </c>
      <c r="G215" s="6">
        <f>G216</f>
        <v>0</v>
      </c>
      <c r="H215" s="4">
        <v>0</v>
      </c>
      <c r="I215" s="6">
        <f>I216</f>
        <v>0</v>
      </c>
      <c r="J215" s="4">
        <f t="shared" si="5"/>
        <v>0</v>
      </c>
    </row>
    <row r="216" spans="1:10" ht="38.25">
      <c r="A216" s="5" t="s">
        <v>63</v>
      </c>
      <c r="B216" s="2" t="s">
        <v>175</v>
      </c>
      <c r="C216" s="2">
        <v>600</v>
      </c>
      <c r="D216" s="4">
        <v>0</v>
      </c>
      <c r="E216" s="6"/>
      <c r="F216" s="4">
        <f t="shared" ref="F216:F298" si="16">D216+E216</f>
        <v>0</v>
      </c>
      <c r="G216" s="6"/>
      <c r="H216" s="4">
        <v>0</v>
      </c>
      <c r="I216" s="6"/>
      <c r="J216" s="4">
        <f t="shared" si="5"/>
        <v>0</v>
      </c>
    </row>
    <row r="217" spans="1:10" ht="25.5">
      <c r="A217" s="11" t="s">
        <v>527</v>
      </c>
      <c r="B217" s="10" t="s">
        <v>528</v>
      </c>
      <c r="C217" s="2"/>
      <c r="D217" s="4">
        <v>0</v>
      </c>
      <c r="E217" s="6">
        <f>E218+E223</f>
        <v>0</v>
      </c>
      <c r="F217" s="4">
        <f t="shared" si="16"/>
        <v>0</v>
      </c>
      <c r="G217" s="6">
        <f>G218+G223</f>
        <v>0</v>
      </c>
      <c r="H217" s="4">
        <v>2138.94</v>
      </c>
      <c r="I217" s="6">
        <f>I218+I223+I226</f>
        <v>0</v>
      </c>
      <c r="J217" s="4">
        <f t="shared" ref="J217:J289" si="17">H217+I217</f>
        <v>2138.94</v>
      </c>
    </row>
    <row r="218" spans="1:10" ht="25.5">
      <c r="A218" s="5" t="s">
        <v>529</v>
      </c>
      <c r="B218" s="2" t="s">
        <v>530</v>
      </c>
      <c r="C218" s="2"/>
      <c r="D218" s="4">
        <v>0</v>
      </c>
      <c r="E218" s="6">
        <f>E219+E221</f>
        <v>0</v>
      </c>
      <c r="F218" s="4">
        <f t="shared" si="16"/>
        <v>0</v>
      </c>
      <c r="G218" s="6">
        <f>G219+G221</f>
        <v>0</v>
      </c>
      <c r="H218" s="4">
        <v>1612.624</v>
      </c>
      <c r="I218" s="6">
        <f>I219+I221</f>
        <v>0</v>
      </c>
      <c r="J218" s="4">
        <f t="shared" si="17"/>
        <v>1612.624</v>
      </c>
    </row>
    <row r="219" spans="1:10" ht="15.75">
      <c r="A219" s="5" t="s">
        <v>531</v>
      </c>
      <c r="B219" s="2" t="s">
        <v>532</v>
      </c>
      <c r="C219" s="2"/>
      <c r="D219" s="4">
        <v>0</v>
      </c>
      <c r="E219" s="6">
        <f>E220</f>
        <v>0</v>
      </c>
      <c r="F219" s="4">
        <f t="shared" si="16"/>
        <v>0</v>
      </c>
      <c r="G219" s="6">
        <f>G220</f>
        <v>0</v>
      </c>
      <c r="H219" s="4">
        <v>1500.124</v>
      </c>
      <c r="I219" s="6">
        <f>I220</f>
        <v>0</v>
      </c>
      <c r="J219" s="4">
        <f t="shared" si="17"/>
        <v>1500.124</v>
      </c>
    </row>
    <row r="220" spans="1:10" ht="38.25">
      <c r="A220" s="5" t="s">
        <v>63</v>
      </c>
      <c r="B220" s="2" t="s">
        <v>532</v>
      </c>
      <c r="C220" s="2">
        <v>600</v>
      </c>
      <c r="D220" s="4">
        <v>0</v>
      </c>
      <c r="E220" s="6"/>
      <c r="F220" s="4">
        <f t="shared" si="16"/>
        <v>0</v>
      </c>
      <c r="G220" s="6"/>
      <c r="H220" s="4">
        <v>1500.124</v>
      </c>
      <c r="I220" s="6"/>
      <c r="J220" s="4">
        <f t="shared" si="17"/>
        <v>1500.124</v>
      </c>
    </row>
    <row r="221" spans="1:10" ht="76.5">
      <c r="A221" s="5" t="s">
        <v>158</v>
      </c>
      <c r="B221" s="2" t="s">
        <v>581</v>
      </c>
      <c r="C221" s="2"/>
      <c r="D221" s="4">
        <v>0</v>
      </c>
      <c r="E221" s="6">
        <f>E222</f>
        <v>0</v>
      </c>
      <c r="F221" s="4">
        <f t="shared" si="16"/>
        <v>0</v>
      </c>
      <c r="G221" s="6">
        <f>G222</f>
        <v>0</v>
      </c>
      <c r="H221" s="4">
        <v>112.5</v>
      </c>
      <c r="I221" s="6">
        <f>I222</f>
        <v>0</v>
      </c>
      <c r="J221" s="4">
        <f t="shared" si="17"/>
        <v>112.5</v>
      </c>
    </row>
    <row r="222" spans="1:10" ht="38.25">
      <c r="A222" s="5" t="s">
        <v>63</v>
      </c>
      <c r="B222" s="2" t="s">
        <v>581</v>
      </c>
      <c r="C222" s="2">
        <v>600</v>
      </c>
      <c r="D222" s="4">
        <v>0</v>
      </c>
      <c r="E222" s="6"/>
      <c r="F222" s="4">
        <f t="shared" si="16"/>
        <v>0</v>
      </c>
      <c r="G222" s="6"/>
      <c r="H222" s="4">
        <v>112.5</v>
      </c>
      <c r="I222" s="6"/>
      <c r="J222" s="4">
        <f t="shared" si="17"/>
        <v>112.5</v>
      </c>
    </row>
    <row r="223" spans="1:10" ht="102">
      <c r="A223" s="5" t="s">
        <v>168</v>
      </c>
      <c r="B223" s="2" t="s">
        <v>585</v>
      </c>
      <c r="C223" s="2"/>
      <c r="D223" s="4">
        <v>0</v>
      </c>
      <c r="E223" s="6">
        <f>E224</f>
        <v>0</v>
      </c>
      <c r="F223" s="4">
        <f t="shared" si="16"/>
        <v>0</v>
      </c>
      <c r="G223" s="6">
        <f>G224</f>
        <v>0</v>
      </c>
      <c r="H223" s="4">
        <v>0</v>
      </c>
      <c r="I223" s="6">
        <f>I224</f>
        <v>0</v>
      </c>
      <c r="J223" s="4">
        <f t="shared" si="17"/>
        <v>0</v>
      </c>
    </row>
    <row r="224" spans="1:10" ht="89.25">
      <c r="A224" s="5" t="s">
        <v>169</v>
      </c>
      <c r="B224" s="2" t="s">
        <v>586</v>
      </c>
      <c r="C224" s="2"/>
      <c r="D224" s="4">
        <v>0</v>
      </c>
      <c r="E224" s="6">
        <f>E225</f>
        <v>0</v>
      </c>
      <c r="F224" s="4">
        <f t="shared" si="16"/>
        <v>0</v>
      </c>
      <c r="G224" s="6">
        <f>G225</f>
        <v>0</v>
      </c>
      <c r="H224" s="4">
        <v>0</v>
      </c>
      <c r="I224" s="6">
        <f>I225</f>
        <v>0</v>
      </c>
      <c r="J224" s="4">
        <f t="shared" si="17"/>
        <v>0</v>
      </c>
    </row>
    <row r="225" spans="1:10" ht="38.25">
      <c r="A225" s="5" t="s">
        <v>63</v>
      </c>
      <c r="B225" s="2" t="s">
        <v>586</v>
      </c>
      <c r="C225" s="2">
        <v>600</v>
      </c>
      <c r="D225" s="4">
        <v>0</v>
      </c>
      <c r="E225" s="6"/>
      <c r="F225" s="4">
        <f t="shared" si="16"/>
        <v>0</v>
      </c>
      <c r="G225" s="6"/>
      <c r="H225" s="4">
        <v>0</v>
      </c>
      <c r="I225" s="6"/>
      <c r="J225" s="4">
        <f t="shared" si="17"/>
        <v>0</v>
      </c>
    </row>
    <row r="226" spans="1:10" ht="44.25" customHeight="1">
      <c r="A226" s="5" t="s">
        <v>646</v>
      </c>
      <c r="B226" s="2" t="s">
        <v>645</v>
      </c>
      <c r="C226" s="2"/>
      <c r="D226" s="4"/>
      <c r="E226" s="6"/>
      <c r="F226" s="4"/>
      <c r="G226" s="6"/>
      <c r="H226" s="4">
        <v>526.31600000000003</v>
      </c>
      <c r="I226" s="6">
        <f>I227+I229</f>
        <v>0</v>
      </c>
      <c r="J226" s="4">
        <f t="shared" si="17"/>
        <v>526.31600000000003</v>
      </c>
    </row>
    <row r="227" spans="1:10" ht="54" customHeight="1">
      <c r="A227" s="5" t="s">
        <v>191</v>
      </c>
      <c r="B227" s="2" t="s">
        <v>647</v>
      </c>
      <c r="C227" s="2"/>
      <c r="D227" s="4"/>
      <c r="E227" s="6"/>
      <c r="F227" s="4"/>
      <c r="G227" s="6"/>
      <c r="H227" s="4">
        <v>526.31600000000003</v>
      </c>
      <c r="I227" s="6">
        <f>I228</f>
        <v>-526.31600000000003</v>
      </c>
      <c r="J227" s="4">
        <f t="shared" si="17"/>
        <v>0</v>
      </c>
    </row>
    <row r="228" spans="1:10" ht="42" customHeight="1">
      <c r="A228" s="5" t="s">
        <v>63</v>
      </c>
      <c r="B228" s="2" t="s">
        <v>647</v>
      </c>
      <c r="C228" s="2">
        <v>600</v>
      </c>
      <c r="D228" s="4"/>
      <c r="E228" s="6"/>
      <c r="F228" s="4"/>
      <c r="G228" s="6"/>
      <c r="H228" s="4">
        <v>526.31600000000003</v>
      </c>
      <c r="I228" s="6">
        <v>-526.31600000000003</v>
      </c>
      <c r="J228" s="4">
        <f t="shared" si="17"/>
        <v>0</v>
      </c>
    </row>
    <row r="229" spans="1:10" ht="42" customHeight="1">
      <c r="A229" s="5" t="s">
        <v>655</v>
      </c>
      <c r="B229" s="2" t="s">
        <v>656</v>
      </c>
      <c r="C229" s="2"/>
      <c r="D229" s="4"/>
      <c r="E229" s="6"/>
      <c r="F229" s="4"/>
      <c r="G229" s="6"/>
      <c r="H229" s="4">
        <v>0</v>
      </c>
      <c r="I229" s="6">
        <f>I230</f>
        <v>526.31600000000003</v>
      </c>
      <c r="J229" s="4">
        <f t="shared" si="17"/>
        <v>526.31600000000003</v>
      </c>
    </row>
    <row r="230" spans="1:10" ht="42" customHeight="1">
      <c r="A230" s="5" t="s">
        <v>63</v>
      </c>
      <c r="B230" s="2" t="s">
        <v>656</v>
      </c>
      <c r="C230" s="2">
        <v>600</v>
      </c>
      <c r="D230" s="4"/>
      <c r="E230" s="6"/>
      <c r="F230" s="4"/>
      <c r="G230" s="6"/>
      <c r="H230" s="4">
        <v>0</v>
      </c>
      <c r="I230" s="6">
        <v>526.31600000000003</v>
      </c>
      <c r="J230" s="4">
        <f t="shared" si="17"/>
        <v>526.31600000000003</v>
      </c>
    </row>
    <row r="231" spans="1:10" ht="25.5">
      <c r="A231" s="11" t="s">
        <v>345</v>
      </c>
      <c r="B231" s="10" t="s">
        <v>178</v>
      </c>
      <c r="C231" s="2"/>
      <c r="D231" s="4">
        <v>2662.1073900000001</v>
      </c>
      <c r="E231" s="6">
        <f>E232+E243+E246+E249</f>
        <v>0</v>
      </c>
      <c r="F231" s="4">
        <f t="shared" si="16"/>
        <v>2662.1073900000001</v>
      </c>
      <c r="G231" s="6">
        <f>G232+G243+G246+G249</f>
        <v>0</v>
      </c>
      <c r="H231" s="4">
        <v>4060.8445600000005</v>
      </c>
      <c r="I231" s="6">
        <f>I232+I243+I246+I249+I254</f>
        <v>5599</v>
      </c>
      <c r="J231" s="4">
        <f t="shared" si="17"/>
        <v>9659.8445600000014</v>
      </c>
    </row>
    <row r="232" spans="1:10" ht="51">
      <c r="A232" s="5" t="s">
        <v>176</v>
      </c>
      <c r="B232" s="2" t="s">
        <v>179</v>
      </c>
      <c r="C232" s="2"/>
      <c r="D232" s="4">
        <v>2662.1073900000001</v>
      </c>
      <c r="E232" s="6">
        <f>E233+E235+E237+E241</f>
        <v>0</v>
      </c>
      <c r="F232" s="4">
        <f t="shared" si="16"/>
        <v>2662.1073900000001</v>
      </c>
      <c r="G232" s="6">
        <f>G233+G235+G237+G241</f>
        <v>0</v>
      </c>
      <c r="H232" s="4">
        <v>3940.8445600000005</v>
      </c>
      <c r="I232" s="6">
        <f>I233+I235+I237+I241+I239</f>
        <v>0</v>
      </c>
      <c r="J232" s="4">
        <f t="shared" si="17"/>
        <v>3940.8445600000005</v>
      </c>
    </row>
    <row r="233" spans="1:10" ht="38.25">
      <c r="A233" s="5" t="s">
        <v>177</v>
      </c>
      <c r="B233" s="2" t="s">
        <v>180</v>
      </c>
      <c r="C233" s="2"/>
      <c r="D233" s="4">
        <v>2336.4423899999997</v>
      </c>
      <c r="E233" s="6">
        <f>E234</f>
        <v>0</v>
      </c>
      <c r="F233" s="4">
        <f t="shared" si="16"/>
        <v>2336.4423899999997</v>
      </c>
      <c r="G233" s="6">
        <f>G234</f>
        <v>0</v>
      </c>
      <c r="H233" s="4">
        <v>2490.0495599999999</v>
      </c>
      <c r="I233" s="6">
        <f>I234</f>
        <v>0</v>
      </c>
      <c r="J233" s="4">
        <f t="shared" si="17"/>
        <v>2490.0495599999999</v>
      </c>
    </row>
    <row r="234" spans="1:10" ht="38.25">
      <c r="A234" s="5" t="s">
        <v>63</v>
      </c>
      <c r="B234" s="2" t="s">
        <v>180</v>
      </c>
      <c r="C234" s="2">
        <v>600</v>
      </c>
      <c r="D234" s="4">
        <v>2336.4423899999997</v>
      </c>
      <c r="E234" s="6"/>
      <c r="F234" s="4">
        <f t="shared" si="16"/>
        <v>2336.4423899999997</v>
      </c>
      <c r="G234" s="6"/>
      <c r="H234" s="4">
        <v>2490.0495599999999</v>
      </c>
      <c r="I234" s="6"/>
      <c r="J234" s="4">
        <f t="shared" si="17"/>
        <v>2490.0495599999999</v>
      </c>
    </row>
    <row r="235" spans="1:10" ht="25.5">
      <c r="A235" s="5" t="s">
        <v>365</v>
      </c>
      <c r="B235" s="13" t="s">
        <v>623</v>
      </c>
      <c r="C235" s="2"/>
      <c r="D235" s="4">
        <v>225.66499999999999</v>
      </c>
      <c r="E235" s="6">
        <f>E236</f>
        <v>0</v>
      </c>
      <c r="F235" s="4">
        <f t="shared" si="16"/>
        <v>225.66499999999999</v>
      </c>
      <c r="G235" s="6">
        <f>G236</f>
        <v>0</v>
      </c>
      <c r="H235" s="4">
        <v>0.66499999999999915</v>
      </c>
      <c r="I235" s="6">
        <f>I236</f>
        <v>0</v>
      </c>
      <c r="J235" s="4">
        <f t="shared" si="17"/>
        <v>0.66499999999999915</v>
      </c>
    </row>
    <row r="236" spans="1:10" ht="38.25">
      <c r="A236" s="5" t="s">
        <v>63</v>
      </c>
      <c r="B236" s="13" t="s">
        <v>623</v>
      </c>
      <c r="C236" s="2">
        <v>600</v>
      </c>
      <c r="D236" s="4">
        <v>225.66499999999999</v>
      </c>
      <c r="E236" s="6"/>
      <c r="F236" s="4">
        <f t="shared" si="16"/>
        <v>225.66499999999999</v>
      </c>
      <c r="G236" s="6"/>
      <c r="H236" s="4">
        <v>0.66499999999999915</v>
      </c>
      <c r="I236" s="6"/>
      <c r="J236" s="4">
        <f t="shared" si="17"/>
        <v>0.66499999999999915</v>
      </c>
    </row>
    <row r="237" spans="1:10" ht="63.75">
      <c r="A237" s="5" t="s">
        <v>181</v>
      </c>
      <c r="B237" s="13" t="s">
        <v>182</v>
      </c>
      <c r="C237" s="2"/>
      <c r="D237" s="4">
        <v>100</v>
      </c>
      <c r="E237" s="6">
        <f>E238</f>
        <v>0</v>
      </c>
      <c r="F237" s="4">
        <f t="shared" si="16"/>
        <v>100</v>
      </c>
      <c r="G237" s="6">
        <f>G238</f>
        <v>0</v>
      </c>
      <c r="H237" s="4">
        <v>100</v>
      </c>
      <c r="I237" s="6">
        <f>I238</f>
        <v>-100</v>
      </c>
      <c r="J237" s="4">
        <f t="shared" si="17"/>
        <v>0</v>
      </c>
    </row>
    <row r="238" spans="1:10" ht="38.25">
      <c r="A238" s="5" t="s">
        <v>63</v>
      </c>
      <c r="B238" s="13" t="s">
        <v>182</v>
      </c>
      <c r="C238" s="2">
        <v>600</v>
      </c>
      <c r="D238" s="4">
        <v>100</v>
      </c>
      <c r="E238" s="6"/>
      <c r="F238" s="4">
        <f t="shared" si="16"/>
        <v>100</v>
      </c>
      <c r="G238" s="6"/>
      <c r="H238" s="4">
        <v>100</v>
      </c>
      <c r="I238" s="6">
        <v>-100</v>
      </c>
      <c r="J238" s="4">
        <f t="shared" si="17"/>
        <v>0</v>
      </c>
    </row>
    <row r="239" spans="1:10" ht="63.75">
      <c r="A239" s="5" t="s">
        <v>181</v>
      </c>
      <c r="B239" s="13" t="s">
        <v>661</v>
      </c>
      <c r="C239" s="2"/>
      <c r="D239" s="4"/>
      <c r="E239" s="6"/>
      <c r="F239" s="4"/>
      <c r="G239" s="6"/>
      <c r="H239" s="4">
        <v>0</v>
      </c>
      <c r="I239" s="6">
        <f>I240</f>
        <v>100</v>
      </c>
      <c r="J239" s="4">
        <f t="shared" si="17"/>
        <v>100</v>
      </c>
    </row>
    <row r="240" spans="1:10" ht="38.25">
      <c r="A240" s="5" t="s">
        <v>63</v>
      </c>
      <c r="B240" s="13" t="s">
        <v>661</v>
      </c>
      <c r="C240" s="2">
        <v>600</v>
      </c>
      <c r="D240" s="4"/>
      <c r="E240" s="6"/>
      <c r="F240" s="4"/>
      <c r="G240" s="6"/>
      <c r="H240" s="4">
        <v>0</v>
      </c>
      <c r="I240" s="6">
        <v>100</v>
      </c>
      <c r="J240" s="4">
        <f t="shared" si="17"/>
        <v>100</v>
      </c>
    </row>
    <row r="241" spans="1:10" ht="76.5">
      <c r="A241" s="5" t="s">
        <v>158</v>
      </c>
      <c r="B241" s="2" t="s">
        <v>183</v>
      </c>
      <c r="C241" s="2"/>
      <c r="D241" s="4">
        <v>0</v>
      </c>
      <c r="E241" s="6">
        <f>E242</f>
        <v>0</v>
      </c>
      <c r="F241" s="4">
        <f t="shared" si="16"/>
        <v>0</v>
      </c>
      <c r="G241" s="6">
        <f>G242</f>
        <v>0</v>
      </c>
      <c r="H241" s="4">
        <v>1350.13</v>
      </c>
      <c r="I241" s="6">
        <f>I242</f>
        <v>0</v>
      </c>
      <c r="J241" s="4">
        <f t="shared" si="17"/>
        <v>1350.13</v>
      </c>
    </row>
    <row r="242" spans="1:10" ht="38.25">
      <c r="A242" s="5" t="s">
        <v>63</v>
      </c>
      <c r="B242" s="2" t="s">
        <v>183</v>
      </c>
      <c r="C242" s="2">
        <v>600</v>
      </c>
      <c r="D242" s="4">
        <v>0</v>
      </c>
      <c r="E242" s="6"/>
      <c r="F242" s="4">
        <f t="shared" si="16"/>
        <v>0</v>
      </c>
      <c r="G242" s="6"/>
      <c r="H242" s="4">
        <v>1350.13</v>
      </c>
      <c r="I242" s="6"/>
      <c r="J242" s="4">
        <f t="shared" si="17"/>
        <v>1350.13</v>
      </c>
    </row>
    <row r="243" spans="1:10" ht="102">
      <c r="A243" s="5" t="s">
        <v>184</v>
      </c>
      <c r="B243" s="2" t="s">
        <v>185</v>
      </c>
      <c r="C243" s="2"/>
      <c r="D243" s="4">
        <v>0</v>
      </c>
      <c r="E243" s="6">
        <f>E244</f>
        <v>0</v>
      </c>
      <c r="F243" s="4">
        <f t="shared" si="16"/>
        <v>0</v>
      </c>
      <c r="G243" s="6">
        <f>G244</f>
        <v>0</v>
      </c>
      <c r="H243" s="4">
        <v>120</v>
      </c>
      <c r="I243" s="6">
        <f>I244</f>
        <v>599</v>
      </c>
      <c r="J243" s="4">
        <f t="shared" si="17"/>
        <v>719</v>
      </c>
    </row>
    <row r="244" spans="1:10" ht="89.25">
      <c r="A244" s="5" t="s">
        <v>169</v>
      </c>
      <c r="B244" s="2" t="s">
        <v>186</v>
      </c>
      <c r="C244" s="2"/>
      <c r="D244" s="4">
        <v>0</v>
      </c>
      <c r="E244" s="6">
        <f>E245</f>
        <v>0</v>
      </c>
      <c r="F244" s="4">
        <f t="shared" si="16"/>
        <v>0</v>
      </c>
      <c r="G244" s="6">
        <f>G245</f>
        <v>0</v>
      </c>
      <c r="H244" s="4">
        <v>120</v>
      </c>
      <c r="I244" s="6">
        <f>I245</f>
        <v>599</v>
      </c>
      <c r="J244" s="4">
        <f t="shared" si="17"/>
        <v>719</v>
      </c>
    </row>
    <row r="245" spans="1:10" ht="38.25">
      <c r="A245" s="5" t="s">
        <v>63</v>
      </c>
      <c r="B245" s="2" t="s">
        <v>186</v>
      </c>
      <c r="C245" s="2">
        <v>600</v>
      </c>
      <c r="D245" s="4">
        <v>0</v>
      </c>
      <c r="E245" s="6"/>
      <c r="F245" s="4">
        <f t="shared" si="16"/>
        <v>0</v>
      </c>
      <c r="G245" s="6"/>
      <c r="H245" s="4">
        <v>120</v>
      </c>
      <c r="I245" s="6">
        <v>599</v>
      </c>
      <c r="J245" s="4">
        <f t="shared" si="17"/>
        <v>719</v>
      </c>
    </row>
    <row r="246" spans="1:10" ht="38.25">
      <c r="A246" s="5" t="s">
        <v>172</v>
      </c>
      <c r="B246" s="2" t="s">
        <v>187</v>
      </c>
      <c r="C246" s="2"/>
      <c r="D246" s="4">
        <v>0</v>
      </c>
      <c r="E246" s="6">
        <f>E247</f>
        <v>0</v>
      </c>
      <c r="F246" s="4">
        <f t="shared" si="16"/>
        <v>0</v>
      </c>
      <c r="G246" s="6">
        <f>G247</f>
        <v>0</v>
      </c>
      <c r="H246" s="4">
        <v>0</v>
      </c>
      <c r="I246" s="6">
        <f>I247</f>
        <v>0</v>
      </c>
      <c r="J246" s="4">
        <f t="shared" si="17"/>
        <v>0</v>
      </c>
    </row>
    <row r="247" spans="1:10" ht="25.5">
      <c r="A247" s="5" t="s">
        <v>173</v>
      </c>
      <c r="B247" s="2" t="s">
        <v>188</v>
      </c>
      <c r="C247" s="2"/>
      <c r="D247" s="4">
        <v>0</v>
      </c>
      <c r="E247" s="6">
        <f>E248</f>
        <v>0</v>
      </c>
      <c r="F247" s="4">
        <f t="shared" si="16"/>
        <v>0</v>
      </c>
      <c r="G247" s="6">
        <f>G248</f>
        <v>0</v>
      </c>
      <c r="H247" s="4">
        <v>0</v>
      </c>
      <c r="I247" s="6">
        <f>I248</f>
        <v>0</v>
      </c>
      <c r="J247" s="4">
        <f t="shared" si="17"/>
        <v>0</v>
      </c>
    </row>
    <row r="248" spans="1:10" ht="38.25">
      <c r="A248" s="5" t="s">
        <v>63</v>
      </c>
      <c r="B248" s="2" t="s">
        <v>188</v>
      </c>
      <c r="C248" s="2">
        <v>600</v>
      </c>
      <c r="D248" s="4">
        <v>0</v>
      </c>
      <c r="E248" s="6"/>
      <c r="F248" s="4">
        <f t="shared" si="16"/>
        <v>0</v>
      </c>
      <c r="G248" s="6"/>
      <c r="H248" s="4">
        <v>0</v>
      </c>
      <c r="I248" s="6"/>
      <c r="J248" s="4">
        <f t="shared" si="17"/>
        <v>0</v>
      </c>
    </row>
    <row r="249" spans="1:10" ht="38.25">
      <c r="A249" s="5" t="s">
        <v>165</v>
      </c>
      <c r="B249" s="2" t="s">
        <v>189</v>
      </c>
      <c r="C249" s="2"/>
      <c r="D249" s="4">
        <v>0</v>
      </c>
      <c r="E249" s="6">
        <f>E250+E252</f>
        <v>0</v>
      </c>
      <c r="F249" s="4">
        <f t="shared" si="16"/>
        <v>0</v>
      </c>
      <c r="G249" s="6">
        <f>G250+G252</f>
        <v>0</v>
      </c>
      <c r="H249" s="4">
        <v>0</v>
      </c>
      <c r="I249" s="6">
        <f>I250+I252</f>
        <v>0</v>
      </c>
      <c r="J249" s="4">
        <f t="shared" si="17"/>
        <v>0</v>
      </c>
    </row>
    <row r="250" spans="1:10" ht="25.5">
      <c r="A250" s="5" t="s">
        <v>166</v>
      </c>
      <c r="B250" s="2" t="s">
        <v>190</v>
      </c>
      <c r="C250" s="2"/>
      <c r="D250" s="4">
        <v>0</v>
      </c>
      <c r="E250" s="6">
        <f>E251</f>
        <v>0</v>
      </c>
      <c r="F250" s="4">
        <f t="shared" si="16"/>
        <v>0</v>
      </c>
      <c r="G250" s="6">
        <f>G251</f>
        <v>0</v>
      </c>
      <c r="H250" s="4">
        <v>0</v>
      </c>
      <c r="I250" s="6">
        <f>I251</f>
        <v>0</v>
      </c>
      <c r="J250" s="4">
        <f t="shared" si="17"/>
        <v>0</v>
      </c>
    </row>
    <row r="251" spans="1:10" ht="38.25">
      <c r="A251" s="5" t="s">
        <v>63</v>
      </c>
      <c r="B251" s="2" t="s">
        <v>190</v>
      </c>
      <c r="C251" s="2">
        <v>600</v>
      </c>
      <c r="D251" s="4">
        <v>0</v>
      </c>
      <c r="E251" s="6"/>
      <c r="F251" s="4">
        <f t="shared" si="16"/>
        <v>0</v>
      </c>
      <c r="G251" s="6"/>
      <c r="H251" s="4">
        <v>0</v>
      </c>
      <c r="I251" s="6"/>
      <c r="J251" s="4">
        <f t="shared" si="17"/>
        <v>0</v>
      </c>
    </row>
    <row r="252" spans="1:10" ht="51">
      <c r="A252" s="5" t="s">
        <v>191</v>
      </c>
      <c r="B252" s="13" t="s">
        <v>192</v>
      </c>
      <c r="C252" s="2"/>
      <c r="D252" s="4">
        <v>0</v>
      </c>
      <c r="E252" s="6">
        <f>E253</f>
        <v>0</v>
      </c>
      <c r="F252" s="4">
        <f t="shared" si="16"/>
        <v>0</v>
      </c>
      <c r="G252" s="6">
        <f>G253</f>
        <v>0</v>
      </c>
      <c r="H252" s="4">
        <v>0</v>
      </c>
      <c r="I252" s="6">
        <f>I253</f>
        <v>0</v>
      </c>
      <c r="J252" s="4">
        <f t="shared" si="17"/>
        <v>0</v>
      </c>
    </row>
    <row r="253" spans="1:10" ht="38.25">
      <c r="A253" s="5" t="s">
        <v>63</v>
      </c>
      <c r="B253" s="13" t="s">
        <v>192</v>
      </c>
      <c r="C253" s="2">
        <v>600</v>
      </c>
      <c r="D253" s="4">
        <v>0</v>
      </c>
      <c r="E253" s="6"/>
      <c r="F253" s="4">
        <f t="shared" si="16"/>
        <v>0</v>
      </c>
      <c r="G253" s="6"/>
      <c r="H253" s="4">
        <v>0</v>
      </c>
      <c r="I253" s="6"/>
      <c r="J253" s="4">
        <f t="shared" si="17"/>
        <v>0</v>
      </c>
    </row>
    <row r="254" spans="1:10" ht="25.5">
      <c r="A254" s="5" t="s">
        <v>671</v>
      </c>
      <c r="B254" s="2" t="s">
        <v>673</v>
      </c>
      <c r="C254" s="2"/>
      <c r="D254" s="4"/>
      <c r="E254" s="6"/>
      <c r="F254" s="4"/>
      <c r="G254" s="6"/>
      <c r="H254" s="4">
        <v>0</v>
      </c>
      <c r="I254" s="6">
        <f>I255</f>
        <v>5000</v>
      </c>
      <c r="J254" s="4">
        <f t="shared" si="17"/>
        <v>5000</v>
      </c>
    </row>
    <row r="255" spans="1:10" ht="25.5">
      <c r="A255" s="5" t="s">
        <v>672</v>
      </c>
      <c r="B255" s="13" t="s">
        <v>674</v>
      </c>
      <c r="C255" s="2"/>
      <c r="D255" s="4"/>
      <c r="E255" s="6"/>
      <c r="F255" s="4"/>
      <c r="G255" s="6"/>
      <c r="H255" s="4">
        <v>0</v>
      </c>
      <c r="I255" s="6">
        <f>I256</f>
        <v>5000</v>
      </c>
      <c r="J255" s="4">
        <f t="shared" si="17"/>
        <v>5000</v>
      </c>
    </row>
    <row r="256" spans="1:10" ht="38.25">
      <c r="A256" s="5" t="s">
        <v>63</v>
      </c>
      <c r="B256" s="13" t="s">
        <v>674</v>
      </c>
      <c r="C256" s="2">
        <v>600</v>
      </c>
      <c r="D256" s="4"/>
      <c r="E256" s="6"/>
      <c r="F256" s="4"/>
      <c r="G256" s="6"/>
      <c r="H256" s="4">
        <v>0</v>
      </c>
      <c r="I256" s="6">
        <v>5000</v>
      </c>
      <c r="J256" s="4">
        <f t="shared" si="17"/>
        <v>5000</v>
      </c>
    </row>
    <row r="257" spans="1:10" ht="38.25">
      <c r="A257" s="11" t="s">
        <v>193</v>
      </c>
      <c r="B257" s="10" t="s">
        <v>196</v>
      </c>
      <c r="C257" s="2"/>
      <c r="D257" s="4">
        <v>127.50968</v>
      </c>
      <c r="E257" s="6">
        <f>E258</f>
        <v>225</v>
      </c>
      <c r="F257" s="4">
        <f t="shared" si="16"/>
        <v>352.50968</v>
      </c>
      <c r="G257" s="6">
        <f>G258</f>
        <v>0</v>
      </c>
      <c r="H257" s="4">
        <v>352.50968</v>
      </c>
      <c r="I257" s="6">
        <f>I258</f>
        <v>0</v>
      </c>
      <c r="J257" s="4">
        <f t="shared" si="17"/>
        <v>352.50968</v>
      </c>
    </row>
    <row r="258" spans="1:10" ht="51">
      <c r="A258" s="5" t="s">
        <v>194</v>
      </c>
      <c r="B258" s="2" t="s">
        <v>197</v>
      </c>
      <c r="C258" s="2"/>
      <c r="D258" s="4">
        <v>127.50968</v>
      </c>
      <c r="E258" s="6">
        <f>E259</f>
        <v>225</v>
      </c>
      <c r="F258" s="4">
        <f t="shared" si="16"/>
        <v>352.50968</v>
      </c>
      <c r="G258" s="6">
        <f>G259</f>
        <v>0</v>
      </c>
      <c r="H258" s="4">
        <v>352.50968</v>
      </c>
      <c r="I258" s="6">
        <f>I259</f>
        <v>0</v>
      </c>
      <c r="J258" s="4">
        <f t="shared" si="17"/>
        <v>352.50968</v>
      </c>
    </row>
    <row r="259" spans="1:10" ht="38.25">
      <c r="A259" s="5" t="s">
        <v>195</v>
      </c>
      <c r="B259" s="2" t="s">
        <v>198</v>
      </c>
      <c r="C259" s="2"/>
      <c r="D259" s="4">
        <v>127.50968</v>
      </c>
      <c r="E259" s="6">
        <f>E260+E261</f>
        <v>225</v>
      </c>
      <c r="F259" s="4">
        <f t="shared" si="16"/>
        <v>352.50968</v>
      </c>
      <c r="G259" s="6">
        <f>G260+G261</f>
        <v>0</v>
      </c>
      <c r="H259" s="4">
        <v>352.50968</v>
      </c>
      <c r="I259" s="6">
        <f>I260+I261</f>
        <v>0</v>
      </c>
      <c r="J259" s="4">
        <f t="shared" si="17"/>
        <v>352.50968</v>
      </c>
    </row>
    <row r="260" spans="1:10" ht="38.25">
      <c r="A260" s="5" t="s">
        <v>35</v>
      </c>
      <c r="B260" s="2" t="s">
        <v>198</v>
      </c>
      <c r="C260" s="2">
        <v>200</v>
      </c>
      <c r="D260" s="4">
        <v>84.415999999999997</v>
      </c>
      <c r="E260" s="6">
        <v>225</v>
      </c>
      <c r="F260" s="4">
        <f t="shared" si="16"/>
        <v>309.416</v>
      </c>
      <c r="G260" s="6"/>
      <c r="H260" s="4">
        <v>309.416</v>
      </c>
      <c r="I260" s="6"/>
      <c r="J260" s="4">
        <f t="shared" si="17"/>
        <v>309.416</v>
      </c>
    </row>
    <row r="261" spans="1:10" ht="38.25">
      <c r="A261" s="5" t="s">
        <v>63</v>
      </c>
      <c r="B261" s="2" t="s">
        <v>198</v>
      </c>
      <c r="C261" s="2">
        <v>600</v>
      </c>
      <c r="D261" s="4">
        <v>43.093679999999999</v>
      </c>
      <c r="E261" s="6"/>
      <c r="F261" s="4">
        <f t="shared" si="16"/>
        <v>43.093679999999999</v>
      </c>
      <c r="G261" s="6"/>
      <c r="H261" s="4">
        <v>43.093679999999999</v>
      </c>
      <c r="I261" s="6"/>
      <c r="J261" s="4">
        <f t="shared" si="17"/>
        <v>43.093679999999999</v>
      </c>
    </row>
    <row r="262" spans="1:10" ht="52.5" customHeight="1">
      <c r="A262" s="11" t="s">
        <v>199</v>
      </c>
      <c r="B262" s="10" t="s">
        <v>202</v>
      </c>
      <c r="C262" s="2"/>
      <c r="D262" s="4">
        <v>830.85853999999995</v>
      </c>
      <c r="E262" s="6">
        <f>E263+E266</f>
        <v>631.44516999999996</v>
      </c>
      <c r="F262" s="4">
        <f t="shared" si="16"/>
        <v>1462.3037099999999</v>
      </c>
      <c r="G262" s="6">
        <f>G263+G266</f>
        <v>0</v>
      </c>
      <c r="H262" s="4">
        <v>1751.73957</v>
      </c>
      <c r="I262" s="6">
        <f>I263+I266+I269</f>
        <v>0</v>
      </c>
      <c r="J262" s="4">
        <f t="shared" si="17"/>
        <v>1751.73957</v>
      </c>
    </row>
    <row r="263" spans="1:10" ht="38.25">
      <c r="A263" s="5" t="s">
        <v>200</v>
      </c>
      <c r="B263" s="2" t="s">
        <v>203</v>
      </c>
      <c r="C263" s="2"/>
      <c r="D263" s="4">
        <v>830.85853999999995</v>
      </c>
      <c r="E263" s="6">
        <f>E264</f>
        <v>631.44516999999996</v>
      </c>
      <c r="F263" s="4">
        <f t="shared" si="16"/>
        <v>1462.3037099999999</v>
      </c>
      <c r="G263" s="6">
        <f>G264</f>
        <v>0</v>
      </c>
      <c r="H263" s="4">
        <v>1751.73957</v>
      </c>
      <c r="I263" s="6">
        <f>I264</f>
        <v>0</v>
      </c>
      <c r="J263" s="4">
        <f t="shared" si="17"/>
        <v>1751.73957</v>
      </c>
    </row>
    <row r="264" spans="1:10" ht="25.5">
      <c r="A264" s="5" t="s">
        <v>201</v>
      </c>
      <c r="B264" s="2" t="s">
        <v>204</v>
      </c>
      <c r="C264" s="2"/>
      <c r="D264" s="4">
        <v>830.85853999999995</v>
      </c>
      <c r="E264" s="6">
        <f>E265</f>
        <v>631.44516999999996</v>
      </c>
      <c r="F264" s="4">
        <f t="shared" si="16"/>
        <v>1462.3037099999999</v>
      </c>
      <c r="G264" s="6">
        <f>G265</f>
        <v>0</v>
      </c>
      <c r="H264" s="4">
        <v>1751.73957</v>
      </c>
      <c r="I264" s="6">
        <f>I265</f>
        <v>0</v>
      </c>
      <c r="J264" s="4">
        <f t="shared" si="17"/>
        <v>1751.73957</v>
      </c>
    </row>
    <row r="265" spans="1:10" ht="38.25">
      <c r="A265" s="5" t="s">
        <v>63</v>
      </c>
      <c r="B265" s="2" t="s">
        <v>204</v>
      </c>
      <c r="C265" s="2">
        <v>600</v>
      </c>
      <c r="D265" s="4">
        <v>830.85853999999995</v>
      </c>
      <c r="E265" s="6">
        <v>631.44516999999996</v>
      </c>
      <c r="F265" s="4">
        <f t="shared" si="16"/>
        <v>1462.3037099999999</v>
      </c>
      <c r="G265" s="6"/>
      <c r="H265" s="4">
        <v>1751.73957</v>
      </c>
      <c r="I265" s="6"/>
      <c r="J265" s="4">
        <f t="shared" si="17"/>
        <v>1751.73957</v>
      </c>
    </row>
    <row r="266" spans="1:10" ht="38.25">
      <c r="A266" s="5" t="s">
        <v>205</v>
      </c>
      <c r="B266" s="2" t="s">
        <v>207</v>
      </c>
      <c r="C266" s="2"/>
      <c r="D266" s="4">
        <v>0</v>
      </c>
      <c r="E266" s="6">
        <f>E267</f>
        <v>0</v>
      </c>
      <c r="F266" s="4">
        <f t="shared" si="16"/>
        <v>0</v>
      </c>
      <c r="G266" s="6">
        <f>G267</f>
        <v>0</v>
      </c>
      <c r="H266" s="4">
        <v>0</v>
      </c>
      <c r="I266" s="6">
        <f>I267</f>
        <v>0</v>
      </c>
      <c r="J266" s="4">
        <f t="shared" si="17"/>
        <v>0</v>
      </c>
    </row>
    <row r="267" spans="1:10" ht="25.5">
      <c r="A267" s="5" t="s">
        <v>206</v>
      </c>
      <c r="B267" s="2" t="s">
        <v>208</v>
      </c>
      <c r="C267" s="2"/>
      <c r="D267" s="4">
        <v>0</v>
      </c>
      <c r="E267" s="6">
        <f>E268</f>
        <v>0</v>
      </c>
      <c r="F267" s="4">
        <f t="shared" si="16"/>
        <v>0</v>
      </c>
      <c r="G267" s="6">
        <f>G268</f>
        <v>0</v>
      </c>
      <c r="H267" s="4">
        <v>0</v>
      </c>
      <c r="I267" s="6">
        <f>I268</f>
        <v>0</v>
      </c>
      <c r="J267" s="4">
        <f t="shared" si="17"/>
        <v>0</v>
      </c>
    </row>
    <row r="268" spans="1:10" ht="38.25">
      <c r="A268" s="5" t="s">
        <v>63</v>
      </c>
      <c r="B268" s="2" t="s">
        <v>208</v>
      </c>
      <c r="C268" s="2">
        <v>600</v>
      </c>
      <c r="D268" s="4">
        <v>0</v>
      </c>
      <c r="E268" s="6"/>
      <c r="F268" s="4">
        <f t="shared" si="16"/>
        <v>0</v>
      </c>
      <c r="G268" s="6"/>
      <c r="H268" s="4">
        <v>0</v>
      </c>
      <c r="I268" s="6"/>
      <c r="J268" s="4">
        <f t="shared" si="17"/>
        <v>0</v>
      </c>
    </row>
    <row r="269" spans="1:10" ht="46.5" customHeight="1">
      <c r="A269" s="16" t="s">
        <v>646</v>
      </c>
      <c r="B269" s="2" t="s">
        <v>648</v>
      </c>
      <c r="C269" s="7"/>
      <c r="D269" s="4"/>
      <c r="E269" s="6"/>
      <c r="F269" s="4"/>
      <c r="G269" s="6"/>
      <c r="H269" s="4">
        <v>0</v>
      </c>
      <c r="I269" s="6">
        <f>I270</f>
        <v>0</v>
      </c>
      <c r="J269" s="4">
        <f t="shared" si="17"/>
        <v>0</v>
      </c>
    </row>
    <row r="270" spans="1:10" ht="32.25" customHeight="1">
      <c r="A270" s="16" t="s">
        <v>166</v>
      </c>
      <c r="B270" s="2" t="s">
        <v>649</v>
      </c>
      <c r="C270" s="7"/>
      <c r="D270" s="4"/>
      <c r="E270" s="6"/>
      <c r="F270" s="4"/>
      <c r="G270" s="6"/>
      <c r="H270" s="4">
        <v>0</v>
      </c>
      <c r="I270" s="6">
        <f>I271</f>
        <v>0</v>
      </c>
      <c r="J270" s="4">
        <f t="shared" si="17"/>
        <v>0</v>
      </c>
    </row>
    <row r="271" spans="1:10" ht="38.25">
      <c r="A271" s="16" t="s">
        <v>63</v>
      </c>
      <c r="B271" s="2" t="s">
        <v>649</v>
      </c>
      <c r="C271" s="7">
        <v>600</v>
      </c>
      <c r="D271" s="4"/>
      <c r="E271" s="6"/>
      <c r="F271" s="4"/>
      <c r="G271" s="6"/>
      <c r="H271" s="4">
        <v>0</v>
      </c>
      <c r="I271" s="6"/>
      <c r="J271" s="4">
        <f t="shared" si="17"/>
        <v>0</v>
      </c>
    </row>
    <row r="272" spans="1:10" ht="41.25" customHeight="1">
      <c r="A272" s="11" t="s">
        <v>366</v>
      </c>
      <c r="B272" s="10" t="s">
        <v>367</v>
      </c>
      <c r="C272" s="2"/>
      <c r="D272" s="4">
        <v>3628.1453600000004</v>
      </c>
      <c r="E272" s="6">
        <f>E273+E286</f>
        <v>489.42448000000002</v>
      </c>
      <c r="F272" s="4">
        <f t="shared" si="16"/>
        <v>4117.5698400000001</v>
      </c>
      <c r="G272" s="6">
        <f>G273+G286</f>
        <v>0</v>
      </c>
      <c r="H272" s="4">
        <v>7667.1108000000004</v>
      </c>
      <c r="I272" s="6">
        <f>I273+I286</f>
        <v>0</v>
      </c>
      <c r="J272" s="4">
        <f t="shared" si="17"/>
        <v>7667.1108000000004</v>
      </c>
    </row>
    <row r="273" spans="1:10" ht="38.25">
      <c r="A273" s="11" t="s">
        <v>368</v>
      </c>
      <c r="B273" s="10" t="s">
        <v>369</v>
      </c>
      <c r="C273" s="2"/>
      <c r="D273" s="4">
        <v>3628.1453600000004</v>
      </c>
      <c r="E273" s="6">
        <f>E274+E276+E280+E282+E284</f>
        <v>489.42448000000002</v>
      </c>
      <c r="F273" s="4">
        <f t="shared" si="16"/>
        <v>4117.5698400000001</v>
      </c>
      <c r="G273" s="6">
        <f>G274+G276+G280+G282+G284</f>
        <v>0</v>
      </c>
      <c r="H273" s="4">
        <v>7667.1108000000004</v>
      </c>
      <c r="I273" s="6">
        <f>I274+I276+I280+I282+I284+I278</f>
        <v>0</v>
      </c>
      <c r="J273" s="4">
        <f t="shared" si="17"/>
        <v>7667.1108000000004</v>
      </c>
    </row>
    <row r="274" spans="1:10" ht="25.5">
      <c r="A274" s="5" t="s">
        <v>263</v>
      </c>
      <c r="B274" s="2" t="s">
        <v>370</v>
      </c>
      <c r="C274" s="2"/>
      <c r="D274" s="4">
        <v>3428.14536</v>
      </c>
      <c r="E274" s="6">
        <f>E275</f>
        <v>489.42448000000002</v>
      </c>
      <c r="F274" s="4">
        <f t="shared" si="16"/>
        <v>3917.5698400000001</v>
      </c>
      <c r="G274" s="6">
        <f>G275</f>
        <v>0</v>
      </c>
      <c r="H274" s="4">
        <v>5422.4708000000001</v>
      </c>
      <c r="I274" s="6">
        <f>I275</f>
        <v>0</v>
      </c>
      <c r="J274" s="4">
        <f t="shared" si="17"/>
        <v>5422.4708000000001</v>
      </c>
    </row>
    <row r="275" spans="1:10" ht="38.25">
      <c r="A275" s="5" t="s">
        <v>63</v>
      </c>
      <c r="B275" s="2" t="s">
        <v>370</v>
      </c>
      <c r="C275" s="2">
        <v>600</v>
      </c>
      <c r="D275" s="4">
        <v>3428.14536</v>
      </c>
      <c r="E275" s="6">
        <v>489.42448000000002</v>
      </c>
      <c r="F275" s="4">
        <f t="shared" si="16"/>
        <v>3917.5698400000001</v>
      </c>
      <c r="G275" s="6"/>
      <c r="H275" s="4">
        <v>5422.4708000000001</v>
      </c>
      <c r="I275" s="6"/>
      <c r="J275" s="4">
        <f t="shared" si="17"/>
        <v>5422.4708000000001</v>
      </c>
    </row>
    <row r="276" spans="1:10" ht="76.5">
      <c r="A276" s="5" t="s">
        <v>270</v>
      </c>
      <c r="B276" s="13" t="s">
        <v>371</v>
      </c>
      <c r="C276" s="2"/>
      <c r="D276" s="4">
        <v>200</v>
      </c>
      <c r="E276" s="6">
        <f>E277</f>
        <v>0</v>
      </c>
      <c r="F276" s="4">
        <f t="shared" si="16"/>
        <v>200</v>
      </c>
      <c r="G276" s="6">
        <f>G277</f>
        <v>0</v>
      </c>
      <c r="H276" s="4">
        <v>200</v>
      </c>
      <c r="I276" s="6">
        <f>I277</f>
        <v>-200</v>
      </c>
      <c r="J276" s="4">
        <f t="shared" si="17"/>
        <v>0</v>
      </c>
    </row>
    <row r="277" spans="1:10" ht="38.25">
      <c r="A277" s="5" t="s">
        <v>63</v>
      </c>
      <c r="B277" s="13" t="s">
        <v>371</v>
      </c>
      <c r="C277" s="2">
        <v>600</v>
      </c>
      <c r="D277" s="4">
        <v>200</v>
      </c>
      <c r="E277" s="6"/>
      <c r="F277" s="4">
        <f t="shared" si="16"/>
        <v>200</v>
      </c>
      <c r="G277" s="6"/>
      <c r="H277" s="4">
        <v>200</v>
      </c>
      <c r="I277" s="6">
        <v>-200</v>
      </c>
      <c r="J277" s="4">
        <f t="shared" si="17"/>
        <v>0</v>
      </c>
    </row>
    <row r="278" spans="1:10" ht="76.5">
      <c r="A278" s="5" t="s">
        <v>270</v>
      </c>
      <c r="B278" s="13" t="s">
        <v>659</v>
      </c>
      <c r="C278" s="2"/>
      <c r="D278" s="4"/>
      <c r="E278" s="6"/>
      <c r="F278" s="4"/>
      <c r="G278" s="6"/>
      <c r="H278" s="4">
        <v>0</v>
      </c>
      <c r="I278" s="6">
        <f>I279</f>
        <v>200</v>
      </c>
      <c r="J278" s="4">
        <f t="shared" si="17"/>
        <v>200</v>
      </c>
    </row>
    <row r="279" spans="1:10" ht="38.25">
      <c r="A279" s="5" t="s">
        <v>63</v>
      </c>
      <c r="B279" s="13" t="s">
        <v>659</v>
      </c>
      <c r="C279" s="2">
        <v>600</v>
      </c>
      <c r="D279" s="4"/>
      <c r="E279" s="6"/>
      <c r="F279" s="4"/>
      <c r="G279" s="6"/>
      <c r="H279" s="4">
        <v>0</v>
      </c>
      <c r="I279" s="6">
        <v>200</v>
      </c>
      <c r="J279" s="4">
        <f t="shared" si="17"/>
        <v>200</v>
      </c>
    </row>
    <row r="280" spans="1:10" ht="89.25">
      <c r="A280" s="5" t="s">
        <v>679</v>
      </c>
      <c r="B280" s="13" t="s">
        <v>416</v>
      </c>
      <c r="C280" s="2"/>
      <c r="D280" s="4">
        <v>0</v>
      </c>
      <c r="E280" s="6">
        <f>E281</f>
        <v>0</v>
      </c>
      <c r="F280" s="4">
        <f t="shared" si="16"/>
        <v>0</v>
      </c>
      <c r="G280" s="6">
        <f>G281</f>
        <v>0</v>
      </c>
      <c r="H280" s="4">
        <v>2044.64</v>
      </c>
      <c r="I280" s="6">
        <f>I281</f>
        <v>0</v>
      </c>
      <c r="J280" s="4">
        <f t="shared" si="17"/>
        <v>2044.64</v>
      </c>
    </row>
    <row r="281" spans="1:10" ht="38.25">
      <c r="A281" s="5" t="s">
        <v>63</v>
      </c>
      <c r="B281" s="13" t="s">
        <v>416</v>
      </c>
      <c r="C281" s="2">
        <v>600</v>
      </c>
      <c r="D281" s="4">
        <v>0</v>
      </c>
      <c r="E281" s="6"/>
      <c r="F281" s="4">
        <f t="shared" si="16"/>
        <v>0</v>
      </c>
      <c r="G281" s="6"/>
      <c r="H281" s="4">
        <v>2044.64</v>
      </c>
      <c r="I281" s="6"/>
      <c r="J281" s="4">
        <f t="shared" si="17"/>
        <v>2044.64</v>
      </c>
    </row>
    <row r="282" spans="1:10" ht="51">
      <c r="A282" s="5" t="s">
        <v>417</v>
      </c>
      <c r="B282" s="13" t="s">
        <v>436</v>
      </c>
      <c r="C282" s="2"/>
      <c r="D282" s="4">
        <v>0</v>
      </c>
      <c r="E282" s="6">
        <f>E283</f>
        <v>0</v>
      </c>
      <c r="F282" s="4">
        <f t="shared" si="16"/>
        <v>0</v>
      </c>
      <c r="G282" s="6">
        <f>G283</f>
        <v>0</v>
      </c>
      <c r="H282" s="4">
        <v>0</v>
      </c>
      <c r="I282" s="6">
        <f>I283</f>
        <v>0</v>
      </c>
      <c r="J282" s="4">
        <f t="shared" si="17"/>
        <v>0</v>
      </c>
    </row>
    <row r="283" spans="1:10" ht="38.25">
      <c r="A283" s="5" t="s">
        <v>63</v>
      </c>
      <c r="B283" s="13" t="s">
        <v>436</v>
      </c>
      <c r="C283" s="2">
        <v>600</v>
      </c>
      <c r="D283" s="4">
        <v>0</v>
      </c>
      <c r="E283" s="6"/>
      <c r="F283" s="4">
        <f t="shared" si="16"/>
        <v>0</v>
      </c>
      <c r="G283" s="6"/>
      <c r="H283" s="4">
        <v>0</v>
      </c>
      <c r="I283" s="6"/>
      <c r="J283" s="4">
        <f t="shared" si="17"/>
        <v>0</v>
      </c>
    </row>
    <row r="284" spans="1:10" ht="114.75">
      <c r="A284" s="5" t="s">
        <v>463</v>
      </c>
      <c r="B284" s="2" t="s">
        <v>464</v>
      </c>
      <c r="C284" s="2"/>
      <c r="D284" s="4">
        <v>0</v>
      </c>
      <c r="E284" s="6">
        <f>E285</f>
        <v>0</v>
      </c>
      <c r="F284" s="4">
        <f t="shared" si="16"/>
        <v>0</v>
      </c>
      <c r="G284" s="6">
        <f>G285</f>
        <v>0</v>
      </c>
      <c r="H284" s="4">
        <v>0</v>
      </c>
      <c r="I284" s="6">
        <f>I285</f>
        <v>0</v>
      </c>
      <c r="J284" s="4">
        <f t="shared" si="17"/>
        <v>0</v>
      </c>
    </row>
    <row r="285" spans="1:10" ht="38.25">
      <c r="A285" s="5" t="s">
        <v>63</v>
      </c>
      <c r="B285" s="2" t="s">
        <v>464</v>
      </c>
      <c r="C285" s="2">
        <v>600</v>
      </c>
      <c r="D285" s="4">
        <v>0</v>
      </c>
      <c r="E285" s="6"/>
      <c r="F285" s="4">
        <f t="shared" si="16"/>
        <v>0</v>
      </c>
      <c r="G285" s="6"/>
      <c r="H285" s="4">
        <v>0</v>
      </c>
      <c r="I285" s="6"/>
      <c r="J285" s="4">
        <f t="shared" si="17"/>
        <v>0</v>
      </c>
    </row>
    <row r="286" spans="1:10" ht="102">
      <c r="A286" s="5" t="s">
        <v>542</v>
      </c>
      <c r="B286" s="2" t="s">
        <v>543</v>
      </c>
      <c r="C286" s="2"/>
      <c r="D286" s="4">
        <v>0</v>
      </c>
      <c r="E286" s="6">
        <f>E287</f>
        <v>0</v>
      </c>
      <c r="F286" s="4">
        <f t="shared" si="16"/>
        <v>0</v>
      </c>
      <c r="G286" s="6">
        <f>G287</f>
        <v>0</v>
      </c>
      <c r="H286" s="4">
        <v>0</v>
      </c>
      <c r="I286" s="6">
        <f>I287</f>
        <v>0</v>
      </c>
      <c r="J286" s="4">
        <f t="shared" si="17"/>
        <v>0</v>
      </c>
    </row>
    <row r="287" spans="1:10" ht="89.25">
      <c r="A287" s="5" t="s">
        <v>544</v>
      </c>
      <c r="B287" s="2" t="s">
        <v>545</v>
      </c>
      <c r="C287" s="2"/>
      <c r="D287" s="4">
        <v>0</v>
      </c>
      <c r="E287" s="6">
        <f>E288</f>
        <v>0</v>
      </c>
      <c r="F287" s="4">
        <f t="shared" si="16"/>
        <v>0</v>
      </c>
      <c r="G287" s="6">
        <f>G288</f>
        <v>0</v>
      </c>
      <c r="H287" s="4">
        <v>0</v>
      </c>
      <c r="I287" s="6">
        <f>I288</f>
        <v>0</v>
      </c>
      <c r="J287" s="4">
        <f t="shared" si="17"/>
        <v>0</v>
      </c>
    </row>
    <row r="288" spans="1:10" ht="38.25">
      <c r="A288" s="5" t="s">
        <v>63</v>
      </c>
      <c r="B288" s="2" t="s">
        <v>545</v>
      </c>
      <c r="C288" s="2">
        <v>600</v>
      </c>
      <c r="D288" s="4">
        <v>0</v>
      </c>
      <c r="E288" s="6"/>
      <c r="F288" s="4">
        <f t="shared" si="16"/>
        <v>0</v>
      </c>
      <c r="G288" s="6"/>
      <c r="H288" s="4">
        <v>0</v>
      </c>
      <c r="I288" s="6"/>
      <c r="J288" s="4">
        <f t="shared" si="17"/>
        <v>0</v>
      </c>
    </row>
    <row r="289" spans="1:10" ht="25.5">
      <c r="A289" s="11" t="s">
        <v>536</v>
      </c>
      <c r="B289" s="10" t="s">
        <v>537</v>
      </c>
      <c r="C289" s="2"/>
      <c r="D289" s="4">
        <v>0</v>
      </c>
      <c r="E289" s="6">
        <f>E290</f>
        <v>0</v>
      </c>
      <c r="F289" s="4">
        <f t="shared" si="16"/>
        <v>0</v>
      </c>
      <c r="G289" s="6">
        <f>G290</f>
        <v>0</v>
      </c>
      <c r="H289" s="4">
        <v>0</v>
      </c>
      <c r="I289" s="6">
        <f>I290</f>
        <v>0</v>
      </c>
      <c r="J289" s="4">
        <f t="shared" si="17"/>
        <v>0</v>
      </c>
    </row>
    <row r="290" spans="1:10" ht="25.5">
      <c r="A290" s="5" t="s">
        <v>538</v>
      </c>
      <c r="B290" s="10" t="s">
        <v>539</v>
      </c>
      <c r="C290" s="2"/>
      <c r="D290" s="4">
        <v>0</v>
      </c>
      <c r="E290" s="6">
        <f>E291</f>
        <v>0</v>
      </c>
      <c r="F290" s="4">
        <f t="shared" si="16"/>
        <v>0</v>
      </c>
      <c r="G290" s="6">
        <f>G291</f>
        <v>0</v>
      </c>
      <c r="H290" s="4">
        <v>0</v>
      </c>
      <c r="I290" s="6">
        <f>I291</f>
        <v>0</v>
      </c>
      <c r="J290" s="4">
        <f t="shared" ref="J290:J353" si="18">H290+I290</f>
        <v>0</v>
      </c>
    </row>
    <row r="291" spans="1:10" ht="15.75">
      <c r="A291" s="5" t="s">
        <v>540</v>
      </c>
      <c r="B291" s="2" t="s">
        <v>541</v>
      </c>
      <c r="C291" s="2"/>
      <c r="D291" s="4">
        <v>0</v>
      </c>
      <c r="E291" s="6">
        <f>E292</f>
        <v>0</v>
      </c>
      <c r="F291" s="4">
        <f t="shared" si="16"/>
        <v>0</v>
      </c>
      <c r="G291" s="6">
        <f>G292</f>
        <v>0</v>
      </c>
      <c r="H291" s="4">
        <v>0</v>
      </c>
      <c r="I291" s="6">
        <f>I292</f>
        <v>0</v>
      </c>
      <c r="J291" s="4">
        <f t="shared" si="18"/>
        <v>0</v>
      </c>
    </row>
    <row r="292" spans="1:10" ht="38.25">
      <c r="A292" s="5" t="s">
        <v>63</v>
      </c>
      <c r="B292" s="2" t="s">
        <v>541</v>
      </c>
      <c r="C292" s="2">
        <v>600</v>
      </c>
      <c r="D292" s="4">
        <v>0</v>
      </c>
      <c r="E292" s="6"/>
      <c r="F292" s="4">
        <f t="shared" si="16"/>
        <v>0</v>
      </c>
      <c r="G292" s="6"/>
      <c r="H292" s="4">
        <v>0</v>
      </c>
      <c r="I292" s="6"/>
      <c r="J292" s="4">
        <f t="shared" si="18"/>
        <v>0</v>
      </c>
    </row>
    <row r="293" spans="1:10" ht="42" customHeight="1">
      <c r="A293" s="11" t="s">
        <v>633</v>
      </c>
      <c r="B293" s="10" t="s">
        <v>642</v>
      </c>
      <c r="C293" s="2"/>
      <c r="D293" s="4"/>
      <c r="E293" s="6"/>
      <c r="F293" s="4"/>
      <c r="G293" s="6"/>
      <c r="H293" s="4">
        <v>335.13983999999999</v>
      </c>
      <c r="I293" s="6">
        <f>I294</f>
        <v>0</v>
      </c>
      <c r="J293" s="4">
        <f t="shared" si="18"/>
        <v>335.13983999999999</v>
      </c>
    </row>
    <row r="294" spans="1:10" ht="38.25">
      <c r="A294" s="5" t="s">
        <v>635</v>
      </c>
      <c r="B294" s="2" t="s">
        <v>643</v>
      </c>
      <c r="C294" s="2"/>
      <c r="D294" s="4"/>
      <c r="E294" s="6"/>
      <c r="F294" s="4"/>
      <c r="G294" s="6"/>
      <c r="H294" s="4">
        <v>335.13983999999999</v>
      </c>
      <c r="I294" s="6">
        <f>I295</f>
        <v>0</v>
      </c>
      <c r="J294" s="4">
        <f t="shared" si="18"/>
        <v>335.13983999999999</v>
      </c>
    </row>
    <row r="295" spans="1:10" ht="30.75" customHeight="1">
      <c r="A295" s="5" t="s">
        <v>636</v>
      </c>
      <c r="B295" s="2" t="s">
        <v>644</v>
      </c>
      <c r="C295" s="2"/>
      <c r="D295" s="4"/>
      <c r="E295" s="6"/>
      <c r="F295" s="4"/>
      <c r="G295" s="6"/>
      <c r="H295" s="4">
        <v>335.13983999999999</v>
      </c>
      <c r="I295" s="6">
        <f>I296</f>
        <v>0</v>
      </c>
      <c r="J295" s="4">
        <f t="shared" si="18"/>
        <v>335.13983999999999</v>
      </c>
    </row>
    <row r="296" spans="1:10" ht="38.25">
      <c r="A296" s="5" t="s">
        <v>63</v>
      </c>
      <c r="B296" s="2" t="s">
        <v>644</v>
      </c>
      <c r="C296" s="2">
        <v>600</v>
      </c>
      <c r="D296" s="4"/>
      <c r="E296" s="6"/>
      <c r="F296" s="4"/>
      <c r="G296" s="6"/>
      <c r="H296" s="4">
        <v>335.13983999999999</v>
      </c>
      <c r="I296" s="6"/>
      <c r="J296" s="4">
        <f t="shared" si="18"/>
        <v>335.13983999999999</v>
      </c>
    </row>
    <row r="297" spans="1:10" ht="84.75" customHeight="1">
      <c r="A297" s="9" t="s">
        <v>5</v>
      </c>
      <c r="B297" s="10" t="s">
        <v>100</v>
      </c>
      <c r="C297" s="2"/>
      <c r="D297" s="4">
        <v>1193</v>
      </c>
      <c r="E297" s="6">
        <f>E298+E312</f>
        <v>0</v>
      </c>
      <c r="F297" s="4">
        <f t="shared" si="16"/>
        <v>1193</v>
      </c>
      <c r="G297" s="6">
        <f>G298+G312</f>
        <v>0</v>
      </c>
      <c r="H297" s="4">
        <v>1318</v>
      </c>
      <c r="I297" s="6">
        <f>I298+I312</f>
        <v>25</v>
      </c>
      <c r="J297" s="4">
        <f t="shared" si="18"/>
        <v>1343</v>
      </c>
    </row>
    <row r="298" spans="1:10" ht="66.75" customHeight="1">
      <c r="A298" s="11" t="s">
        <v>101</v>
      </c>
      <c r="B298" s="10" t="s">
        <v>104</v>
      </c>
      <c r="C298" s="2"/>
      <c r="D298" s="4">
        <v>1193</v>
      </c>
      <c r="E298" s="6">
        <f>E299+E303+E308</f>
        <v>0</v>
      </c>
      <c r="F298" s="4">
        <f t="shared" si="16"/>
        <v>1193</v>
      </c>
      <c r="G298" s="6">
        <f>G299+G303+G308</f>
        <v>0</v>
      </c>
      <c r="H298" s="4">
        <v>1318</v>
      </c>
      <c r="I298" s="6">
        <f>I299+I303+I308</f>
        <v>25</v>
      </c>
      <c r="J298" s="4">
        <f t="shared" si="18"/>
        <v>1343</v>
      </c>
    </row>
    <row r="299" spans="1:10" ht="51">
      <c r="A299" s="5" t="s">
        <v>102</v>
      </c>
      <c r="B299" s="2" t="s">
        <v>105</v>
      </c>
      <c r="C299" s="2"/>
      <c r="D299" s="4">
        <v>454.05</v>
      </c>
      <c r="E299" s="6">
        <f>E300</f>
        <v>0</v>
      </c>
      <c r="F299" s="4">
        <f t="shared" ref="F299:F368" si="19">D299+E299</f>
        <v>454.05</v>
      </c>
      <c r="G299" s="6">
        <f>G300</f>
        <v>-52.05</v>
      </c>
      <c r="H299" s="4">
        <v>422</v>
      </c>
      <c r="I299" s="6">
        <f>I300</f>
        <v>0</v>
      </c>
      <c r="J299" s="4">
        <f t="shared" si="18"/>
        <v>422</v>
      </c>
    </row>
    <row r="300" spans="1:10" ht="38.25">
      <c r="A300" s="5" t="s">
        <v>103</v>
      </c>
      <c r="B300" s="2" t="s">
        <v>106</v>
      </c>
      <c r="C300" s="2"/>
      <c r="D300" s="4">
        <v>454.05</v>
      </c>
      <c r="E300" s="6">
        <f>E301+E302</f>
        <v>0</v>
      </c>
      <c r="F300" s="4">
        <f t="shared" si="19"/>
        <v>454.05</v>
      </c>
      <c r="G300" s="6">
        <f>G301+G302</f>
        <v>-52.05</v>
      </c>
      <c r="H300" s="4">
        <v>422</v>
      </c>
      <c r="I300" s="6">
        <f>I301+I302</f>
        <v>0</v>
      </c>
      <c r="J300" s="4">
        <f t="shared" si="18"/>
        <v>422</v>
      </c>
    </row>
    <row r="301" spans="1:10" ht="76.5">
      <c r="A301" s="5" t="s">
        <v>107</v>
      </c>
      <c r="B301" s="2" t="s">
        <v>106</v>
      </c>
      <c r="C301" s="2">
        <v>100</v>
      </c>
      <c r="D301" s="4">
        <v>339.05</v>
      </c>
      <c r="E301" s="6"/>
      <c r="F301" s="4">
        <f t="shared" si="19"/>
        <v>339.05</v>
      </c>
      <c r="G301" s="6">
        <v>-69.05</v>
      </c>
      <c r="H301" s="4">
        <v>270</v>
      </c>
      <c r="I301" s="6"/>
      <c r="J301" s="4">
        <f t="shared" si="18"/>
        <v>270</v>
      </c>
    </row>
    <row r="302" spans="1:10" ht="38.25">
      <c r="A302" s="5" t="s">
        <v>35</v>
      </c>
      <c r="B302" s="2" t="s">
        <v>106</v>
      </c>
      <c r="C302" s="2">
        <v>200</v>
      </c>
      <c r="D302" s="4">
        <v>115</v>
      </c>
      <c r="E302" s="6"/>
      <c r="F302" s="4">
        <f t="shared" si="19"/>
        <v>115</v>
      </c>
      <c r="G302" s="6">
        <v>17</v>
      </c>
      <c r="H302" s="4">
        <v>152</v>
      </c>
      <c r="I302" s="6"/>
      <c r="J302" s="4">
        <f t="shared" si="18"/>
        <v>152</v>
      </c>
    </row>
    <row r="303" spans="1:10" ht="38.25">
      <c r="A303" s="5" t="s">
        <v>108</v>
      </c>
      <c r="B303" s="2" t="s">
        <v>110</v>
      </c>
      <c r="C303" s="2"/>
      <c r="D303" s="4">
        <v>550</v>
      </c>
      <c r="E303" s="6">
        <f>E304</f>
        <v>0</v>
      </c>
      <c r="F303" s="4">
        <f t="shared" si="19"/>
        <v>550</v>
      </c>
      <c r="G303" s="6">
        <f>G304</f>
        <v>49.05</v>
      </c>
      <c r="H303" s="4">
        <v>704.05</v>
      </c>
      <c r="I303" s="6">
        <f>I304</f>
        <v>25</v>
      </c>
      <c r="J303" s="4">
        <f t="shared" si="18"/>
        <v>729.05</v>
      </c>
    </row>
    <row r="304" spans="1:10" ht="38.25">
      <c r="A304" s="5" t="s">
        <v>109</v>
      </c>
      <c r="B304" s="2" t="s">
        <v>111</v>
      </c>
      <c r="C304" s="2"/>
      <c r="D304" s="4">
        <v>550</v>
      </c>
      <c r="E304" s="6">
        <f>E305+E306+E307</f>
        <v>0</v>
      </c>
      <c r="F304" s="4">
        <f t="shared" si="19"/>
        <v>550</v>
      </c>
      <c r="G304" s="6">
        <f>G305+G306+G307</f>
        <v>49.05</v>
      </c>
      <c r="H304" s="4">
        <v>704.05</v>
      </c>
      <c r="I304" s="6">
        <f>I305+I306+I307</f>
        <v>25</v>
      </c>
      <c r="J304" s="4">
        <f t="shared" si="18"/>
        <v>729.05</v>
      </c>
    </row>
    <row r="305" spans="1:10" ht="76.5">
      <c r="A305" s="5" t="s">
        <v>107</v>
      </c>
      <c r="B305" s="2" t="s">
        <v>111</v>
      </c>
      <c r="C305" s="2">
        <v>100</v>
      </c>
      <c r="D305" s="4">
        <v>415</v>
      </c>
      <c r="E305" s="6"/>
      <c r="F305" s="4">
        <f t="shared" si="19"/>
        <v>415</v>
      </c>
      <c r="G305" s="6">
        <v>4.05</v>
      </c>
      <c r="H305" s="4">
        <v>499.05</v>
      </c>
      <c r="I305" s="6"/>
      <c r="J305" s="4">
        <f t="shared" si="18"/>
        <v>499.05</v>
      </c>
    </row>
    <row r="306" spans="1:10" ht="38.25">
      <c r="A306" s="5" t="s">
        <v>35</v>
      </c>
      <c r="B306" s="2" t="s">
        <v>111</v>
      </c>
      <c r="C306" s="2">
        <v>200</v>
      </c>
      <c r="D306" s="4">
        <v>135</v>
      </c>
      <c r="E306" s="6"/>
      <c r="F306" s="4">
        <f t="shared" si="19"/>
        <v>135</v>
      </c>
      <c r="G306" s="6">
        <v>45</v>
      </c>
      <c r="H306" s="4">
        <v>205</v>
      </c>
      <c r="I306" s="6">
        <v>25</v>
      </c>
      <c r="J306" s="4">
        <f t="shared" si="18"/>
        <v>230</v>
      </c>
    </row>
    <row r="307" spans="1:10" ht="25.5">
      <c r="A307" s="5" t="s">
        <v>34</v>
      </c>
      <c r="B307" s="2" t="s">
        <v>111</v>
      </c>
      <c r="C307" s="2">
        <v>800</v>
      </c>
      <c r="D307" s="4">
        <v>0</v>
      </c>
      <c r="E307" s="6"/>
      <c r="F307" s="4">
        <f t="shared" si="19"/>
        <v>0</v>
      </c>
      <c r="G307" s="6"/>
      <c r="H307" s="4">
        <v>0</v>
      </c>
      <c r="I307" s="6"/>
      <c r="J307" s="4">
        <f t="shared" si="18"/>
        <v>0</v>
      </c>
    </row>
    <row r="308" spans="1:10" ht="38.25">
      <c r="A308" s="5" t="s">
        <v>639</v>
      </c>
      <c r="B308" s="2" t="s">
        <v>112</v>
      </c>
      <c r="C308" s="2"/>
      <c r="D308" s="4">
        <v>188.95</v>
      </c>
      <c r="E308" s="6">
        <f>E309</f>
        <v>0</v>
      </c>
      <c r="F308" s="4">
        <f t="shared" si="19"/>
        <v>188.95</v>
      </c>
      <c r="G308" s="6">
        <f>G309</f>
        <v>3</v>
      </c>
      <c r="H308" s="4">
        <v>191.95</v>
      </c>
      <c r="I308" s="6">
        <f>I309</f>
        <v>0</v>
      </c>
      <c r="J308" s="4">
        <f t="shared" si="18"/>
        <v>191.95</v>
      </c>
    </row>
    <row r="309" spans="1:10" ht="25.5">
      <c r="A309" s="5" t="s">
        <v>640</v>
      </c>
      <c r="B309" s="2" t="s">
        <v>113</v>
      </c>
      <c r="C309" s="2"/>
      <c r="D309" s="4">
        <v>188.95</v>
      </c>
      <c r="E309" s="6">
        <f>E310+E311</f>
        <v>0</v>
      </c>
      <c r="F309" s="4">
        <f t="shared" si="19"/>
        <v>188.95</v>
      </c>
      <c r="G309" s="6">
        <f>G310+G311</f>
        <v>3</v>
      </c>
      <c r="H309" s="4">
        <v>191.95</v>
      </c>
      <c r="I309" s="6">
        <f>I310+I311</f>
        <v>0</v>
      </c>
      <c r="J309" s="4">
        <f t="shared" si="18"/>
        <v>191.95</v>
      </c>
    </row>
    <row r="310" spans="1:10" ht="76.5">
      <c r="A310" s="5" t="s">
        <v>107</v>
      </c>
      <c r="B310" s="2" t="s">
        <v>113</v>
      </c>
      <c r="C310" s="2">
        <v>100</v>
      </c>
      <c r="D310" s="4">
        <v>163.95</v>
      </c>
      <c r="E310" s="6"/>
      <c r="F310" s="4">
        <f t="shared" si="19"/>
        <v>163.95</v>
      </c>
      <c r="G310" s="6"/>
      <c r="H310" s="4">
        <v>163.95</v>
      </c>
      <c r="I310" s="6"/>
      <c r="J310" s="4">
        <f t="shared" si="18"/>
        <v>163.95</v>
      </c>
    </row>
    <row r="311" spans="1:10" ht="38.25">
      <c r="A311" s="5" t="s">
        <v>35</v>
      </c>
      <c r="B311" s="2" t="s">
        <v>113</v>
      </c>
      <c r="C311" s="2">
        <v>200</v>
      </c>
      <c r="D311" s="4">
        <v>25</v>
      </c>
      <c r="E311" s="6"/>
      <c r="F311" s="4">
        <f t="shared" si="19"/>
        <v>25</v>
      </c>
      <c r="G311" s="6">
        <v>3</v>
      </c>
      <c r="H311" s="4">
        <v>28</v>
      </c>
      <c r="I311" s="6"/>
      <c r="J311" s="4">
        <f t="shared" si="18"/>
        <v>28</v>
      </c>
    </row>
    <row r="312" spans="1:10" ht="76.5">
      <c r="A312" s="11" t="s">
        <v>573</v>
      </c>
      <c r="B312" s="10" t="s">
        <v>574</v>
      </c>
      <c r="C312" s="2"/>
      <c r="D312" s="4">
        <v>0</v>
      </c>
      <c r="E312" s="6">
        <f>E313+E316</f>
        <v>0</v>
      </c>
      <c r="F312" s="4">
        <f t="shared" si="19"/>
        <v>0</v>
      </c>
      <c r="G312" s="6">
        <f>G313+G316</f>
        <v>0</v>
      </c>
      <c r="H312" s="4">
        <v>0</v>
      </c>
      <c r="I312" s="6">
        <f>I313+I316</f>
        <v>0</v>
      </c>
      <c r="J312" s="4">
        <f t="shared" si="18"/>
        <v>0</v>
      </c>
    </row>
    <row r="313" spans="1:10" ht="89.25">
      <c r="A313" s="5" t="s">
        <v>575</v>
      </c>
      <c r="B313" s="2" t="s">
        <v>576</v>
      </c>
      <c r="C313" s="2"/>
      <c r="D313" s="4">
        <v>0</v>
      </c>
      <c r="E313" s="6">
        <f>E314</f>
        <v>0</v>
      </c>
      <c r="F313" s="4">
        <f t="shared" si="19"/>
        <v>0</v>
      </c>
      <c r="G313" s="6">
        <f>G314</f>
        <v>0</v>
      </c>
      <c r="H313" s="4">
        <v>0</v>
      </c>
      <c r="I313" s="6">
        <f>I314</f>
        <v>0</v>
      </c>
      <c r="J313" s="4">
        <f t="shared" si="18"/>
        <v>0</v>
      </c>
    </row>
    <row r="314" spans="1:10" ht="76.5">
      <c r="A314" s="5" t="s">
        <v>577</v>
      </c>
      <c r="B314" s="2" t="s">
        <v>578</v>
      </c>
      <c r="C314" s="2"/>
      <c r="D314" s="4">
        <v>0</v>
      </c>
      <c r="E314" s="6">
        <f>E315</f>
        <v>0</v>
      </c>
      <c r="F314" s="4">
        <f t="shared" si="19"/>
        <v>0</v>
      </c>
      <c r="G314" s="6">
        <f>G315</f>
        <v>0</v>
      </c>
      <c r="H314" s="4">
        <v>0</v>
      </c>
      <c r="I314" s="6">
        <f>I315</f>
        <v>0</v>
      </c>
      <c r="J314" s="4">
        <f t="shared" si="18"/>
        <v>0</v>
      </c>
    </row>
    <row r="315" spans="1:10" ht="38.25">
      <c r="A315" s="5" t="s">
        <v>35</v>
      </c>
      <c r="B315" s="2" t="s">
        <v>578</v>
      </c>
      <c r="C315" s="2">
        <v>200</v>
      </c>
      <c r="D315" s="4">
        <v>0</v>
      </c>
      <c r="E315" s="6"/>
      <c r="F315" s="4">
        <f t="shared" si="19"/>
        <v>0</v>
      </c>
      <c r="G315" s="6"/>
      <c r="H315" s="4">
        <v>0</v>
      </c>
      <c r="I315" s="6"/>
      <c r="J315" s="4">
        <f t="shared" si="18"/>
        <v>0</v>
      </c>
    </row>
    <row r="316" spans="1:10" ht="38.25">
      <c r="A316" s="5" t="s">
        <v>582</v>
      </c>
      <c r="B316" s="2" t="s">
        <v>579</v>
      </c>
      <c r="C316" s="2"/>
      <c r="D316" s="4">
        <v>0</v>
      </c>
      <c r="E316" s="6">
        <f>E317</f>
        <v>0</v>
      </c>
      <c r="F316" s="4">
        <f t="shared" si="19"/>
        <v>0</v>
      </c>
      <c r="G316" s="6">
        <f>G317</f>
        <v>0</v>
      </c>
      <c r="H316" s="4">
        <v>0</v>
      </c>
      <c r="I316" s="6">
        <f>I317</f>
        <v>0</v>
      </c>
      <c r="J316" s="4">
        <f t="shared" si="18"/>
        <v>0</v>
      </c>
    </row>
    <row r="317" spans="1:10" ht="38.25">
      <c r="A317" s="5" t="s">
        <v>583</v>
      </c>
      <c r="B317" s="2" t="s">
        <v>580</v>
      </c>
      <c r="C317" s="2"/>
      <c r="D317" s="4">
        <v>0</v>
      </c>
      <c r="E317" s="6">
        <f>E318</f>
        <v>0</v>
      </c>
      <c r="F317" s="4">
        <f t="shared" si="19"/>
        <v>0</v>
      </c>
      <c r="G317" s="6">
        <f>G318</f>
        <v>0</v>
      </c>
      <c r="H317" s="4">
        <v>0</v>
      </c>
      <c r="I317" s="6">
        <f>I318</f>
        <v>0</v>
      </c>
      <c r="J317" s="4">
        <f t="shared" si="18"/>
        <v>0</v>
      </c>
    </row>
    <row r="318" spans="1:10" ht="38.25">
      <c r="A318" s="5" t="s">
        <v>35</v>
      </c>
      <c r="B318" s="2" t="s">
        <v>580</v>
      </c>
      <c r="C318" s="2">
        <v>200</v>
      </c>
      <c r="D318" s="4">
        <v>0</v>
      </c>
      <c r="E318" s="6"/>
      <c r="F318" s="4">
        <f t="shared" si="19"/>
        <v>0</v>
      </c>
      <c r="G318" s="6"/>
      <c r="H318" s="4">
        <v>0</v>
      </c>
      <c r="I318" s="6"/>
      <c r="J318" s="4">
        <f t="shared" si="18"/>
        <v>0</v>
      </c>
    </row>
    <row r="319" spans="1:10" ht="110.25">
      <c r="A319" s="9" t="s">
        <v>384</v>
      </c>
      <c r="B319" s="10" t="s">
        <v>98</v>
      </c>
      <c r="C319" s="2"/>
      <c r="D319" s="4">
        <v>27867.361789999999</v>
      </c>
      <c r="E319" s="6">
        <f>E320+E344+E356+E361+E365+E372+E380+E392+E407+E411+E418+E453+E463+E470</f>
        <v>2669.0045099999998</v>
      </c>
      <c r="F319" s="4">
        <f t="shared" si="19"/>
        <v>30536.366299999998</v>
      </c>
      <c r="G319" s="6">
        <f>G320+G344+G356+G361+G365+G372+G380+G392+G407+G411+G418+G453+G463+G470</f>
        <v>0</v>
      </c>
      <c r="H319" s="4">
        <v>167756.04583000002</v>
      </c>
      <c r="I319" s="6">
        <f>I320+I344+I356+I361+I365+I372+I380+I392+I407+I411+I418+I453+I463+I470</f>
        <v>4259.6316900000002</v>
      </c>
      <c r="J319" s="4">
        <f t="shared" si="18"/>
        <v>172015.67752000003</v>
      </c>
    </row>
    <row r="320" spans="1:10" ht="51">
      <c r="A320" s="11" t="s">
        <v>97</v>
      </c>
      <c r="B320" s="10" t="s">
        <v>99</v>
      </c>
      <c r="C320" s="2"/>
      <c r="D320" s="4">
        <v>2300.4982599999998</v>
      </c>
      <c r="E320" s="6">
        <f>E321+E326+E329+E332+E335+E338+E341</f>
        <v>-371.71825999999999</v>
      </c>
      <c r="F320" s="4">
        <f t="shared" si="19"/>
        <v>1928.7799999999997</v>
      </c>
      <c r="G320" s="6">
        <f>G321+G326+G329+G332+G335+G338+G341</f>
        <v>0</v>
      </c>
      <c r="H320" s="4">
        <v>5428.78</v>
      </c>
      <c r="I320" s="6">
        <f>I321+I326+I329+I332+I335+I338+I341</f>
        <v>1071.2568000000001</v>
      </c>
      <c r="J320" s="4">
        <f t="shared" si="18"/>
        <v>6500.0367999999999</v>
      </c>
    </row>
    <row r="321" spans="1:10" ht="51">
      <c r="A321" s="5" t="s">
        <v>459</v>
      </c>
      <c r="B321" s="2" t="s">
        <v>460</v>
      </c>
      <c r="C321" s="2"/>
      <c r="D321" s="4">
        <v>2300.4982599999998</v>
      </c>
      <c r="E321" s="6">
        <f>E322+E324</f>
        <v>-371.71825999999999</v>
      </c>
      <c r="F321" s="4">
        <f t="shared" si="19"/>
        <v>1928.7799999999997</v>
      </c>
      <c r="G321" s="6">
        <f>G322+G324</f>
        <v>0</v>
      </c>
      <c r="H321" s="4">
        <v>1928.7799999999997</v>
      </c>
      <c r="I321" s="6">
        <f>I322+I324</f>
        <v>0</v>
      </c>
      <c r="J321" s="4">
        <f t="shared" si="18"/>
        <v>1928.7799999999997</v>
      </c>
    </row>
    <row r="322" spans="1:10" ht="15.75">
      <c r="A322" s="5" t="s">
        <v>461</v>
      </c>
      <c r="B322" s="2" t="s">
        <v>462</v>
      </c>
      <c r="C322" s="2"/>
      <c r="D322" s="4">
        <v>0</v>
      </c>
      <c r="E322" s="6">
        <f t="shared" ref="E322:G322" si="20">E323</f>
        <v>0</v>
      </c>
      <c r="F322" s="4">
        <f t="shared" si="19"/>
        <v>0</v>
      </c>
      <c r="G322" s="6">
        <f t="shared" si="20"/>
        <v>0</v>
      </c>
      <c r="H322" s="4">
        <v>0</v>
      </c>
      <c r="I322" s="6">
        <f t="shared" ref="I322" si="21">I323</f>
        <v>0</v>
      </c>
      <c r="J322" s="4">
        <f t="shared" si="18"/>
        <v>0</v>
      </c>
    </row>
    <row r="323" spans="1:10" ht="38.25">
      <c r="A323" s="5" t="s">
        <v>289</v>
      </c>
      <c r="B323" s="2" t="s">
        <v>462</v>
      </c>
      <c r="C323" s="2">
        <v>400</v>
      </c>
      <c r="D323" s="4">
        <v>0</v>
      </c>
      <c r="E323" s="6"/>
      <c r="F323" s="4">
        <f t="shared" si="19"/>
        <v>0</v>
      </c>
      <c r="G323" s="6"/>
      <c r="H323" s="4">
        <v>0</v>
      </c>
      <c r="I323" s="6"/>
      <c r="J323" s="4">
        <f t="shared" si="18"/>
        <v>0</v>
      </c>
    </row>
    <row r="324" spans="1:10" ht="102">
      <c r="A324" s="5" t="s">
        <v>516</v>
      </c>
      <c r="B324" s="13" t="s">
        <v>517</v>
      </c>
      <c r="C324" s="2"/>
      <c r="D324" s="4">
        <v>2300.4982599999998</v>
      </c>
      <c r="E324" s="6">
        <f>E325</f>
        <v>-371.71825999999999</v>
      </c>
      <c r="F324" s="4">
        <f t="shared" si="19"/>
        <v>1928.7799999999997</v>
      </c>
      <c r="G324" s="6">
        <f>G325</f>
        <v>0</v>
      </c>
      <c r="H324" s="4">
        <v>1928.7799999999997</v>
      </c>
      <c r="I324" s="6">
        <f>I325</f>
        <v>0</v>
      </c>
      <c r="J324" s="4">
        <f t="shared" si="18"/>
        <v>1928.7799999999997</v>
      </c>
    </row>
    <row r="325" spans="1:10" ht="15.75">
      <c r="A325" s="17" t="s">
        <v>210</v>
      </c>
      <c r="B325" s="13" t="s">
        <v>517</v>
      </c>
      <c r="C325" s="2">
        <v>800</v>
      </c>
      <c r="D325" s="4">
        <v>2300.4982599999998</v>
      </c>
      <c r="E325" s="6">
        <v>-371.71825999999999</v>
      </c>
      <c r="F325" s="4">
        <f t="shared" si="19"/>
        <v>1928.7799999999997</v>
      </c>
      <c r="G325" s="6"/>
      <c r="H325" s="4">
        <v>1928.7799999999997</v>
      </c>
      <c r="I325" s="6"/>
      <c r="J325" s="4">
        <f t="shared" si="18"/>
        <v>1928.7799999999997</v>
      </c>
    </row>
    <row r="326" spans="1:10" ht="51">
      <c r="A326" s="5" t="s">
        <v>510</v>
      </c>
      <c r="B326" s="2" t="s">
        <v>511</v>
      </c>
      <c r="C326" s="2"/>
      <c r="D326" s="4">
        <v>0</v>
      </c>
      <c r="E326" s="6">
        <f>E327</f>
        <v>0</v>
      </c>
      <c r="F326" s="4">
        <f t="shared" si="19"/>
        <v>0</v>
      </c>
      <c r="G326" s="6">
        <f>G327</f>
        <v>0</v>
      </c>
      <c r="H326" s="4">
        <v>0</v>
      </c>
      <c r="I326" s="6">
        <f>I327</f>
        <v>0</v>
      </c>
      <c r="J326" s="4">
        <f t="shared" si="18"/>
        <v>0</v>
      </c>
    </row>
    <row r="327" spans="1:10" ht="76.5">
      <c r="A327" s="5" t="s">
        <v>512</v>
      </c>
      <c r="B327" s="2" t="s">
        <v>513</v>
      </c>
      <c r="C327" s="2"/>
      <c r="D327" s="4">
        <v>0</v>
      </c>
      <c r="E327" s="6">
        <f>E328</f>
        <v>0</v>
      </c>
      <c r="F327" s="4">
        <f t="shared" si="19"/>
        <v>0</v>
      </c>
      <c r="G327" s="6">
        <f>G328</f>
        <v>0</v>
      </c>
      <c r="H327" s="4">
        <v>0</v>
      </c>
      <c r="I327" s="6">
        <f>I328</f>
        <v>0</v>
      </c>
      <c r="J327" s="4">
        <f t="shared" si="18"/>
        <v>0</v>
      </c>
    </row>
    <row r="328" spans="1:10" ht="38.25">
      <c r="A328" s="5" t="s">
        <v>289</v>
      </c>
      <c r="B328" s="2" t="s">
        <v>513</v>
      </c>
      <c r="C328" s="2">
        <v>400</v>
      </c>
      <c r="D328" s="4">
        <v>0</v>
      </c>
      <c r="E328" s="6"/>
      <c r="F328" s="4">
        <f t="shared" si="19"/>
        <v>0</v>
      </c>
      <c r="G328" s="6"/>
      <c r="H328" s="4">
        <v>0</v>
      </c>
      <c r="I328" s="6"/>
      <c r="J328" s="4">
        <f t="shared" si="18"/>
        <v>0</v>
      </c>
    </row>
    <row r="329" spans="1:10" ht="51">
      <c r="A329" s="5" t="s">
        <v>556</v>
      </c>
      <c r="B329" s="2" t="s">
        <v>557</v>
      </c>
      <c r="C329" s="2"/>
      <c r="D329" s="4">
        <v>0</v>
      </c>
      <c r="E329" s="6">
        <f>E330</f>
        <v>0</v>
      </c>
      <c r="F329" s="4">
        <f t="shared" si="19"/>
        <v>0</v>
      </c>
      <c r="G329" s="6">
        <f>G330</f>
        <v>0</v>
      </c>
      <c r="H329" s="4">
        <v>0</v>
      </c>
      <c r="I329" s="6">
        <f>I330</f>
        <v>0</v>
      </c>
      <c r="J329" s="4">
        <f t="shared" si="18"/>
        <v>0</v>
      </c>
    </row>
    <row r="330" spans="1:10" ht="38.25">
      <c r="A330" s="5" t="s">
        <v>558</v>
      </c>
      <c r="B330" s="2" t="s">
        <v>559</v>
      </c>
      <c r="C330" s="2"/>
      <c r="D330" s="4">
        <v>0</v>
      </c>
      <c r="E330" s="6">
        <f>E331</f>
        <v>0</v>
      </c>
      <c r="F330" s="4">
        <f t="shared" si="19"/>
        <v>0</v>
      </c>
      <c r="G330" s="6">
        <f>G331</f>
        <v>0</v>
      </c>
      <c r="H330" s="4">
        <v>0</v>
      </c>
      <c r="I330" s="6">
        <f>I331</f>
        <v>0</v>
      </c>
      <c r="J330" s="4">
        <f t="shared" si="18"/>
        <v>0</v>
      </c>
    </row>
    <row r="331" spans="1:10" ht="38.25">
      <c r="A331" s="5" t="s">
        <v>35</v>
      </c>
      <c r="B331" s="2" t="s">
        <v>559</v>
      </c>
      <c r="C331" s="2">
        <v>200</v>
      </c>
      <c r="D331" s="4">
        <v>0</v>
      </c>
      <c r="E331" s="6"/>
      <c r="F331" s="4">
        <f t="shared" si="19"/>
        <v>0</v>
      </c>
      <c r="G331" s="6"/>
      <c r="H331" s="4">
        <v>0</v>
      </c>
      <c r="I331" s="6"/>
      <c r="J331" s="4">
        <f t="shared" si="18"/>
        <v>0</v>
      </c>
    </row>
    <row r="332" spans="1:10" ht="38.25">
      <c r="A332" s="5" t="s">
        <v>587</v>
      </c>
      <c r="B332" s="2" t="s">
        <v>588</v>
      </c>
      <c r="C332" s="2"/>
      <c r="D332" s="4">
        <v>0</v>
      </c>
      <c r="E332" s="6">
        <f>E333</f>
        <v>0</v>
      </c>
      <c r="F332" s="4">
        <f t="shared" si="19"/>
        <v>0</v>
      </c>
      <c r="G332" s="6">
        <f>G333</f>
        <v>0</v>
      </c>
      <c r="H332" s="4">
        <v>0</v>
      </c>
      <c r="I332" s="6">
        <f>I333</f>
        <v>800</v>
      </c>
      <c r="J332" s="4">
        <f t="shared" si="18"/>
        <v>800</v>
      </c>
    </row>
    <row r="333" spans="1:10" ht="25.5">
      <c r="A333" s="5" t="s">
        <v>589</v>
      </c>
      <c r="B333" s="2" t="s">
        <v>590</v>
      </c>
      <c r="C333" s="2"/>
      <c r="D333" s="4">
        <v>0</v>
      </c>
      <c r="E333" s="6">
        <f>E334</f>
        <v>0</v>
      </c>
      <c r="F333" s="4">
        <f t="shared" si="19"/>
        <v>0</v>
      </c>
      <c r="G333" s="6">
        <f>G334</f>
        <v>0</v>
      </c>
      <c r="H333" s="4">
        <v>0</v>
      </c>
      <c r="I333" s="6">
        <f>I334</f>
        <v>800</v>
      </c>
      <c r="J333" s="4">
        <f t="shared" si="18"/>
        <v>800</v>
      </c>
    </row>
    <row r="334" spans="1:10" ht="38.25">
      <c r="A334" s="5" t="s">
        <v>35</v>
      </c>
      <c r="B334" s="2" t="s">
        <v>590</v>
      </c>
      <c r="C334" s="2">
        <v>200</v>
      </c>
      <c r="D334" s="4">
        <v>0</v>
      </c>
      <c r="E334" s="6"/>
      <c r="F334" s="4">
        <f t="shared" si="19"/>
        <v>0</v>
      </c>
      <c r="G334" s="6"/>
      <c r="H334" s="4">
        <v>0</v>
      </c>
      <c r="I334" s="6">
        <v>800</v>
      </c>
      <c r="J334" s="4">
        <f t="shared" si="18"/>
        <v>800</v>
      </c>
    </row>
    <row r="335" spans="1:10" ht="51">
      <c r="A335" s="5" t="s">
        <v>591</v>
      </c>
      <c r="B335" s="2" t="s">
        <v>592</v>
      </c>
      <c r="C335" s="2"/>
      <c r="D335" s="4">
        <v>0</v>
      </c>
      <c r="E335" s="6">
        <f>E336</f>
        <v>0</v>
      </c>
      <c r="F335" s="4">
        <f t="shared" si="19"/>
        <v>0</v>
      </c>
      <c r="G335" s="6">
        <f>G336</f>
        <v>0</v>
      </c>
      <c r="H335" s="4">
        <v>3000</v>
      </c>
      <c r="I335" s="6">
        <f>I336</f>
        <v>0</v>
      </c>
      <c r="J335" s="4">
        <f t="shared" si="18"/>
        <v>3000</v>
      </c>
    </row>
    <row r="336" spans="1:10" ht="51">
      <c r="A336" s="5" t="s">
        <v>593</v>
      </c>
      <c r="B336" s="2" t="s">
        <v>594</v>
      </c>
      <c r="C336" s="2"/>
      <c r="D336" s="4">
        <v>0</v>
      </c>
      <c r="E336" s="6">
        <f>E337</f>
        <v>0</v>
      </c>
      <c r="F336" s="4">
        <f t="shared" si="19"/>
        <v>0</v>
      </c>
      <c r="G336" s="6">
        <f>G337</f>
        <v>0</v>
      </c>
      <c r="H336" s="4">
        <v>3000</v>
      </c>
      <c r="I336" s="6">
        <f>I337</f>
        <v>0</v>
      </c>
      <c r="J336" s="4">
        <f t="shared" si="18"/>
        <v>3000</v>
      </c>
    </row>
    <row r="337" spans="1:10" ht="25.5">
      <c r="A337" s="5" t="s">
        <v>34</v>
      </c>
      <c r="B337" s="2"/>
      <c r="C337" s="2">
        <v>800</v>
      </c>
      <c r="D337" s="4">
        <v>0</v>
      </c>
      <c r="E337" s="6"/>
      <c r="F337" s="4">
        <f t="shared" si="19"/>
        <v>0</v>
      </c>
      <c r="G337" s="6"/>
      <c r="H337" s="4">
        <v>3000</v>
      </c>
      <c r="I337" s="6"/>
      <c r="J337" s="4">
        <f t="shared" si="18"/>
        <v>3000</v>
      </c>
    </row>
    <row r="338" spans="1:10" ht="25.5">
      <c r="A338" s="5" t="s">
        <v>625</v>
      </c>
      <c r="B338" s="2" t="s">
        <v>626</v>
      </c>
      <c r="C338" s="2"/>
      <c r="D338" s="4">
        <v>0</v>
      </c>
      <c r="E338" s="6">
        <f>E339</f>
        <v>0</v>
      </c>
      <c r="F338" s="4">
        <f t="shared" si="19"/>
        <v>0</v>
      </c>
      <c r="G338" s="6">
        <f>G339</f>
        <v>0</v>
      </c>
      <c r="H338" s="4">
        <v>500</v>
      </c>
      <c r="I338" s="6">
        <f>I339</f>
        <v>271.2568</v>
      </c>
      <c r="J338" s="4">
        <f t="shared" si="18"/>
        <v>771.2568</v>
      </c>
    </row>
    <row r="339" spans="1:10" ht="15.75">
      <c r="A339" s="5" t="s">
        <v>627</v>
      </c>
      <c r="B339" s="2" t="s">
        <v>628</v>
      </c>
      <c r="C339" s="2"/>
      <c r="D339" s="4">
        <v>0</v>
      </c>
      <c r="E339" s="6">
        <f>E340</f>
        <v>0</v>
      </c>
      <c r="F339" s="4">
        <f t="shared" si="19"/>
        <v>0</v>
      </c>
      <c r="G339" s="6">
        <f>G340</f>
        <v>0</v>
      </c>
      <c r="H339" s="4">
        <v>500</v>
      </c>
      <c r="I339" s="6">
        <f>I340</f>
        <v>271.2568</v>
      </c>
      <c r="J339" s="4">
        <f t="shared" si="18"/>
        <v>771.2568</v>
      </c>
    </row>
    <row r="340" spans="1:10" ht="38.25">
      <c r="A340" s="5" t="s">
        <v>35</v>
      </c>
      <c r="B340" s="2" t="s">
        <v>628</v>
      </c>
      <c r="C340" s="2">
        <v>200</v>
      </c>
      <c r="D340" s="4">
        <v>0</v>
      </c>
      <c r="E340" s="6"/>
      <c r="F340" s="4">
        <f t="shared" si="19"/>
        <v>0</v>
      </c>
      <c r="G340" s="6"/>
      <c r="H340" s="4">
        <v>500</v>
      </c>
      <c r="I340" s="6">
        <v>271.2568</v>
      </c>
      <c r="J340" s="4">
        <f t="shared" si="18"/>
        <v>771.2568</v>
      </c>
    </row>
    <row r="341" spans="1:10" ht="38.25">
      <c r="A341" s="5" t="s">
        <v>629</v>
      </c>
      <c r="B341" s="2" t="s">
        <v>631</v>
      </c>
      <c r="C341" s="2"/>
      <c r="D341" s="4">
        <v>0</v>
      </c>
      <c r="E341" s="6">
        <f>E342</f>
        <v>0</v>
      </c>
      <c r="F341" s="4">
        <f t="shared" si="19"/>
        <v>0</v>
      </c>
      <c r="G341" s="6">
        <f>G342</f>
        <v>0</v>
      </c>
      <c r="H341" s="4">
        <v>0</v>
      </c>
      <c r="I341" s="6">
        <f>I342</f>
        <v>0</v>
      </c>
      <c r="J341" s="4">
        <f t="shared" si="18"/>
        <v>0</v>
      </c>
    </row>
    <row r="342" spans="1:10" ht="25.5">
      <c r="A342" s="5" t="s">
        <v>630</v>
      </c>
      <c r="B342" s="2" t="s">
        <v>632</v>
      </c>
      <c r="C342" s="2"/>
      <c r="D342" s="4">
        <v>0</v>
      </c>
      <c r="E342" s="6">
        <f>E343</f>
        <v>0</v>
      </c>
      <c r="F342" s="4">
        <f t="shared" si="19"/>
        <v>0</v>
      </c>
      <c r="G342" s="6">
        <f>G343</f>
        <v>0</v>
      </c>
      <c r="H342" s="4">
        <v>0</v>
      </c>
      <c r="I342" s="6">
        <f>I343</f>
        <v>0</v>
      </c>
      <c r="J342" s="4">
        <f t="shared" si="18"/>
        <v>0</v>
      </c>
    </row>
    <row r="343" spans="1:10" ht="38.25">
      <c r="A343" s="5" t="s">
        <v>35</v>
      </c>
      <c r="B343" s="2" t="s">
        <v>632</v>
      </c>
      <c r="C343" s="2">
        <v>200</v>
      </c>
      <c r="D343" s="4">
        <v>0</v>
      </c>
      <c r="E343" s="6"/>
      <c r="F343" s="4">
        <f t="shared" si="19"/>
        <v>0</v>
      </c>
      <c r="G343" s="6"/>
      <c r="H343" s="4">
        <v>0</v>
      </c>
      <c r="I343" s="6"/>
      <c r="J343" s="4">
        <f t="shared" si="18"/>
        <v>0</v>
      </c>
    </row>
    <row r="344" spans="1:10" ht="38.25">
      <c r="A344" s="11" t="s">
        <v>211</v>
      </c>
      <c r="B344" s="10" t="s">
        <v>214</v>
      </c>
      <c r="C344" s="2"/>
      <c r="D344" s="4">
        <v>4904.4559999999965</v>
      </c>
      <c r="E344" s="6">
        <f>E345</f>
        <v>0</v>
      </c>
      <c r="F344" s="4">
        <f t="shared" si="19"/>
        <v>4904.4559999999965</v>
      </c>
      <c r="G344" s="6">
        <f>G345</f>
        <v>0</v>
      </c>
      <c r="H344" s="4">
        <v>24742.73992</v>
      </c>
      <c r="I344" s="6">
        <f>I345</f>
        <v>700</v>
      </c>
      <c r="J344" s="4">
        <f t="shared" si="18"/>
        <v>25442.73992</v>
      </c>
    </row>
    <row r="345" spans="1:10" ht="38.25">
      <c r="A345" s="5" t="s">
        <v>212</v>
      </c>
      <c r="B345" s="2" t="s">
        <v>215</v>
      </c>
      <c r="C345" s="2"/>
      <c r="D345" s="4">
        <v>4904.4559999999965</v>
      </c>
      <c r="E345" s="6">
        <f>E346+E348+E350+E352+E354</f>
        <v>0</v>
      </c>
      <c r="F345" s="4">
        <f t="shared" si="19"/>
        <v>4904.4559999999965</v>
      </c>
      <c r="G345" s="6">
        <f>G346+G348+G350+G352+G354</f>
        <v>0</v>
      </c>
      <c r="H345" s="4">
        <v>24742.73992</v>
      </c>
      <c r="I345" s="6">
        <f>I346+I348+I350+I352+I354</f>
        <v>700</v>
      </c>
      <c r="J345" s="4">
        <f t="shared" si="18"/>
        <v>25442.73992</v>
      </c>
    </row>
    <row r="346" spans="1:10" ht="25.5">
      <c r="A346" s="5" t="s">
        <v>213</v>
      </c>
      <c r="B346" s="1" t="s">
        <v>620</v>
      </c>
      <c r="C346" s="2"/>
      <c r="D346" s="4">
        <v>-5.1159076974727213E-13</v>
      </c>
      <c r="E346" s="6">
        <f>E347</f>
        <v>0</v>
      </c>
      <c r="F346" s="4">
        <f t="shared" si="19"/>
        <v>-5.1159076974727213E-13</v>
      </c>
      <c r="G346" s="6">
        <f>G347</f>
        <v>0</v>
      </c>
      <c r="H346" s="4">
        <v>3171.32692</v>
      </c>
      <c r="I346" s="6">
        <f>I347</f>
        <v>700</v>
      </c>
      <c r="J346" s="4">
        <f t="shared" si="18"/>
        <v>3871.32692</v>
      </c>
    </row>
    <row r="347" spans="1:10" ht="38.25">
      <c r="A347" s="5" t="s">
        <v>35</v>
      </c>
      <c r="B347" s="1" t="s">
        <v>620</v>
      </c>
      <c r="C347" s="2">
        <v>200</v>
      </c>
      <c r="D347" s="4">
        <v>-5.1159076974727213E-13</v>
      </c>
      <c r="E347" s="6"/>
      <c r="F347" s="4">
        <f t="shared" si="19"/>
        <v>-5.1159076974727213E-13</v>
      </c>
      <c r="G347" s="6"/>
      <c r="H347" s="4">
        <v>3171.32692</v>
      </c>
      <c r="I347" s="6">
        <v>700</v>
      </c>
      <c r="J347" s="4">
        <f t="shared" si="18"/>
        <v>3871.32692</v>
      </c>
    </row>
    <row r="348" spans="1:10" ht="25.5">
      <c r="A348" s="5" t="s">
        <v>213</v>
      </c>
      <c r="B348" s="2" t="s">
        <v>216</v>
      </c>
      <c r="C348" s="2"/>
      <c r="D348" s="4">
        <v>4904.4560000000001</v>
      </c>
      <c r="E348" s="6">
        <f>E349</f>
        <v>0</v>
      </c>
      <c r="F348" s="4">
        <f t="shared" si="19"/>
        <v>4904.4560000000001</v>
      </c>
      <c r="G348" s="6">
        <f>G349</f>
        <v>0</v>
      </c>
      <c r="H348" s="4">
        <v>13771</v>
      </c>
      <c r="I348" s="6">
        <f>I349</f>
        <v>0</v>
      </c>
      <c r="J348" s="4">
        <f t="shared" si="18"/>
        <v>13771</v>
      </c>
    </row>
    <row r="349" spans="1:10" ht="25.5">
      <c r="A349" s="5" t="s">
        <v>34</v>
      </c>
      <c r="B349" s="2" t="s">
        <v>216</v>
      </c>
      <c r="C349" s="2">
        <v>800</v>
      </c>
      <c r="D349" s="4">
        <v>4904.4560000000001</v>
      </c>
      <c r="E349" s="6"/>
      <c r="F349" s="4">
        <f t="shared" si="19"/>
        <v>4904.4560000000001</v>
      </c>
      <c r="G349" s="6"/>
      <c r="H349" s="4">
        <v>13771</v>
      </c>
      <c r="I349" s="6"/>
      <c r="J349" s="4">
        <f t="shared" si="18"/>
        <v>13771</v>
      </c>
    </row>
    <row r="350" spans="1:10" ht="25.5">
      <c r="A350" s="5" t="s">
        <v>422</v>
      </c>
      <c r="B350" s="1" t="s">
        <v>423</v>
      </c>
      <c r="C350" s="2"/>
      <c r="D350" s="4">
        <v>0</v>
      </c>
      <c r="E350" s="6">
        <f>E351</f>
        <v>0</v>
      </c>
      <c r="F350" s="4">
        <f t="shared" si="19"/>
        <v>0</v>
      </c>
      <c r="G350" s="6">
        <f>G351</f>
        <v>0</v>
      </c>
      <c r="H350" s="4">
        <v>0</v>
      </c>
      <c r="I350" s="6">
        <f>I351</f>
        <v>0</v>
      </c>
      <c r="J350" s="4">
        <f t="shared" si="18"/>
        <v>0</v>
      </c>
    </row>
    <row r="351" spans="1:10" ht="38.25">
      <c r="A351" s="5" t="s">
        <v>35</v>
      </c>
      <c r="B351" s="1" t="s">
        <v>423</v>
      </c>
      <c r="C351" s="2">
        <v>200</v>
      </c>
      <c r="D351" s="4">
        <v>0</v>
      </c>
      <c r="E351" s="6"/>
      <c r="F351" s="4">
        <f t="shared" si="19"/>
        <v>0</v>
      </c>
      <c r="G351" s="6"/>
      <c r="H351" s="4">
        <v>0</v>
      </c>
      <c r="I351" s="6"/>
      <c r="J351" s="4">
        <f t="shared" si="18"/>
        <v>0</v>
      </c>
    </row>
    <row r="352" spans="1:10" ht="89.25">
      <c r="A352" s="5" t="s">
        <v>681</v>
      </c>
      <c r="B352" s="2" t="s">
        <v>386</v>
      </c>
      <c r="C352" s="2"/>
      <c r="D352" s="4">
        <v>0</v>
      </c>
      <c r="E352" s="6">
        <f>E353</f>
        <v>0</v>
      </c>
      <c r="F352" s="4">
        <f t="shared" si="19"/>
        <v>0</v>
      </c>
      <c r="G352" s="6">
        <f>G353</f>
        <v>0</v>
      </c>
      <c r="H352" s="4">
        <v>7800.4130000000014</v>
      </c>
      <c r="I352" s="6">
        <f>I353</f>
        <v>0</v>
      </c>
      <c r="J352" s="4">
        <f t="shared" si="18"/>
        <v>7800.4130000000014</v>
      </c>
    </row>
    <row r="353" spans="1:10" ht="38.25">
      <c r="A353" s="5" t="s">
        <v>35</v>
      </c>
      <c r="B353" s="2" t="s">
        <v>386</v>
      </c>
      <c r="C353" s="2">
        <v>200</v>
      </c>
      <c r="D353" s="4">
        <v>0</v>
      </c>
      <c r="E353" s="6"/>
      <c r="F353" s="4">
        <f t="shared" si="19"/>
        <v>0</v>
      </c>
      <c r="G353" s="6"/>
      <c r="H353" s="4">
        <v>7800.4130000000014</v>
      </c>
      <c r="I353" s="6"/>
      <c r="J353" s="4">
        <f t="shared" si="18"/>
        <v>7800.4130000000014</v>
      </c>
    </row>
    <row r="354" spans="1:10" ht="38.25">
      <c r="A354" s="5" t="s">
        <v>508</v>
      </c>
      <c r="B354" s="2" t="s">
        <v>509</v>
      </c>
      <c r="C354" s="2"/>
      <c r="D354" s="4">
        <v>0</v>
      </c>
      <c r="E354" s="6">
        <f>E355</f>
        <v>0</v>
      </c>
      <c r="F354" s="4">
        <f t="shared" si="19"/>
        <v>0</v>
      </c>
      <c r="G354" s="6">
        <f>G355</f>
        <v>0</v>
      </c>
      <c r="H354" s="4">
        <v>0</v>
      </c>
      <c r="I354" s="6">
        <f>I355</f>
        <v>0</v>
      </c>
      <c r="J354" s="4">
        <f t="shared" ref="J354:J417" si="22">H354+I354</f>
        <v>0</v>
      </c>
    </row>
    <row r="355" spans="1:10" ht="38.25">
      <c r="A355" s="5" t="s">
        <v>35</v>
      </c>
      <c r="B355" s="2" t="s">
        <v>509</v>
      </c>
      <c r="C355" s="2">
        <v>200</v>
      </c>
      <c r="D355" s="4">
        <v>0</v>
      </c>
      <c r="E355" s="6"/>
      <c r="F355" s="4">
        <f t="shared" si="19"/>
        <v>0</v>
      </c>
      <c r="G355" s="6"/>
      <c r="H355" s="4">
        <v>0</v>
      </c>
      <c r="I355" s="6"/>
      <c r="J355" s="4">
        <f t="shared" si="22"/>
        <v>0</v>
      </c>
    </row>
    <row r="356" spans="1:10" ht="25.5">
      <c r="A356" s="11" t="s">
        <v>217</v>
      </c>
      <c r="B356" s="10" t="s">
        <v>219</v>
      </c>
      <c r="C356" s="2"/>
      <c r="D356" s="4">
        <v>0</v>
      </c>
      <c r="E356" s="6">
        <f>E357</f>
        <v>0</v>
      </c>
      <c r="F356" s="4">
        <f t="shared" si="19"/>
        <v>0</v>
      </c>
      <c r="G356" s="6">
        <f>G357</f>
        <v>0</v>
      </c>
      <c r="H356" s="4">
        <v>0</v>
      </c>
      <c r="I356" s="6">
        <f>I357</f>
        <v>0</v>
      </c>
      <c r="J356" s="4">
        <f t="shared" si="22"/>
        <v>0</v>
      </c>
    </row>
    <row r="357" spans="1:10" ht="25.5">
      <c r="A357" s="5" t="s">
        <v>218</v>
      </c>
      <c r="B357" s="2" t="s">
        <v>220</v>
      </c>
      <c r="C357" s="2"/>
      <c r="D357" s="4">
        <v>0</v>
      </c>
      <c r="E357" s="6">
        <f>E358</f>
        <v>0</v>
      </c>
      <c r="F357" s="4">
        <f t="shared" si="19"/>
        <v>0</v>
      </c>
      <c r="G357" s="6">
        <f>G358</f>
        <v>0</v>
      </c>
      <c r="H357" s="4">
        <v>0</v>
      </c>
      <c r="I357" s="6">
        <f>I358</f>
        <v>0</v>
      </c>
      <c r="J357" s="4">
        <f t="shared" si="22"/>
        <v>0</v>
      </c>
    </row>
    <row r="358" spans="1:10" ht="25.5">
      <c r="A358" s="5" t="s">
        <v>341</v>
      </c>
      <c r="B358" s="2" t="s">
        <v>342</v>
      </c>
      <c r="C358" s="2"/>
      <c r="D358" s="4">
        <v>0</v>
      </c>
      <c r="E358" s="6">
        <f>E359+E360</f>
        <v>0</v>
      </c>
      <c r="F358" s="4">
        <f t="shared" si="19"/>
        <v>0</v>
      </c>
      <c r="G358" s="6">
        <f>G359+G360</f>
        <v>0</v>
      </c>
      <c r="H358" s="4">
        <v>0</v>
      </c>
      <c r="I358" s="6">
        <f>I359+I360</f>
        <v>0</v>
      </c>
      <c r="J358" s="4">
        <f t="shared" si="22"/>
        <v>0</v>
      </c>
    </row>
    <row r="359" spans="1:10" ht="38.25">
      <c r="A359" s="5" t="s">
        <v>35</v>
      </c>
      <c r="B359" s="2" t="s">
        <v>342</v>
      </c>
      <c r="C359" s="2">
        <v>200</v>
      </c>
      <c r="D359" s="4">
        <v>0</v>
      </c>
      <c r="E359" s="6"/>
      <c r="F359" s="4">
        <f t="shared" si="19"/>
        <v>0</v>
      </c>
      <c r="G359" s="6"/>
      <c r="H359" s="4">
        <v>0</v>
      </c>
      <c r="I359" s="6"/>
      <c r="J359" s="4">
        <f t="shared" si="22"/>
        <v>0</v>
      </c>
    </row>
    <row r="360" spans="1:10" ht="25.5">
      <c r="A360" s="5" t="s">
        <v>34</v>
      </c>
      <c r="B360" s="2" t="s">
        <v>342</v>
      </c>
      <c r="C360" s="2">
        <v>800</v>
      </c>
      <c r="D360" s="4">
        <v>0</v>
      </c>
      <c r="E360" s="6"/>
      <c r="F360" s="4">
        <f t="shared" si="19"/>
        <v>0</v>
      </c>
      <c r="G360" s="6"/>
      <c r="H360" s="4">
        <v>0</v>
      </c>
      <c r="I360" s="6"/>
      <c r="J360" s="4">
        <f t="shared" si="22"/>
        <v>0</v>
      </c>
    </row>
    <row r="361" spans="1:10" ht="25.5">
      <c r="A361" s="11" t="s">
        <v>71</v>
      </c>
      <c r="B361" s="15" t="s">
        <v>221</v>
      </c>
      <c r="C361" s="2"/>
      <c r="D361" s="4">
        <v>99.9512</v>
      </c>
      <c r="E361" s="6">
        <f t="shared" ref="E361:G363" si="23">E362</f>
        <v>0</v>
      </c>
      <c r="F361" s="4">
        <f t="shared" si="19"/>
        <v>99.9512</v>
      </c>
      <c r="G361" s="6">
        <f t="shared" si="23"/>
        <v>0</v>
      </c>
      <c r="H361" s="4">
        <v>99.9512</v>
      </c>
      <c r="I361" s="6">
        <f t="shared" ref="I361:I363" si="24">I362</f>
        <v>0</v>
      </c>
      <c r="J361" s="4">
        <f t="shared" si="22"/>
        <v>99.9512</v>
      </c>
    </row>
    <row r="362" spans="1:10" ht="25.5">
      <c r="A362" s="5" t="s">
        <v>72</v>
      </c>
      <c r="B362" s="2" t="s">
        <v>222</v>
      </c>
      <c r="C362" s="2"/>
      <c r="D362" s="4">
        <v>99.9512</v>
      </c>
      <c r="E362" s="6">
        <f t="shared" si="23"/>
        <v>0</v>
      </c>
      <c r="F362" s="4">
        <f t="shared" si="19"/>
        <v>99.9512</v>
      </c>
      <c r="G362" s="6">
        <f t="shared" si="23"/>
        <v>0</v>
      </c>
      <c r="H362" s="4">
        <v>99.9512</v>
      </c>
      <c r="I362" s="6">
        <f t="shared" si="24"/>
        <v>0</v>
      </c>
      <c r="J362" s="4">
        <f t="shared" si="22"/>
        <v>99.9512</v>
      </c>
    </row>
    <row r="363" spans="1:10" ht="38.25">
      <c r="A363" s="5" t="s">
        <v>73</v>
      </c>
      <c r="B363" s="2" t="s">
        <v>387</v>
      </c>
      <c r="C363" s="2"/>
      <c r="D363" s="4">
        <v>99.9512</v>
      </c>
      <c r="E363" s="6">
        <f t="shared" si="23"/>
        <v>0</v>
      </c>
      <c r="F363" s="4">
        <f t="shared" si="19"/>
        <v>99.9512</v>
      </c>
      <c r="G363" s="6">
        <f t="shared" si="23"/>
        <v>0</v>
      </c>
      <c r="H363" s="4">
        <v>99.9512</v>
      </c>
      <c r="I363" s="6">
        <f t="shared" si="24"/>
        <v>0</v>
      </c>
      <c r="J363" s="4">
        <f t="shared" si="22"/>
        <v>99.9512</v>
      </c>
    </row>
    <row r="364" spans="1:10" ht="25.5">
      <c r="A364" s="5" t="s">
        <v>305</v>
      </c>
      <c r="B364" s="2" t="s">
        <v>387</v>
      </c>
      <c r="C364" s="2">
        <v>300</v>
      </c>
      <c r="D364" s="4">
        <v>99.9512</v>
      </c>
      <c r="E364" s="6"/>
      <c r="F364" s="4">
        <f t="shared" si="19"/>
        <v>99.9512</v>
      </c>
      <c r="G364" s="6"/>
      <c r="H364" s="4">
        <v>99.9512</v>
      </c>
      <c r="I364" s="6"/>
      <c r="J364" s="4">
        <f t="shared" si="22"/>
        <v>99.9512</v>
      </c>
    </row>
    <row r="365" spans="1:10" ht="51">
      <c r="A365" s="11" t="s">
        <v>333</v>
      </c>
      <c r="B365" s="10" t="s">
        <v>68</v>
      </c>
      <c r="C365" s="2"/>
      <c r="D365" s="4">
        <v>1959.4885800000002</v>
      </c>
      <c r="E365" s="6">
        <f>E366</f>
        <v>0</v>
      </c>
      <c r="F365" s="4">
        <f t="shared" si="19"/>
        <v>1959.4885800000002</v>
      </c>
      <c r="G365" s="6">
        <f>G366</f>
        <v>0</v>
      </c>
      <c r="H365" s="4">
        <v>2186.1001000000001</v>
      </c>
      <c r="I365" s="6">
        <f>I366</f>
        <v>0</v>
      </c>
      <c r="J365" s="4">
        <f t="shared" si="22"/>
        <v>2186.1001000000001</v>
      </c>
    </row>
    <row r="366" spans="1:10" ht="51">
      <c r="A366" s="5" t="s">
        <v>334</v>
      </c>
      <c r="B366" s="2" t="s">
        <v>69</v>
      </c>
      <c r="C366" s="2"/>
      <c r="D366" s="4">
        <v>1959.4885800000002</v>
      </c>
      <c r="E366" s="6">
        <f>E367</f>
        <v>0</v>
      </c>
      <c r="F366" s="4">
        <f t="shared" si="19"/>
        <v>1959.4885800000002</v>
      </c>
      <c r="G366" s="6">
        <f>G367</f>
        <v>0</v>
      </c>
      <c r="H366" s="4">
        <v>2186.1001000000001</v>
      </c>
      <c r="I366" s="6">
        <f>I367</f>
        <v>0</v>
      </c>
      <c r="J366" s="4">
        <f t="shared" si="22"/>
        <v>2186.1001000000001</v>
      </c>
    </row>
    <row r="367" spans="1:10" ht="51">
      <c r="A367" s="5" t="s">
        <v>335</v>
      </c>
      <c r="B367" s="2" t="s">
        <v>70</v>
      </c>
      <c r="C367" s="2"/>
      <c r="D367" s="4">
        <v>1959.4885800000002</v>
      </c>
      <c r="E367" s="6">
        <f>E368+E369+E370+E371</f>
        <v>0</v>
      </c>
      <c r="F367" s="4">
        <f t="shared" si="19"/>
        <v>1959.4885800000002</v>
      </c>
      <c r="G367" s="6">
        <f>G368+G369+G370+G371</f>
        <v>0</v>
      </c>
      <c r="H367" s="4">
        <v>2186.1001000000001</v>
      </c>
      <c r="I367" s="6">
        <f>I368+I369+I370+I371</f>
        <v>0</v>
      </c>
      <c r="J367" s="4">
        <f t="shared" si="22"/>
        <v>2186.1001000000001</v>
      </c>
    </row>
    <row r="368" spans="1:10" ht="76.5">
      <c r="A368" s="5" t="s">
        <v>107</v>
      </c>
      <c r="B368" s="2" t="s">
        <v>70</v>
      </c>
      <c r="C368" s="2">
        <v>100</v>
      </c>
      <c r="D368" s="4">
        <v>1640.77</v>
      </c>
      <c r="E368" s="6"/>
      <c r="F368" s="4">
        <f t="shared" si="19"/>
        <v>1640.77</v>
      </c>
      <c r="G368" s="6"/>
      <c r="H368" s="4">
        <v>1865.4437600000001</v>
      </c>
      <c r="I368" s="6"/>
      <c r="J368" s="4">
        <f t="shared" si="22"/>
        <v>1865.4437600000001</v>
      </c>
    </row>
    <row r="369" spans="1:10" ht="38.25">
      <c r="A369" s="5" t="s">
        <v>35</v>
      </c>
      <c r="B369" s="2" t="s">
        <v>70</v>
      </c>
      <c r="C369" s="2">
        <v>200</v>
      </c>
      <c r="D369" s="4">
        <v>318.71858000000003</v>
      </c>
      <c r="E369" s="6"/>
      <c r="F369" s="4">
        <f t="shared" ref="F369:F432" si="25">D369+E369</f>
        <v>318.71858000000003</v>
      </c>
      <c r="G369" s="6"/>
      <c r="H369" s="4">
        <v>320.65634000000006</v>
      </c>
      <c r="I369" s="6"/>
      <c r="J369" s="4">
        <f t="shared" si="22"/>
        <v>320.65634000000006</v>
      </c>
    </row>
    <row r="370" spans="1:10" ht="25.5">
      <c r="A370" s="5" t="s">
        <v>305</v>
      </c>
      <c r="B370" s="2" t="s">
        <v>70</v>
      </c>
      <c r="C370" s="2">
        <v>300</v>
      </c>
      <c r="D370" s="4">
        <v>0</v>
      </c>
      <c r="E370" s="6"/>
      <c r="F370" s="4">
        <f t="shared" si="25"/>
        <v>0</v>
      </c>
      <c r="G370" s="6"/>
      <c r="H370" s="4">
        <v>0</v>
      </c>
      <c r="I370" s="6"/>
      <c r="J370" s="4">
        <f t="shared" si="22"/>
        <v>0</v>
      </c>
    </row>
    <row r="371" spans="1:10" ht="25.5">
      <c r="A371" s="5" t="s">
        <v>34</v>
      </c>
      <c r="B371" s="2" t="s">
        <v>70</v>
      </c>
      <c r="C371" s="2">
        <v>800</v>
      </c>
      <c r="D371" s="4">
        <v>0</v>
      </c>
      <c r="E371" s="6"/>
      <c r="F371" s="4">
        <f t="shared" si="25"/>
        <v>0</v>
      </c>
      <c r="G371" s="6"/>
      <c r="H371" s="4">
        <v>0</v>
      </c>
      <c r="I371" s="6"/>
      <c r="J371" s="4">
        <f t="shared" si="22"/>
        <v>0</v>
      </c>
    </row>
    <row r="372" spans="1:10" ht="25.5">
      <c r="A372" s="11" t="s">
        <v>223</v>
      </c>
      <c r="B372" s="10" t="s">
        <v>285</v>
      </c>
      <c r="C372" s="2"/>
      <c r="D372" s="4">
        <v>8884.0988500000003</v>
      </c>
      <c r="E372" s="6">
        <f>E373</f>
        <v>5728.1473699999997</v>
      </c>
      <c r="F372" s="4">
        <f t="shared" si="25"/>
        <v>14612.246220000001</v>
      </c>
      <c r="G372" s="6">
        <f>G373</f>
        <v>0</v>
      </c>
      <c r="H372" s="4">
        <v>27993.617999999999</v>
      </c>
      <c r="I372" s="6">
        <f>I373</f>
        <v>0</v>
      </c>
      <c r="J372" s="4">
        <f t="shared" si="22"/>
        <v>27993.617999999999</v>
      </c>
    </row>
    <row r="373" spans="1:10" ht="25.5">
      <c r="A373" s="5" t="s">
        <v>224</v>
      </c>
      <c r="B373" s="2" t="s">
        <v>286</v>
      </c>
      <c r="C373" s="2"/>
      <c r="D373" s="4">
        <v>8884.0988500000003</v>
      </c>
      <c r="E373" s="6">
        <f>E374+E376+E378</f>
        <v>5728.1473699999997</v>
      </c>
      <c r="F373" s="4">
        <f t="shared" si="25"/>
        <v>14612.246220000001</v>
      </c>
      <c r="G373" s="6">
        <f>G374+G376+G378</f>
        <v>0</v>
      </c>
      <c r="H373" s="4">
        <v>27993.617999999999</v>
      </c>
      <c r="I373" s="6">
        <f>I374+I376+I378</f>
        <v>0</v>
      </c>
      <c r="J373" s="4">
        <f t="shared" si="22"/>
        <v>27993.617999999999</v>
      </c>
    </row>
    <row r="374" spans="1:10" ht="51">
      <c r="A374" s="5" t="s">
        <v>287</v>
      </c>
      <c r="B374" s="13" t="s">
        <v>288</v>
      </c>
      <c r="C374" s="2"/>
      <c r="D374" s="4">
        <v>8884.0988500000003</v>
      </c>
      <c r="E374" s="6">
        <f>E375</f>
        <v>5728.1473699999997</v>
      </c>
      <c r="F374" s="4">
        <f t="shared" si="25"/>
        <v>14612.246220000001</v>
      </c>
      <c r="G374" s="6">
        <f>G375</f>
        <v>0</v>
      </c>
      <c r="H374" s="4">
        <v>26546.249</v>
      </c>
      <c r="I374" s="6">
        <f>I375</f>
        <v>0</v>
      </c>
      <c r="J374" s="4">
        <f t="shared" si="22"/>
        <v>26546.249</v>
      </c>
    </row>
    <row r="375" spans="1:10" ht="15.75">
      <c r="A375" s="17" t="s">
        <v>210</v>
      </c>
      <c r="B375" s="13" t="s">
        <v>288</v>
      </c>
      <c r="C375" s="2">
        <v>800</v>
      </c>
      <c r="D375" s="4">
        <v>8884.0988500000003</v>
      </c>
      <c r="E375" s="6">
        <v>5728.1473699999997</v>
      </c>
      <c r="F375" s="4">
        <f t="shared" si="25"/>
        <v>14612.246220000001</v>
      </c>
      <c r="G375" s="6"/>
      <c r="H375" s="4">
        <v>26546.249</v>
      </c>
      <c r="I375" s="6"/>
      <c r="J375" s="4">
        <f t="shared" si="22"/>
        <v>26546.249</v>
      </c>
    </row>
    <row r="376" spans="1:10" ht="15.75">
      <c r="A376" s="5" t="s">
        <v>677</v>
      </c>
      <c r="B376" s="13" t="s">
        <v>488</v>
      </c>
      <c r="C376" s="2"/>
      <c r="D376" s="4">
        <v>0</v>
      </c>
      <c r="E376" s="6">
        <f>E377</f>
        <v>0</v>
      </c>
      <c r="F376" s="4">
        <f t="shared" si="25"/>
        <v>0</v>
      </c>
      <c r="G376" s="6">
        <f>G377</f>
        <v>0</v>
      </c>
      <c r="H376" s="4">
        <v>1447.3689999999999</v>
      </c>
      <c r="I376" s="6">
        <f>I377</f>
        <v>0</v>
      </c>
      <c r="J376" s="4">
        <f t="shared" si="22"/>
        <v>1447.3689999999999</v>
      </c>
    </row>
    <row r="377" spans="1:10" ht="38.25">
      <c r="A377" s="5" t="s">
        <v>35</v>
      </c>
      <c r="B377" s="13" t="s">
        <v>488</v>
      </c>
      <c r="C377" s="2">
        <v>200</v>
      </c>
      <c r="D377" s="4">
        <v>0</v>
      </c>
      <c r="E377" s="6"/>
      <c r="F377" s="4">
        <f t="shared" si="25"/>
        <v>0</v>
      </c>
      <c r="G377" s="6"/>
      <c r="H377" s="4">
        <v>1447.3689999999999</v>
      </c>
      <c r="I377" s="6"/>
      <c r="J377" s="4">
        <f t="shared" si="22"/>
        <v>1447.3689999999999</v>
      </c>
    </row>
    <row r="378" spans="1:10" ht="15.75">
      <c r="A378" s="5" t="s">
        <v>477</v>
      </c>
      <c r="B378" s="13" t="s">
        <v>478</v>
      </c>
      <c r="C378" s="2"/>
      <c r="D378" s="4">
        <v>0</v>
      </c>
      <c r="E378" s="6">
        <f>E379</f>
        <v>0</v>
      </c>
      <c r="F378" s="4">
        <f t="shared" si="25"/>
        <v>0</v>
      </c>
      <c r="G378" s="6">
        <f>G379</f>
        <v>0</v>
      </c>
      <c r="H378" s="4">
        <v>0</v>
      </c>
      <c r="I378" s="6">
        <f>I379</f>
        <v>0</v>
      </c>
      <c r="J378" s="4">
        <f t="shared" si="22"/>
        <v>0</v>
      </c>
    </row>
    <row r="379" spans="1:10" ht="38.25">
      <c r="A379" s="5" t="s">
        <v>35</v>
      </c>
      <c r="B379" s="13" t="s">
        <v>478</v>
      </c>
      <c r="C379" s="2">
        <v>200</v>
      </c>
      <c r="D379" s="4">
        <v>0</v>
      </c>
      <c r="E379" s="6"/>
      <c r="F379" s="4">
        <f t="shared" si="25"/>
        <v>0</v>
      </c>
      <c r="G379" s="6"/>
      <c r="H379" s="4">
        <v>0</v>
      </c>
      <c r="I379" s="6"/>
      <c r="J379" s="4">
        <f t="shared" si="22"/>
        <v>0</v>
      </c>
    </row>
    <row r="380" spans="1:10" ht="102">
      <c r="A380" s="11" t="s">
        <v>330</v>
      </c>
      <c r="B380" s="10" t="s">
        <v>60</v>
      </c>
      <c r="C380" s="2"/>
      <c r="D380" s="4">
        <v>3303.45075</v>
      </c>
      <c r="E380" s="6">
        <f>E381+E386</f>
        <v>0</v>
      </c>
      <c r="F380" s="4">
        <f t="shared" si="25"/>
        <v>3303.45075</v>
      </c>
      <c r="G380" s="6">
        <f>G381+G386</f>
        <v>0</v>
      </c>
      <c r="H380" s="4">
        <v>5188.8011200000001</v>
      </c>
      <c r="I380" s="6">
        <f>I381+I386</f>
        <v>0</v>
      </c>
      <c r="J380" s="4">
        <f t="shared" si="22"/>
        <v>5188.8011200000001</v>
      </c>
    </row>
    <row r="381" spans="1:10" ht="92.25" customHeight="1">
      <c r="A381" s="5" t="s">
        <v>329</v>
      </c>
      <c r="B381" s="2" t="s">
        <v>61</v>
      </c>
      <c r="C381" s="2"/>
      <c r="D381" s="4">
        <v>3303.45075</v>
      </c>
      <c r="E381" s="6">
        <f>E382+E384</f>
        <v>0</v>
      </c>
      <c r="F381" s="4">
        <f t="shared" si="25"/>
        <v>3303.45075</v>
      </c>
      <c r="G381" s="6">
        <f>G382+G384</f>
        <v>0</v>
      </c>
      <c r="H381" s="4">
        <v>5188.8011200000001</v>
      </c>
      <c r="I381" s="6">
        <f>I382+I384</f>
        <v>0</v>
      </c>
      <c r="J381" s="4">
        <f t="shared" si="22"/>
        <v>5188.8011200000001</v>
      </c>
    </row>
    <row r="382" spans="1:10" ht="81" customHeight="1">
      <c r="A382" s="5" t="s">
        <v>328</v>
      </c>
      <c r="B382" s="2" t="s">
        <v>62</v>
      </c>
      <c r="C382" s="2"/>
      <c r="D382" s="4">
        <v>3303.45075</v>
      </c>
      <c r="E382" s="6">
        <f>E383</f>
        <v>0</v>
      </c>
      <c r="F382" s="4">
        <f t="shared" si="25"/>
        <v>3303.45075</v>
      </c>
      <c r="G382" s="6">
        <f>G383</f>
        <v>0</v>
      </c>
      <c r="H382" s="4">
        <v>3810.9611199999999</v>
      </c>
      <c r="I382" s="6">
        <f>I383</f>
        <v>0</v>
      </c>
      <c r="J382" s="4">
        <f t="shared" si="22"/>
        <v>3810.9611199999999</v>
      </c>
    </row>
    <row r="383" spans="1:10" ht="38.25">
      <c r="A383" s="5" t="s">
        <v>63</v>
      </c>
      <c r="B383" s="2" t="s">
        <v>62</v>
      </c>
      <c r="C383" s="2">
        <v>600</v>
      </c>
      <c r="D383" s="4">
        <v>3303.45075</v>
      </c>
      <c r="E383" s="6"/>
      <c r="F383" s="4">
        <f t="shared" si="25"/>
        <v>3303.45075</v>
      </c>
      <c r="G383" s="6"/>
      <c r="H383" s="4">
        <v>3810.9611199999999</v>
      </c>
      <c r="I383" s="6"/>
      <c r="J383" s="4">
        <f t="shared" si="22"/>
        <v>3810.9611199999999</v>
      </c>
    </row>
    <row r="384" spans="1:10" ht="54" customHeight="1">
      <c r="A384" s="5" t="s">
        <v>351</v>
      </c>
      <c r="B384" s="2" t="s">
        <v>352</v>
      </c>
      <c r="C384" s="2"/>
      <c r="D384" s="4">
        <v>0</v>
      </c>
      <c r="E384" s="6">
        <f>E385</f>
        <v>0</v>
      </c>
      <c r="F384" s="4">
        <f t="shared" si="25"/>
        <v>0</v>
      </c>
      <c r="G384" s="6">
        <f>G385</f>
        <v>0</v>
      </c>
      <c r="H384" s="4">
        <v>1377.84</v>
      </c>
      <c r="I384" s="6">
        <f>I385</f>
        <v>0</v>
      </c>
      <c r="J384" s="4">
        <f t="shared" si="22"/>
        <v>1377.84</v>
      </c>
    </row>
    <row r="385" spans="1:10" ht="38.25">
      <c r="A385" s="5" t="s">
        <v>63</v>
      </c>
      <c r="B385" s="2" t="s">
        <v>352</v>
      </c>
      <c r="C385" s="2">
        <v>600</v>
      </c>
      <c r="D385" s="4">
        <v>0</v>
      </c>
      <c r="E385" s="6"/>
      <c r="F385" s="4">
        <f t="shared" si="25"/>
        <v>0</v>
      </c>
      <c r="G385" s="6"/>
      <c r="H385" s="4">
        <v>1377.84</v>
      </c>
      <c r="I385" s="6"/>
      <c r="J385" s="4">
        <f t="shared" si="22"/>
        <v>1377.84</v>
      </c>
    </row>
    <row r="386" spans="1:10" ht="66" customHeight="1">
      <c r="A386" s="5" t="s">
        <v>64</v>
      </c>
      <c r="B386" s="2" t="s">
        <v>66</v>
      </c>
      <c r="C386" s="2"/>
      <c r="D386" s="4">
        <v>0</v>
      </c>
      <c r="E386" s="6">
        <f>E387</f>
        <v>0</v>
      </c>
      <c r="F386" s="4">
        <f t="shared" si="25"/>
        <v>0</v>
      </c>
      <c r="G386" s="6">
        <f>G387</f>
        <v>0</v>
      </c>
      <c r="H386" s="4">
        <v>0</v>
      </c>
      <c r="I386" s="6">
        <f>I387</f>
        <v>0</v>
      </c>
      <c r="J386" s="4">
        <f t="shared" si="22"/>
        <v>0</v>
      </c>
    </row>
    <row r="387" spans="1:10" ht="54" customHeight="1">
      <c r="A387" s="5" t="s">
        <v>65</v>
      </c>
      <c r="B387" s="2" t="s">
        <v>67</v>
      </c>
      <c r="C387" s="2"/>
      <c r="D387" s="4">
        <v>0</v>
      </c>
      <c r="E387" s="6">
        <f>E388</f>
        <v>0</v>
      </c>
      <c r="F387" s="4">
        <f t="shared" si="25"/>
        <v>0</v>
      </c>
      <c r="G387" s="6">
        <f>G388</f>
        <v>0</v>
      </c>
      <c r="H387" s="4">
        <v>0</v>
      </c>
      <c r="I387" s="6">
        <f>I388</f>
        <v>0</v>
      </c>
      <c r="J387" s="4">
        <f t="shared" si="22"/>
        <v>0</v>
      </c>
    </row>
    <row r="388" spans="1:10" ht="38.25">
      <c r="A388" s="5" t="s">
        <v>63</v>
      </c>
      <c r="B388" s="2" t="s">
        <v>67</v>
      </c>
      <c r="C388" s="2">
        <v>600</v>
      </c>
      <c r="D388" s="4">
        <v>0</v>
      </c>
      <c r="E388" s="6"/>
      <c r="F388" s="4">
        <f t="shared" si="25"/>
        <v>0</v>
      </c>
      <c r="G388" s="6"/>
      <c r="H388" s="4">
        <v>0</v>
      </c>
      <c r="I388" s="6"/>
      <c r="J388" s="4">
        <f t="shared" si="22"/>
        <v>0</v>
      </c>
    </row>
    <row r="389" spans="1:10" ht="66.75" customHeight="1">
      <c r="A389" s="5" t="s">
        <v>596</v>
      </c>
      <c r="B389" s="2" t="s">
        <v>597</v>
      </c>
      <c r="C389" s="2"/>
      <c r="D389" s="4">
        <v>0</v>
      </c>
      <c r="E389" s="6"/>
      <c r="F389" s="4">
        <f t="shared" si="25"/>
        <v>0</v>
      </c>
      <c r="G389" s="6"/>
      <c r="H389" s="4">
        <v>0</v>
      </c>
      <c r="I389" s="6"/>
      <c r="J389" s="4">
        <f t="shared" si="22"/>
        <v>0</v>
      </c>
    </row>
    <row r="390" spans="1:10" ht="54.75" customHeight="1">
      <c r="A390" s="5" t="s">
        <v>598</v>
      </c>
      <c r="B390" s="2" t="s">
        <v>599</v>
      </c>
      <c r="C390" s="2"/>
      <c r="D390" s="4">
        <v>0</v>
      </c>
      <c r="E390" s="6"/>
      <c r="F390" s="4">
        <f t="shared" si="25"/>
        <v>0</v>
      </c>
      <c r="G390" s="6"/>
      <c r="H390" s="4">
        <v>0</v>
      </c>
      <c r="I390" s="6"/>
      <c r="J390" s="4">
        <f t="shared" si="22"/>
        <v>0</v>
      </c>
    </row>
    <row r="391" spans="1:10" ht="38.25">
      <c r="A391" s="5" t="s">
        <v>35</v>
      </c>
      <c r="B391" s="2" t="s">
        <v>599</v>
      </c>
      <c r="C391" s="2">
        <v>600</v>
      </c>
      <c r="D391" s="4">
        <v>0</v>
      </c>
      <c r="E391" s="6"/>
      <c r="F391" s="4">
        <f t="shared" si="25"/>
        <v>0</v>
      </c>
      <c r="G391" s="6"/>
      <c r="H391" s="4">
        <v>0</v>
      </c>
      <c r="I391" s="6"/>
      <c r="J391" s="4">
        <f t="shared" si="22"/>
        <v>0</v>
      </c>
    </row>
    <row r="392" spans="1:10" ht="15.75">
      <c r="A392" s="11" t="s">
        <v>53</v>
      </c>
      <c r="B392" s="10" t="s">
        <v>56</v>
      </c>
      <c r="C392" s="2"/>
      <c r="D392" s="4">
        <v>58.636750000000006</v>
      </c>
      <c r="E392" s="6">
        <f>E393</f>
        <v>0.30659999999999998</v>
      </c>
      <c r="F392" s="4">
        <f t="shared" si="25"/>
        <v>58.943350000000009</v>
      </c>
      <c r="G392" s="6">
        <f>G393</f>
        <v>0</v>
      </c>
      <c r="H392" s="4">
        <v>190.94999000000001</v>
      </c>
      <c r="I392" s="6">
        <f>I393</f>
        <v>0</v>
      </c>
      <c r="J392" s="4">
        <f t="shared" si="22"/>
        <v>190.94999000000001</v>
      </c>
    </row>
    <row r="393" spans="1:10" ht="15.75">
      <c r="A393" s="5" t="s">
        <v>54</v>
      </c>
      <c r="B393" s="2" t="s">
        <v>57</v>
      </c>
      <c r="C393" s="2"/>
      <c r="D393" s="4">
        <v>58.636750000000006</v>
      </c>
      <c r="E393" s="6">
        <f>E394+E396+E398+E403+E405+E401</f>
        <v>0.30659999999999998</v>
      </c>
      <c r="F393" s="4">
        <f t="shared" si="25"/>
        <v>58.943350000000009</v>
      </c>
      <c r="G393" s="6">
        <f>G394+G396+G398+G403+G405+G401</f>
        <v>0</v>
      </c>
      <c r="H393" s="4">
        <v>190.94999000000001</v>
      </c>
      <c r="I393" s="6">
        <f>I394+I396+I398+I403+I405+I401</f>
        <v>0</v>
      </c>
      <c r="J393" s="4">
        <f t="shared" si="22"/>
        <v>190.94999000000001</v>
      </c>
    </row>
    <row r="394" spans="1:10" ht="25.5">
      <c r="A394" s="5" t="s">
        <v>55</v>
      </c>
      <c r="B394" s="2" t="s">
        <v>58</v>
      </c>
      <c r="C394" s="2"/>
      <c r="D394" s="4">
        <v>0</v>
      </c>
      <c r="E394" s="6">
        <f>E395</f>
        <v>0</v>
      </c>
      <c r="F394" s="4">
        <f t="shared" si="25"/>
        <v>0</v>
      </c>
      <c r="G394" s="6">
        <f>G395</f>
        <v>0</v>
      </c>
      <c r="H394" s="4">
        <v>73</v>
      </c>
      <c r="I394" s="6">
        <f>I395</f>
        <v>0</v>
      </c>
      <c r="J394" s="4">
        <f t="shared" si="22"/>
        <v>73</v>
      </c>
    </row>
    <row r="395" spans="1:10" ht="38.25">
      <c r="A395" s="5" t="s">
        <v>35</v>
      </c>
      <c r="B395" s="2" t="s">
        <v>58</v>
      </c>
      <c r="C395" s="2">
        <v>200</v>
      </c>
      <c r="D395" s="4">
        <v>0</v>
      </c>
      <c r="E395" s="6"/>
      <c r="F395" s="4">
        <f t="shared" si="25"/>
        <v>0</v>
      </c>
      <c r="G395" s="6"/>
      <c r="H395" s="4">
        <v>73</v>
      </c>
      <c r="I395" s="6"/>
      <c r="J395" s="4">
        <f t="shared" si="22"/>
        <v>73</v>
      </c>
    </row>
    <row r="396" spans="1:10" ht="25.5">
      <c r="A396" s="5" t="s">
        <v>381</v>
      </c>
      <c r="B396" s="2" t="s">
        <v>382</v>
      </c>
      <c r="C396" s="2"/>
      <c r="D396" s="4">
        <v>0</v>
      </c>
      <c r="E396" s="6">
        <f>E397</f>
        <v>0</v>
      </c>
      <c r="F396" s="4">
        <f t="shared" si="25"/>
        <v>0</v>
      </c>
      <c r="G396" s="6">
        <f>G397</f>
        <v>0</v>
      </c>
      <c r="H396" s="4">
        <v>0</v>
      </c>
      <c r="I396" s="6">
        <f>I397</f>
        <v>0</v>
      </c>
      <c r="J396" s="4">
        <f t="shared" si="22"/>
        <v>0</v>
      </c>
    </row>
    <row r="397" spans="1:10" ht="38.25">
      <c r="A397" s="5" t="s">
        <v>35</v>
      </c>
      <c r="B397" s="13" t="s">
        <v>382</v>
      </c>
      <c r="C397" s="2">
        <v>200</v>
      </c>
      <c r="D397" s="4">
        <v>0</v>
      </c>
      <c r="E397" s="6"/>
      <c r="F397" s="4">
        <f t="shared" si="25"/>
        <v>0</v>
      </c>
      <c r="G397" s="6"/>
      <c r="H397" s="4">
        <v>0</v>
      </c>
      <c r="I397" s="6"/>
      <c r="J397" s="4">
        <f t="shared" si="22"/>
        <v>0</v>
      </c>
    </row>
    <row r="398" spans="1:10" ht="25.5">
      <c r="A398" s="5" t="s">
        <v>418</v>
      </c>
      <c r="B398" s="13" t="s">
        <v>419</v>
      </c>
      <c r="C398" s="2"/>
      <c r="D398" s="4">
        <v>25</v>
      </c>
      <c r="E398" s="6">
        <f>E399+E400</f>
        <v>0</v>
      </c>
      <c r="F398" s="4">
        <f t="shared" si="25"/>
        <v>25</v>
      </c>
      <c r="G398" s="6">
        <f>G399+G400</f>
        <v>0</v>
      </c>
      <c r="H398" s="4">
        <v>25</v>
      </c>
      <c r="I398" s="6">
        <f>I399+I400</f>
        <v>0</v>
      </c>
      <c r="J398" s="4">
        <f t="shared" si="22"/>
        <v>25</v>
      </c>
    </row>
    <row r="399" spans="1:10" ht="76.5">
      <c r="A399" s="5" t="s">
        <v>107</v>
      </c>
      <c r="B399" s="13" t="s">
        <v>419</v>
      </c>
      <c r="C399" s="2">
        <v>100</v>
      </c>
      <c r="D399" s="4">
        <v>23.5</v>
      </c>
      <c r="E399" s="6"/>
      <c r="F399" s="4">
        <f t="shared" si="25"/>
        <v>23.5</v>
      </c>
      <c r="G399" s="6"/>
      <c r="H399" s="4">
        <v>23.5</v>
      </c>
      <c r="I399" s="6"/>
      <c r="J399" s="4">
        <f t="shared" si="22"/>
        <v>23.5</v>
      </c>
    </row>
    <row r="400" spans="1:10" ht="38.25">
      <c r="A400" s="5" t="s">
        <v>35</v>
      </c>
      <c r="B400" s="13" t="s">
        <v>419</v>
      </c>
      <c r="C400" s="2">
        <v>200</v>
      </c>
      <c r="D400" s="4">
        <v>1.5</v>
      </c>
      <c r="E400" s="6"/>
      <c r="F400" s="4">
        <f t="shared" si="25"/>
        <v>1.5</v>
      </c>
      <c r="G400" s="6"/>
      <c r="H400" s="4">
        <v>1.5</v>
      </c>
      <c r="I400" s="6"/>
      <c r="J400" s="4">
        <f t="shared" si="22"/>
        <v>1.5</v>
      </c>
    </row>
    <row r="401" spans="1:10" ht="38.25">
      <c r="A401" s="5" t="s">
        <v>564</v>
      </c>
      <c r="B401" s="13" t="s">
        <v>565</v>
      </c>
      <c r="C401" s="2"/>
      <c r="D401" s="4">
        <v>0</v>
      </c>
      <c r="E401" s="6">
        <f>E402</f>
        <v>0</v>
      </c>
      <c r="F401" s="4">
        <f t="shared" si="25"/>
        <v>0</v>
      </c>
      <c r="G401" s="6">
        <f>G402</f>
        <v>0</v>
      </c>
      <c r="H401" s="4">
        <v>0</v>
      </c>
      <c r="I401" s="6">
        <f>I402</f>
        <v>0</v>
      </c>
      <c r="J401" s="4">
        <f t="shared" si="22"/>
        <v>0</v>
      </c>
    </row>
    <row r="402" spans="1:10" ht="38.25">
      <c r="A402" s="5" t="s">
        <v>35</v>
      </c>
      <c r="B402" s="13" t="s">
        <v>565</v>
      </c>
      <c r="C402" s="2">
        <v>200</v>
      </c>
      <c r="D402" s="4">
        <v>0</v>
      </c>
      <c r="E402" s="6"/>
      <c r="F402" s="4">
        <f t="shared" si="25"/>
        <v>0</v>
      </c>
      <c r="G402" s="6"/>
      <c r="H402" s="4">
        <v>0</v>
      </c>
      <c r="I402" s="6"/>
      <c r="J402" s="4">
        <f t="shared" si="22"/>
        <v>0</v>
      </c>
    </row>
    <row r="403" spans="1:10" ht="63.75">
      <c r="A403" s="5" t="s">
        <v>676</v>
      </c>
      <c r="B403" s="13" t="s">
        <v>59</v>
      </c>
      <c r="C403" s="2"/>
      <c r="D403" s="4">
        <v>33.636750000000006</v>
      </c>
      <c r="E403" s="6">
        <f>E404</f>
        <v>0.30659999999999998</v>
      </c>
      <c r="F403" s="4">
        <f t="shared" si="25"/>
        <v>33.943350000000009</v>
      </c>
      <c r="G403" s="6">
        <f>G404</f>
        <v>0</v>
      </c>
      <c r="H403" s="4">
        <v>92.949990000000014</v>
      </c>
      <c r="I403" s="6">
        <f>I404</f>
        <v>0</v>
      </c>
      <c r="J403" s="4">
        <f t="shared" si="22"/>
        <v>92.949990000000014</v>
      </c>
    </row>
    <row r="404" spans="1:10" ht="38.25">
      <c r="A404" s="5" t="s">
        <v>35</v>
      </c>
      <c r="B404" s="13" t="s">
        <v>59</v>
      </c>
      <c r="C404" s="2">
        <v>200</v>
      </c>
      <c r="D404" s="4">
        <v>33.636750000000006</v>
      </c>
      <c r="E404" s="6">
        <v>0.30659999999999998</v>
      </c>
      <c r="F404" s="4">
        <f t="shared" si="25"/>
        <v>33.943350000000009</v>
      </c>
      <c r="G404" s="6"/>
      <c r="H404" s="4">
        <v>92.949990000000014</v>
      </c>
      <c r="I404" s="6"/>
      <c r="J404" s="4">
        <f t="shared" si="22"/>
        <v>92.949990000000014</v>
      </c>
    </row>
    <row r="405" spans="1:10" ht="76.5">
      <c r="A405" s="18" t="s">
        <v>357</v>
      </c>
      <c r="B405" s="13" t="s">
        <v>358</v>
      </c>
      <c r="C405" s="2"/>
      <c r="D405" s="4">
        <v>0</v>
      </c>
      <c r="E405" s="6">
        <f>E406</f>
        <v>0</v>
      </c>
      <c r="F405" s="4">
        <f t="shared" si="25"/>
        <v>0</v>
      </c>
      <c r="G405" s="6">
        <f>G406</f>
        <v>0</v>
      </c>
      <c r="H405" s="4">
        <v>0</v>
      </c>
      <c r="I405" s="6">
        <f>I406</f>
        <v>0</v>
      </c>
      <c r="J405" s="4">
        <f t="shared" si="22"/>
        <v>0</v>
      </c>
    </row>
    <row r="406" spans="1:10" ht="38.25">
      <c r="A406" s="5" t="s">
        <v>35</v>
      </c>
      <c r="B406" s="13" t="s">
        <v>358</v>
      </c>
      <c r="C406" s="2">
        <v>200</v>
      </c>
      <c r="D406" s="4">
        <v>0</v>
      </c>
      <c r="E406" s="6"/>
      <c r="F406" s="4">
        <f t="shared" si="25"/>
        <v>0</v>
      </c>
      <c r="G406" s="6"/>
      <c r="H406" s="4">
        <v>0</v>
      </c>
      <c r="I406" s="6"/>
      <c r="J406" s="4">
        <f t="shared" si="22"/>
        <v>0</v>
      </c>
    </row>
    <row r="407" spans="1:10" ht="63.75">
      <c r="A407" s="11" t="s">
        <v>47</v>
      </c>
      <c r="B407" s="10" t="s">
        <v>50</v>
      </c>
      <c r="C407" s="2"/>
      <c r="D407" s="4">
        <v>5520.3983999999991</v>
      </c>
      <c r="E407" s="6">
        <f t="shared" ref="E407:G409" si="26">E408</f>
        <v>-2687.7312000000002</v>
      </c>
      <c r="F407" s="4">
        <f t="shared" si="25"/>
        <v>2832.667199999999</v>
      </c>
      <c r="G407" s="6">
        <f t="shared" si="26"/>
        <v>0</v>
      </c>
      <c r="H407" s="4">
        <v>0</v>
      </c>
      <c r="I407" s="6">
        <f t="shared" ref="I407:I409" si="27">I408</f>
        <v>0</v>
      </c>
      <c r="J407" s="4">
        <f t="shared" si="22"/>
        <v>0</v>
      </c>
    </row>
    <row r="408" spans="1:10" ht="63.75">
      <c r="A408" s="5" t="s">
        <v>48</v>
      </c>
      <c r="B408" s="2" t="s">
        <v>51</v>
      </c>
      <c r="C408" s="2"/>
      <c r="D408" s="4">
        <v>5520.3983999999991</v>
      </c>
      <c r="E408" s="6">
        <f t="shared" si="26"/>
        <v>-2687.7312000000002</v>
      </c>
      <c r="F408" s="4">
        <f t="shared" si="25"/>
        <v>2832.667199999999</v>
      </c>
      <c r="G408" s="6">
        <f t="shared" si="26"/>
        <v>0</v>
      </c>
      <c r="H408" s="4">
        <v>0</v>
      </c>
      <c r="I408" s="6">
        <f t="shared" si="27"/>
        <v>0</v>
      </c>
      <c r="J408" s="4">
        <f t="shared" si="22"/>
        <v>0</v>
      </c>
    </row>
    <row r="409" spans="1:10" ht="63.75">
      <c r="A409" s="5" t="s">
        <v>49</v>
      </c>
      <c r="B409" s="13" t="s">
        <v>52</v>
      </c>
      <c r="C409" s="2"/>
      <c r="D409" s="4">
        <v>5520.3983999999991</v>
      </c>
      <c r="E409" s="6">
        <f t="shared" si="26"/>
        <v>-2687.7312000000002</v>
      </c>
      <c r="F409" s="4">
        <f t="shared" si="25"/>
        <v>2832.667199999999</v>
      </c>
      <c r="G409" s="6">
        <f t="shared" si="26"/>
        <v>0</v>
      </c>
      <c r="H409" s="4">
        <v>0</v>
      </c>
      <c r="I409" s="6">
        <f t="shared" si="27"/>
        <v>0</v>
      </c>
      <c r="J409" s="4">
        <f t="shared" si="22"/>
        <v>0</v>
      </c>
    </row>
    <row r="410" spans="1:10" ht="38.25">
      <c r="A410" s="5" t="s">
        <v>289</v>
      </c>
      <c r="B410" s="13" t="s">
        <v>52</v>
      </c>
      <c r="C410" s="2">
        <v>400</v>
      </c>
      <c r="D410" s="4">
        <v>5520.3983999999991</v>
      </c>
      <c r="E410" s="6">
        <v>-2687.7312000000002</v>
      </c>
      <c r="F410" s="4">
        <f t="shared" si="25"/>
        <v>2832.667199999999</v>
      </c>
      <c r="G410" s="6"/>
      <c r="H410" s="4">
        <v>0</v>
      </c>
      <c r="I410" s="6"/>
      <c r="J410" s="4">
        <f t="shared" si="22"/>
        <v>0</v>
      </c>
    </row>
    <row r="411" spans="1:10" ht="76.5" hidden="1">
      <c r="A411" s="11" t="s">
        <v>449</v>
      </c>
      <c r="B411" s="15" t="s">
        <v>452</v>
      </c>
      <c r="C411" s="2"/>
      <c r="D411" s="4">
        <v>0</v>
      </c>
      <c r="E411" s="6">
        <f>E412+E415</f>
        <v>0</v>
      </c>
      <c r="F411" s="4">
        <f t="shared" si="25"/>
        <v>0</v>
      </c>
      <c r="G411" s="6">
        <f>G412+G415</f>
        <v>0</v>
      </c>
      <c r="H411" s="4">
        <v>0</v>
      </c>
      <c r="I411" s="6">
        <f>I412+I415</f>
        <v>0</v>
      </c>
      <c r="J411" s="4">
        <f t="shared" si="22"/>
        <v>0</v>
      </c>
    </row>
    <row r="412" spans="1:10" ht="76.5" hidden="1">
      <c r="A412" s="5" t="s">
        <v>450</v>
      </c>
      <c r="B412" s="13" t="s">
        <v>451</v>
      </c>
      <c r="C412" s="2"/>
      <c r="D412" s="4">
        <v>0</v>
      </c>
      <c r="E412" s="6">
        <f t="shared" ref="E412:G413" si="28">E413</f>
        <v>0</v>
      </c>
      <c r="F412" s="4">
        <f t="shared" si="25"/>
        <v>0</v>
      </c>
      <c r="G412" s="6">
        <f t="shared" si="28"/>
        <v>0</v>
      </c>
      <c r="H412" s="4">
        <v>0</v>
      </c>
      <c r="I412" s="6">
        <f t="shared" ref="I412:I413" si="29">I413</f>
        <v>0</v>
      </c>
      <c r="J412" s="4">
        <f t="shared" si="22"/>
        <v>0</v>
      </c>
    </row>
    <row r="413" spans="1:10" ht="76.5" hidden="1">
      <c r="A413" s="5" t="s">
        <v>453</v>
      </c>
      <c r="B413" s="13" t="s">
        <v>454</v>
      </c>
      <c r="C413" s="2"/>
      <c r="D413" s="4">
        <v>0</v>
      </c>
      <c r="E413" s="6">
        <f t="shared" si="28"/>
        <v>0</v>
      </c>
      <c r="F413" s="4">
        <f t="shared" si="25"/>
        <v>0</v>
      </c>
      <c r="G413" s="6">
        <f t="shared" si="28"/>
        <v>0</v>
      </c>
      <c r="H413" s="4">
        <v>0</v>
      </c>
      <c r="I413" s="6">
        <f t="shared" si="29"/>
        <v>0</v>
      </c>
      <c r="J413" s="4">
        <f t="shared" si="22"/>
        <v>0</v>
      </c>
    </row>
    <row r="414" spans="1:10" ht="38.25" hidden="1">
      <c r="A414" s="5" t="s">
        <v>35</v>
      </c>
      <c r="B414" s="13" t="s">
        <v>454</v>
      </c>
      <c r="C414" s="2">
        <v>200</v>
      </c>
      <c r="D414" s="4">
        <v>0</v>
      </c>
      <c r="E414" s="6"/>
      <c r="F414" s="4">
        <f t="shared" si="25"/>
        <v>0</v>
      </c>
      <c r="G414" s="6"/>
      <c r="H414" s="4">
        <v>0</v>
      </c>
      <c r="I414" s="6"/>
      <c r="J414" s="4">
        <f t="shared" si="22"/>
        <v>0</v>
      </c>
    </row>
    <row r="415" spans="1:10" ht="178.5" hidden="1">
      <c r="A415" s="5" t="s">
        <v>503</v>
      </c>
      <c r="B415" s="13" t="s">
        <v>504</v>
      </c>
      <c r="C415" s="2"/>
      <c r="D415" s="4">
        <v>0</v>
      </c>
      <c r="E415" s="6">
        <f>E416</f>
        <v>0</v>
      </c>
      <c r="F415" s="4">
        <f t="shared" si="25"/>
        <v>0</v>
      </c>
      <c r="G415" s="6">
        <f>G416</f>
        <v>0</v>
      </c>
      <c r="H415" s="4">
        <v>0</v>
      </c>
      <c r="I415" s="6">
        <f>I416</f>
        <v>0</v>
      </c>
      <c r="J415" s="4">
        <f t="shared" si="22"/>
        <v>0</v>
      </c>
    </row>
    <row r="416" spans="1:10" ht="165.75" hidden="1">
      <c r="A416" s="5" t="s">
        <v>505</v>
      </c>
      <c r="B416" s="13" t="s">
        <v>506</v>
      </c>
      <c r="C416" s="2"/>
      <c r="D416" s="4">
        <v>0</v>
      </c>
      <c r="E416" s="6">
        <f>E417</f>
        <v>0</v>
      </c>
      <c r="F416" s="4">
        <f t="shared" si="25"/>
        <v>0</v>
      </c>
      <c r="G416" s="6">
        <f>G417</f>
        <v>0</v>
      </c>
      <c r="H416" s="4">
        <v>0</v>
      </c>
      <c r="I416" s="6">
        <f>I417</f>
        <v>0</v>
      </c>
      <c r="J416" s="4">
        <f t="shared" si="22"/>
        <v>0</v>
      </c>
    </row>
    <row r="417" spans="1:10" ht="38.25" hidden="1">
      <c r="A417" s="5" t="s">
        <v>35</v>
      </c>
      <c r="B417" s="13" t="s">
        <v>506</v>
      </c>
      <c r="C417" s="2">
        <v>200</v>
      </c>
      <c r="D417" s="4">
        <v>0</v>
      </c>
      <c r="E417" s="6"/>
      <c r="F417" s="4">
        <f t="shared" si="25"/>
        <v>0</v>
      </c>
      <c r="G417" s="6"/>
      <c r="H417" s="4">
        <v>0</v>
      </c>
      <c r="I417" s="6"/>
      <c r="J417" s="4">
        <f t="shared" si="22"/>
        <v>0</v>
      </c>
    </row>
    <row r="418" spans="1:10" ht="25.5">
      <c r="A418" s="19" t="s">
        <v>348</v>
      </c>
      <c r="B418" s="10" t="s">
        <v>349</v>
      </c>
      <c r="C418" s="2"/>
      <c r="D418" s="4">
        <v>836.38299999999992</v>
      </c>
      <c r="E418" s="6">
        <f>E422+E425+E428+E419+E450</f>
        <v>0</v>
      </c>
      <c r="F418" s="4">
        <f t="shared" si="25"/>
        <v>836.38299999999992</v>
      </c>
      <c r="G418" s="6">
        <f>G422+G425+G428+G419+G450</f>
        <v>0</v>
      </c>
      <c r="H418" s="4">
        <v>101720.10550000001</v>
      </c>
      <c r="I418" s="6">
        <f>I422+I425+I428+I419+I450</f>
        <v>1938.3748900000001</v>
      </c>
      <c r="J418" s="4">
        <f t="shared" ref="J418:J498" si="30">H418+I418</f>
        <v>103658.48039000001</v>
      </c>
    </row>
    <row r="419" spans="1:10" ht="25.5">
      <c r="A419" s="5" t="s">
        <v>479</v>
      </c>
      <c r="B419" s="2" t="s">
        <v>480</v>
      </c>
      <c r="C419" s="2"/>
      <c r="D419" s="4">
        <v>0</v>
      </c>
      <c r="E419" s="6">
        <f>E420</f>
        <v>0</v>
      </c>
      <c r="F419" s="4">
        <f t="shared" si="25"/>
        <v>0</v>
      </c>
      <c r="G419" s="6">
        <f>G420</f>
        <v>0</v>
      </c>
      <c r="H419" s="4">
        <v>596.66899999999998</v>
      </c>
      <c r="I419" s="6">
        <f>I420</f>
        <v>1.9657100000000001</v>
      </c>
      <c r="J419" s="4">
        <f t="shared" si="30"/>
        <v>598.63470999999993</v>
      </c>
    </row>
    <row r="420" spans="1:10" ht="38.25">
      <c r="A420" s="5" t="s">
        <v>481</v>
      </c>
      <c r="B420" s="2" t="s">
        <v>621</v>
      </c>
      <c r="C420" s="2"/>
      <c r="D420" s="4">
        <v>0</v>
      </c>
      <c r="E420" s="6">
        <f>E421</f>
        <v>0</v>
      </c>
      <c r="F420" s="4">
        <f t="shared" si="25"/>
        <v>0</v>
      </c>
      <c r="G420" s="6">
        <f>G421</f>
        <v>0</v>
      </c>
      <c r="H420" s="4">
        <v>596.66899999999998</v>
      </c>
      <c r="I420" s="6">
        <f>I421</f>
        <v>1.9657100000000001</v>
      </c>
      <c r="J420" s="4">
        <f t="shared" si="30"/>
        <v>598.63470999999993</v>
      </c>
    </row>
    <row r="421" spans="1:10" ht="38.25">
      <c r="A421" s="5" t="s">
        <v>35</v>
      </c>
      <c r="B421" s="2" t="s">
        <v>621</v>
      </c>
      <c r="C421" s="2">
        <v>200</v>
      </c>
      <c r="D421" s="4">
        <v>0</v>
      </c>
      <c r="E421" s="6"/>
      <c r="F421" s="4">
        <f t="shared" si="25"/>
        <v>0</v>
      </c>
      <c r="G421" s="6"/>
      <c r="H421" s="4">
        <v>596.66899999999998</v>
      </c>
      <c r="I421" s="6">
        <v>1.9657100000000001</v>
      </c>
      <c r="J421" s="4">
        <f t="shared" si="30"/>
        <v>598.63470999999993</v>
      </c>
    </row>
    <row r="422" spans="1:10" ht="63.75">
      <c r="A422" s="5" t="s">
        <v>353</v>
      </c>
      <c r="B422" s="2" t="s">
        <v>354</v>
      </c>
      <c r="C422" s="2"/>
      <c r="D422" s="4">
        <v>260.70299999999997</v>
      </c>
      <c r="E422" s="6">
        <f>E423</f>
        <v>0</v>
      </c>
      <c r="F422" s="4">
        <f t="shared" si="25"/>
        <v>260.70299999999997</v>
      </c>
      <c r="G422" s="6">
        <f>G423</f>
        <v>0</v>
      </c>
      <c r="H422" s="4">
        <v>0</v>
      </c>
      <c r="I422" s="6">
        <f>I423</f>
        <v>0</v>
      </c>
      <c r="J422" s="4">
        <f t="shared" si="30"/>
        <v>0</v>
      </c>
    </row>
    <row r="423" spans="1:10" ht="51">
      <c r="A423" s="5" t="s">
        <v>355</v>
      </c>
      <c r="B423" s="2" t="s">
        <v>356</v>
      </c>
      <c r="C423" s="2"/>
      <c r="D423" s="4">
        <v>260.70299999999997</v>
      </c>
      <c r="E423" s="6">
        <f>E424</f>
        <v>0</v>
      </c>
      <c r="F423" s="4">
        <f t="shared" si="25"/>
        <v>260.70299999999997</v>
      </c>
      <c r="G423" s="6">
        <f>G424</f>
        <v>0</v>
      </c>
      <c r="H423" s="4">
        <v>0</v>
      </c>
      <c r="I423" s="6">
        <f>I424</f>
        <v>0</v>
      </c>
      <c r="J423" s="4">
        <f t="shared" si="30"/>
        <v>0</v>
      </c>
    </row>
    <row r="424" spans="1:10" ht="38.25">
      <c r="A424" s="5" t="s">
        <v>35</v>
      </c>
      <c r="B424" s="2" t="s">
        <v>356</v>
      </c>
      <c r="C424" s="2">
        <v>200</v>
      </c>
      <c r="D424" s="4">
        <v>260.70299999999997</v>
      </c>
      <c r="E424" s="6"/>
      <c r="F424" s="4">
        <f t="shared" si="25"/>
        <v>260.70299999999997</v>
      </c>
      <c r="G424" s="6"/>
      <c r="H424" s="4">
        <v>0</v>
      </c>
      <c r="I424" s="6"/>
      <c r="J424" s="4">
        <f t="shared" si="30"/>
        <v>0</v>
      </c>
    </row>
    <row r="425" spans="1:10" ht="38.25">
      <c r="A425" s="5" t="s">
        <v>392</v>
      </c>
      <c r="B425" s="2" t="s">
        <v>393</v>
      </c>
      <c r="C425" s="2"/>
      <c r="D425" s="4">
        <v>0</v>
      </c>
      <c r="E425" s="6">
        <f>E426</f>
        <v>0</v>
      </c>
      <c r="F425" s="4">
        <f t="shared" si="25"/>
        <v>0</v>
      </c>
      <c r="G425" s="6">
        <f>G426</f>
        <v>0</v>
      </c>
      <c r="H425" s="4">
        <v>0</v>
      </c>
      <c r="I425" s="6">
        <f>I426</f>
        <v>0</v>
      </c>
      <c r="J425" s="4">
        <f t="shared" si="30"/>
        <v>0</v>
      </c>
    </row>
    <row r="426" spans="1:10" ht="25.5">
      <c r="A426" s="5" t="s">
        <v>394</v>
      </c>
      <c r="B426" s="2" t="s">
        <v>395</v>
      </c>
      <c r="C426" s="2"/>
      <c r="D426" s="4">
        <v>0</v>
      </c>
      <c r="E426" s="6">
        <f>E427</f>
        <v>0</v>
      </c>
      <c r="F426" s="4">
        <f t="shared" si="25"/>
        <v>0</v>
      </c>
      <c r="G426" s="6">
        <f>G427</f>
        <v>0</v>
      </c>
      <c r="H426" s="4">
        <v>0</v>
      </c>
      <c r="I426" s="6">
        <f>I427</f>
        <v>0</v>
      </c>
      <c r="J426" s="4">
        <f t="shared" si="30"/>
        <v>0</v>
      </c>
    </row>
    <row r="427" spans="1:10" ht="38.25">
      <c r="A427" s="5" t="s">
        <v>35</v>
      </c>
      <c r="B427" s="2" t="s">
        <v>396</v>
      </c>
      <c r="C427" s="2">
        <v>200</v>
      </c>
      <c r="D427" s="4">
        <v>0</v>
      </c>
      <c r="E427" s="6"/>
      <c r="F427" s="4">
        <f t="shared" si="25"/>
        <v>0</v>
      </c>
      <c r="G427" s="6"/>
      <c r="H427" s="4">
        <v>0</v>
      </c>
      <c r="I427" s="6"/>
      <c r="J427" s="4">
        <f t="shared" si="30"/>
        <v>0</v>
      </c>
    </row>
    <row r="428" spans="1:10" ht="25.5">
      <c r="A428" s="5" t="s">
        <v>397</v>
      </c>
      <c r="B428" s="2" t="s">
        <v>398</v>
      </c>
      <c r="C428" s="2"/>
      <c r="D428" s="4">
        <v>575.67999999999995</v>
      </c>
      <c r="E428" s="6">
        <f>E429+E432+E434</f>
        <v>0</v>
      </c>
      <c r="F428" s="4">
        <f t="shared" si="25"/>
        <v>575.67999999999995</v>
      </c>
      <c r="G428" s="6">
        <f>G429+G432+G434</f>
        <v>0</v>
      </c>
      <c r="H428" s="4">
        <v>101053.43650000001</v>
      </c>
      <c r="I428" s="6">
        <f>I429+I432+I434+I436+I438+I440+I442+I444+I446+I448</f>
        <v>1936.4091800000001</v>
      </c>
      <c r="J428" s="4">
        <f t="shared" si="30"/>
        <v>102989.84568000001</v>
      </c>
    </row>
    <row r="429" spans="1:10" ht="25.5">
      <c r="A429" s="5" t="s">
        <v>624</v>
      </c>
      <c r="B429" s="2" t="s">
        <v>399</v>
      </c>
      <c r="C429" s="2"/>
      <c r="D429" s="4">
        <v>575.67999999999995</v>
      </c>
      <c r="E429" s="6">
        <f>E430+E431</f>
        <v>0</v>
      </c>
      <c r="F429" s="4">
        <f t="shared" si="25"/>
        <v>575.67999999999995</v>
      </c>
      <c r="G429" s="6">
        <f>G430+G431</f>
        <v>0</v>
      </c>
      <c r="H429" s="4">
        <v>30015.78947</v>
      </c>
      <c r="I429" s="6">
        <f>I430+I431</f>
        <v>-3736.8141900000001</v>
      </c>
      <c r="J429" s="4">
        <f t="shared" si="30"/>
        <v>26278.975279999999</v>
      </c>
    </row>
    <row r="430" spans="1:10" ht="38.25">
      <c r="A430" s="5" t="s">
        <v>35</v>
      </c>
      <c r="B430" s="2" t="s">
        <v>399</v>
      </c>
      <c r="C430" s="2">
        <v>200</v>
      </c>
      <c r="D430" s="4">
        <v>575.67999999999995</v>
      </c>
      <c r="E430" s="6"/>
      <c r="F430" s="4">
        <f t="shared" si="25"/>
        <v>575.67999999999995</v>
      </c>
      <c r="G430" s="6"/>
      <c r="H430" s="4">
        <v>30015.78947</v>
      </c>
      <c r="I430" s="6">
        <v>-3736.8141900000001</v>
      </c>
      <c r="J430" s="4">
        <f t="shared" si="30"/>
        <v>26278.975279999999</v>
      </c>
    </row>
    <row r="431" spans="1:10" ht="38.25" hidden="1">
      <c r="A431" s="5" t="s">
        <v>289</v>
      </c>
      <c r="B431" s="2" t="s">
        <v>399</v>
      </c>
      <c r="C431" s="2">
        <v>400</v>
      </c>
      <c r="D431" s="4">
        <v>0</v>
      </c>
      <c r="E431" s="6"/>
      <c r="F431" s="4">
        <f t="shared" si="25"/>
        <v>0</v>
      </c>
      <c r="G431" s="6"/>
      <c r="H431" s="4">
        <v>0</v>
      </c>
      <c r="I431" s="6"/>
      <c r="J431" s="4">
        <f t="shared" si="30"/>
        <v>0</v>
      </c>
    </row>
    <row r="432" spans="1:10" ht="63.75">
      <c r="A432" s="5" t="s">
        <v>678</v>
      </c>
      <c r="B432" s="2" t="s">
        <v>440</v>
      </c>
      <c r="C432" s="2"/>
      <c r="D432" s="4">
        <v>0</v>
      </c>
      <c r="E432" s="6">
        <f>E433</f>
        <v>0</v>
      </c>
      <c r="F432" s="4">
        <f t="shared" si="25"/>
        <v>0</v>
      </c>
      <c r="G432" s="6">
        <f>G433</f>
        <v>0</v>
      </c>
      <c r="H432" s="4">
        <v>70000</v>
      </c>
      <c r="I432" s="6">
        <f>I433</f>
        <v>0</v>
      </c>
      <c r="J432" s="4">
        <f t="shared" si="30"/>
        <v>70000</v>
      </c>
    </row>
    <row r="433" spans="1:10" ht="38.25">
      <c r="A433" s="5" t="s">
        <v>35</v>
      </c>
      <c r="B433" s="2" t="s">
        <v>440</v>
      </c>
      <c r="C433" s="2">
        <v>200</v>
      </c>
      <c r="D433" s="4">
        <v>0</v>
      </c>
      <c r="E433" s="6"/>
      <c r="F433" s="4">
        <f t="shared" ref="F433:F513" si="31">D433+E433</f>
        <v>0</v>
      </c>
      <c r="G433" s="6"/>
      <c r="H433" s="4">
        <v>70000</v>
      </c>
      <c r="I433" s="6"/>
      <c r="J433" s="4">
        <f t="shared" si="30"/>
        <v>70000</v>
      </c>
    </row>
    <row r="434" spans="1:10" ht="51">
      <c r="A434" s="5" t="s">
        <v>680</v>
      </c>
      <c r="B434" s="2" t="s">
        <v>560</v>
      </c>
      <c r="C434" s="2"/>
      <c r="D434" s="4">
        <v>0</v>
      </c>
      <c r="E434" s="6">
        <f>E435</f>
        <v>0</v>
      </c>
      <c r="F434" s="4">
        <f t="shared" si="31"/>
        <v>0</v>
      </c>
      <c r="G434" s="6">
        <f>G435</f>
        <v>0</v>
      </c>
      <c r="H434" s="4">
        <v>1037.6470300000001</v>
      </c>
      <c r="I434" s="6">
        <f>I435</f>
        <v>-1037.6470300000001</v>
      </c>
      <c r="J434" s="4">
        <f t="shared" si="30"/>
        <v>0</v>
      </c>
    </row>
    <row r="435" spans="1:10" ht="38.25">
      <c r="A435" s="5" t="s">
        <v>35</v>
      </c>
      <c r="B435" s="2" t="s">
        <v>560</v>
      </c>
      <c r="C435" s="2">
        <v>200</v>
      </c>
      <c r="D435" s="4">
        <v>0</v>
      </c>
      <c r="E435" s="6"/>
      <c r="F435" s="4">
        <f t="shared" si="31"/>
        <v>0</v>
      </c>
      <c r="G435" s="6"/>
      <c r="H435" s="4">
        <v>1037.6470300000001</v>
      </c>
      <c r="I435" s="6">
        <v>-1037.6470300000001</v>
      </c>
      <c r="J435" s="4">
        <f t="shared" si="30"/>
        <v>0</v>
      </c>
    </row>
    <row r="436" spans="1:10" ht="89.25">
      <c r="A436" s="5" t="s">
        <v>696</v>
      </c>
      <c r="B436" s="2" t="s">
        <v>683</v>
      </c>
      <c r="C436" s="2"/>
      <c r="D436" s="4"/>
      <c r="E436" s="6"/>
      <c r="F436" s="4"/>
      <c r="G436" s="6"/>
      <c r="H436" s="4">
        <v>0</v>
      </c>
      <c r="I436" s="6">
        <f>I437</f>
        <v>774.17280000000005</v>
      </c>
      <c r="J436" s="4">
        <f t="shared" si="30"/>
        <v>774.17280000000005</v>
      </c>
    </row>
    <row r="437" spans="1:10" ht="38.25">
      <c r="A437" s="5" t="s">
        <v>35</v>
      </c>
      <c r="B437" s="2" t="s">
        <v>683</v>
      </c>
      <c r="C437" s="2">
        <v>200</v>
      </c>
      <c r="D437" s="4"/>
      <c r="E437" s="6"/>
      <c r="F437" s="4"/>
      <c r="G437" s="6"/>
      <c r="H437" s="4">
        <v>0</v>
      </c>
      <c r="I437" s="6">
        <v>774.17280000000005</v>
      </c>
      <c r="J437" s="4">
        <f t="shared" si="30"/>
        <v>774.17280000000005</v>
      </c>
    </row>
    <row r="438" spans="1:10" ht="102">
      <c r="A438" s="5" t="s">
        <v>695</v>
      </c>
      <c r="B438" s="2" t="s">
        <v>684</v>
      </c>
      <c r="C438" s="2"/>
      <c r="D438" s="4"/>
      <c r="E438" s="6"/>
      <c r="F438" s="4"/>
      <c r="G438" s="6"/>
      <c r="H438" s="4">
        <v>0</v>
      </c>
      <c r="I438" s="6">
        <f>I439</f>
        <v>1000</v>
      </c>
      <c r="J438" s="4">
        <f t="shared" si="30"/>
        <v>1000</v>
      </c>
    </row>
    <row r="439" spans="1:10" ht="38.25">
      <c r="A439" s="5" t="s">
        <v>35</v>
      </c>
      <c r="B439" s="2" t="s">
        <v>684</v>
      </c>
      <c r="C439" s="2">
        <v>200</v>
      </c>
      <c r="D439" s="4"/>
      <c r="E439" s="6"/>
      <c r="F439" s="4"/>
      <c r="G439" s="6"/>
      <c r="H439" s="4">
        <v>0</v>
      </c>
      <c r="I439" s="6">
        <v>1000</v>
      </c>
      <c r="J439" s="4">
        <f t="shared" si="30"/>
        <v>1000</v>
      </c>
    </row>
    <row r="440" spans="1:10" ht="89.25">
      <c r="A440" s="5" t="s">
        <v>694</v>
      </c>
      <c r="B440" s="2" t="s">
        <v>685</v>
      </c>
      <c r="C440" s="2"/>
      <c r="D440" s="4"/>
      <c r="E440" s="6"/>
      <c r="F440" s="4"/>
      <c r="G440" s="6"/>
      <c r="H440" s="4">
        <v>0</v>
      </c>
      <c r="I440" s="6">
        <f>I441</f>
        <v>1054.1243999999999</v>
      </c>
      <c r="J440" s="4">
        <f t="shared" si="30"/>
        <v>1054.1243999999999</v>
      </c>
    </row>
    <row r="441" spans="1:10" ht="38.25">
      <c r="A441" s="5" t="s">
        <v>35</v>
      </c>
      <c r="B441" s="2" t="s">
        <v>685</v>
      </c>
      <c r="C441" s="2">
        <v>200</v>
      </c>
      <c r="D441" s="4"/>
      <c r="E441" s="6"/>
      <c r="F441" s="4"/>
      <c r="G441" s="6"/>
      <c r="H441" s="4">
        <v>0</v>
      </c>
      <c r="I441" s="6">
        <v>1054.1243999999999</v>
      </c>
      <c r="J441" s="4">
        <f t="shared" si="30"/>
        <v>1054.1243999999999</v>
      </c>
    </row>
    <row r="442" spans="1:10" ht="114.75">
      <c r="A442" s="5" t="s">
        <v>693</v>
      </c>
      <c r="B442" s="2" t="s">
        <v>686</v>
      </c>
      <c r="C442" s="2"/>
      <c r="D442" s="4"/>
      <c r="E442" s="6"/>
      <c r="F442" s="4"/>
      <c r="G442" s="6"/>
      <c r="H442" s="4">
        <v>0</v>
      </c>
      <c r="I442" s="6">
        <f>I443</f>
        <v>1058</v>
      </c>
      <c r="J442" s="4">
        <f t="shared" si="30"/>
        <v>1058</v>
      </c>
    </row>
    <row r="443" spans="1:10" ht="38.25">
      <c r="A443" s="5" t="s">
        <v>35</v>
      </c>
      <c r="B443" s="2" t="s">
        <v>686</v>
      </c>
      <c r="C443" s="2">
        <v>200</v>
      </c>
      <c r="D443" s="4"/>
      <c r="E443" s="6"/>
      <c r="F443" s="4"/>
      <c r="G443" s="6"/>
      <c r="H443" s="4">
        <v>0</v>
      </c>
      <c r="I443" s="6">
        <v>1058</v>
      </c>
      <c r="J443" s="4">
        <f t="shared" si="30"/>
        <v>1058</v>
      </c>
    </row>
    <row r="444" spans="1:10" ht="89.25">
      <c r="A444" s="5" t="s">
        <v>692</v>
      </c>
      <c r="B444" s="2" t="s">
        <v>687</v>
      </c>
      <c r="C444" s="2"/>
      <c r="D444" s="4"/>
      <c r="E444" s="6"/>
      <c r="F444" s="4"/>
      <c r="G444" s="6"/>
      <c r="H444" s="4">
        <v>0</v>
      </c>
      <c r="I444" s="6">
        <f>I445</f>
        <v>1049.8704</v>
      </c>
      <c r="J444" s="4">
        <f t="shared" si="30"/>
        <v>1049.8704</v>
      </c>
    </row>
    <row r="445" spans="1:10" ht="38.25">
      <c r="A445" s="5" t="s">
        <v>35</v>
      </c>
      <c r="B445" s="2" t="s">
        <v>687</v>
      </c>
      <c r="C445" s="2">
        <v>200</v>
      </c>
      <c r="D445" s="4"/>
      <c r="E445" s="6"/>
      <c r="F445" s="4"/>
      <c r="G445" s="6"/>
      <c r="H445" s="4">
        <v>0</v>
      </c>
      <c r="I445" s="6">
        <v>1049.8704</v>
      </c>
      <c r="J445" s="4">
        <f t="shared" si="30"/>
        <v>1049.8704</v>
      </c>
    </row>
    <row r="446" spans="1:10" ht="89.25">
      <c r="A446" s="5" t="s">
        <v>691</v>
      </c>
      <c r="B446" s="2" t="s">
        <v>688</v>
      </c>
      <c r="C446" s="2"/>
      <c r="D446" s="4"/>
      <c r="E446" s="6"/>
      <c r="F446" s="4"/>
      <c r="G446" s="6"/>
      <c r="H446" s="4">
        <v>0</v>
      </c>
      <c r="I446" s="6">
        <f>I447</f>
        <v>1050</v>
      </c>
      <c r="J446" s="4">
        <f t="shared" si="30"/>
        <v>1050</v>
      </c>
    </row>
    <row r="447" spans="1:10" ht="38.25">
      <c r="A447" s="5" t="s">
        <v>35</v>
      </c>
      <c r="B447" s="2" t="s">
        <v>688</v>
      </c>
      <c r="C447" s="2">
        <v>200</v>
      </c>
      <c r="D447" s="4"/>
      <c r="E447" s="6"/>
      <c r="F447" s="4"/>
      <c r="G447" s="6"/>
      <c r="H447" s="4">
        <v>0</v>
      </c>
      <c r="I447" s="6">
        <v>1050</v>
      </c>
      <c r="J447" s="4">
        <f t="shared" si="30"/>
        <v>1050</v>
      </c>
    </row>
    <row r="448" spans="1:10" ht="89.25">
      <c r="A448" s="5" t="s">
        <v>690</v>
      </c>
      <c r="B448" s="2" t="s">
        <v>689</v>
      </c>
      <c r="C448" s="2"/>
      <c r="D448" s="4"/>
      <c r="E448" s="6"/>
      <c r="F448" s="4"/>
      <c r="G448" s="6"/>
      <c r="H448" s="4">
        <v>0</v>
      </c>
      <c r="I448" s="6">
        <f>I449</f>
        <v>724.70280000000002</v>
      </c>
      <c r="J448" s="4">
        <f t="shared" si="30"/>
        <v>724.70280000000002</v>
      </c>
    </row>
    <row r="449" spans="1:10" ht="38.25">
      <c r="A449" s="5" t="s">
        <v>35</v>
      </c>
      <c r="B449" s="2" t="s">
        <v>689</v>
      </c>
      <c r="C449" s="2">
        <v>200</v>
      </c>
      <c r="D449" s="4"/>
      <c r="E449" s="6"/>
      <c r="F449" s="4"/>
      <c r="G449" s="6"/>
      <c r="H449" s="4">
        <v>0</v>
      </c>
      <c r="I449" s="6">
        <v>724.70280000000002</v>
      </c>
      <c r="J449" s="4">
        <f t="shared" si="30"/>
        <v>724.70280000000002</v>
      </c>
    </row>
    <row r="450" spans="1:10" ht="38.25">
      <c r="A450" s="20" t="s">
        <v>561</v>
      </c>
      <c r="B450" s="2" t="s">
        <v>562</v>
      </c>
      <c r="C450" s="21"/>
      <c r="D450" s="4">
        <v>0</v>
      </c>
      <c r="E450" s="6">
        <f>E451</f>
        <v>0</v>
      </c>
      <c r="F450" s="4">
        <f t="shared" si="31"/>
        <v>0</v>
      </c>
      <c r="G450" s="6">
        <f>G451</f>
        <v>0</v>
      </c>
      <c r="H450" s="4">
        <v>70</v>
      </c>
      <c r="I450" s="6">
        <f>I451</f>
        <v>0</v>
      </c>
      <c r="J450" s="4">
        <f t="shared" si="30"/>
        <v>70</v>
      </c>
    </row>
    <row r="451" spans="1:10" ht="25.5">
      <c r="A451" s="20" t="s">
        <v>563</v>
      </c>
      <c r="B451" s="2" t="s">
        <v>567</v>
      </c>
      <c r="C451" s="21"/>
      <c r="D451" s="4">
        <v>0</v>
      </c>
      <c r="E451" s="6">
        <f>E452</f>
        <v>0</v>
      </c>
      <c r="F451" s="4">
        <f t="shared" si="31"/>
        <v>0</v>
      </c>
      <c r="G451" s="6">
        <f>G452</f>
        <v>0</v>
      </c>
      <c r="H451" s="4">
        <v>70</v>
      </c>
      <c r="I451" s="6">
        <f>I452</f>
        <v>0</v>
      </c>
      <c r="J451" s="4">
        <f t="shared" si="30"/>
        <v>70</v>
      </c>
    </row>
    <row r="452" spans="1:10" ht="38.25">
      <c r="A452" s="5" t="s">
        <v>35</v>
      </c>
      <c r="B452" s="2" t="s">
        <v>567</v>
      </c>
      <c r="C452" s="21">
        <v>200</v>
      </c>
      <c r="D452" s="4">
        <v>0</v>
      </c>
      <c r="E452" s="6"/>
      <c r="F452" s="4">
        <f t="shared" si="31"/>
        <v>0</v>
      </c>
      <c r="G452" s="6"/>
      <c r="H452" s="4">
        <v>70</v>
      </c>
      <c r="I452" s="6"/>
      <c r="J452" s="4">
        <f t="shared" si="30"/>
        <v>70</v>
      </c>
    </row>
    <row r="453" spans="1:10" ht="25.5">
      <c r="A453" s="22" t="s">
        <v>400</v>
      </c>
      <c r="B453" s="23" t="s">
        <v>401</v>
      </c>
      <c r="C453" s="21"/>
      <c r="D453" s="4">
        <v>0</v>
      </c>
      <c r="E453" s="6">
        <f>E454+E457+E460</f>
        <v>0</v>
      </c>
      <c r="F453" s="4">
        <f t="shared" si="31"/>
        <v>0</v>
      </c>
      <c r="G453" s="6">
        <f>G454+G457+G460</f>
        <v>0</v>
      </c>
      <c r="H453" s="4">
        <v>205</v>
      </c>
      <c r="I453" s="6">
        <f>I454+I457+I460</f>
        <v>50</v>
      </c>
      <c r="J453" s="4">
        <f t="shared" si="30"/>
        <v>255</v>
      </c>
    </row>
    <row r="454" spans="1:10" ht="51">
      <c r="A454" s="5" t="s">
        <v>402</v>
      </c>
      <c r="B454" s="2" t="s">
        <v>403</v>
      </c>
      <c r="C454" s="2"/>
      <c r="D454" s="4">
        <v>0</v>
      </c>
      <c r="E454" s="6">
        <f>E455</f>
        <v>0</v>
      </c>
      <c r="F454" s="4">
        <f t="shared" si="31"/>
        <v>0</v>
      </c>
      <c r="G454" s="6">
        <f>G455</f>
        <v>0</v>
      </c>
      <c r="H454" s="4">
        <v>0</v>
      </c>
      <c r="I454" s="6">
        <f>I455</f>
        <v>50</v>
      </c>
      <c r="J454" s="4">
        <f t="shared" si="30"/>
        <v>50</v>
      </c>
    </row>
    <row r="455" spans="1:10" ht="38.25">
      <c r="A455" s="5" t="s">
        <v>404</v>
      </c>
      <c r="B455" s="2" t="s">
        <v>405</v>
      </c>
      <c r="C455" s="2"/>
      <c r="D455" s="4">
        <v>0</v>
      </c>
      <c r="E455" s="6">
        <f>E456</f>
        <v>0</v>
      </c>
      <c r="F455" s="4">
        <f t="shared" si="31"/>
        <v>0</v>
      </c>
      <c r="G455" s="6">
        <f>G456</f>
        <v>0</v>
      </c>
      <c r="H455" s="4">
        <v>0</v>
      </c>
      <c r="I455" s="6">
        <f>I456</f>
        <v>50</v>
      </c>
      <c r="J455" s="4">
        <f t="shared" si="30"/>
        <v>50</v>
      </c>
    </row>
    <row r="456" spans="1:10" ht="38.25">
      <c r="A456" s="5" t="s">
        <v>35</v>
      </c>
      <c r="B456" s="2" t="s">
        <v>405</v>
      </c>
      <c r="C456" s="2">
        <v>200</v>
      </c>
      <c r="D456" s="4">
        <v>0</v>
      </c>
      <c r="E456" s="6"/>
      <c r="F456" s="4">
        <f t="shared" si="31"/>
        <v>0</v>
      </c>
      <c r="G456" s="6"/>
      <c r="H456" s="4">
        <v>0</v>
      </c>
      <c r="I456" s="6">
        <v>50</v>
      </c>
      <c r="J456" s="4">
        <f t="shared" si="30"/>
        <v>50</v>
      </c>
    </row>
    <row r="457" spans="1:10" ht="25.5">
      <c r="A457" s="5" t="s">
        <v>406</v>
      </c>
      <c r="B457" s="2" t="s">
        <v>407</v>
      </c>
      <c r="C457" s="2"/>
      <c r="D457" s="4">
        <v>0</v>
      </c>
      <c r="E457" s="6">
        <f>E458</f>
        <v>0</v>
      </c>
      <c r="F457" s="4">
        <f t="shared" si="31"/>
        <v>0</v>
      </c>
      <c r="G457" s="6">
        <f>G458</f>
        <v>0</v>
      </c>
      <c r="H457" s="4">
        <v>205</v>
      </c>
      <c r="I457" s="6">
        <f>I458</f>
        <v>0</v>
      </c>
      <c r="J457" s="4">
        <f t="shared" si="30"/>
        <v>205</v>
      </c>
    </row>
    <row r="458" spans="1:10" ht="15.75">
      <c r="A458" s="5" t="s">
        <v>408</v>
      </c>
      <c r="B458" s="2" t="s">
        <v>409</v>
      </c>
      <c r="C458" s="2"/>
      <c r="D458" s="4">
        <v>0</v>
      </c>
      <c r="E458" s="6">
        <f>E459</f>
        <v>0</v>
      </c>
      <c r="F458" s="4">
        <f t="shared" si="31"/>
        <v>0</v>
      </c>
      <c r="G458" s="6">
        <f>G459</f>
        <v>0</v>
      </c>
      <c r="H458" s="4">
        <v>205</v>
      </c>
      <c r="I458" s="6">
        <f>I459</f>
        <v>0</v>
      </c>
      <c r="J458" s="4">
        <f t="shared" si="30"/>
        <v>205</v>
      </c>
    </row>
    <row r="459" spans="1:10" ht="38.25">
      <c r="A459" s="5" t="s">
        <v>35</v>
      </c>
      <c r="B459" s="2" t="s">
        <v>409</v>
      </c>
      <c r="C459" s="2">
        <v>200</v>
      </c>
      <c r="D459" s="4">
        <v>0</v>
      </c>
      <c r="E459" s="6"/>
      <c r="F459" s="4">
        <f t="shared" si="31"/>
        <v>0</v>
      </c>
      <c r="G459" s="6"/>
      <c r="H459" s="4">
        <v>205</v>
      </c>
      <c r="I459" s="6"/>
      <c r="J459" s="4">
        <f t="shared" si="30"/>
        <v>205</v>
      </c>
    </row>
    <row r="460" spans="1:10" ht="38.25">
      <c r="A460" s="5" t="s">
        <v>410</v>
      </c>
      <c r="B460" s="2" t="s">
        <v>411</v>
      </c>
      <c r="C460" s="2"/>
      <c r="D460" s="4">
        <v>0</v>
      </c>
      <c r="E460" s="6">
        <f>E461</f>
        <v>0</v>
      </c>
      <c r="F460" s="4">
        <f t="shared" si="31"/>
        <v>0</v>
      </c>
      <c r="G460" s="6">
        <f>G461</f>
        <v>0</v>
      </c>
      <c r="H460" s="4">
        <v>0</v>
      </c>
      <c r="I460" s="6">
        <f>I461</f>
        <v>0</v>
      </c>
      <c r="J460" s="4">
        <f t="shared" si="30"/>
        <v>0</v>
      </c>
    </row>
    <row r="461" spans="1:10" ht="38.25">
      <c r="A461" s="5" t="s">
        <v>412</v>
      </c>
      <c r="B461" s="2" t="s">
        <v>413</v>
      </c>
      <c r="C461" s="2"/>
      <c r="D461" s="4">
        <v>0</v>
      </c>
      <c r="E461" s="6">
        <f>E462</f>
        <v>0</v>
      </c>
      <c r="F461" s="4">
        <f t="shared" si="31"/>
        <v>0</v>
      </c>
      <c r="G461" s="6">
        <f>G462</f>
        <v>0</v>
      </c>
      <c r="H461" s="4">
        <v>0</v>
      </c>
      <c r="I461" s="6">
        <f>I462</f>
        <v>0</v>
      </c>
      <c r="J461" s="4">
        <f t="shared" si="30"/>
        <v>0</v>
      </c>
    </row>
    <row r="462" spans="1:10" ht="38.25">
      <c r="A462" s="5" t="s">
        <v>35</v>
      </c>
      <c r="B462" s="2" t="s">
        <v>413</v>
      </c>
      <c r="C462" s="2">
        <v>200</v>
      </c>
      <c r="D462" s="4">
        <v>0</v>
      </c>
      <c r="E462" s="6"/>
      <c r="F462" s="4">
        <f t="shared" si="31"/>
        <v>0</v>
      </c>
      <c r="G462" s="6"/>
      <c r="H462" s="4">
        <v>0</v>
      </c>
      <c r="I462" s="6"/>
      <c r="J462" s="4">
        <f t="shared" si="30"/>
        <v>0</v>
      </c>
    </row>
    <row r="463" spans="1:10" ht="51">
      <c r="A463" s="11" t="s">
        <v>474</v>
      </c>
      <c r="B463" s="23" t="s">
        <v>469</v>
      </c>
      <c r="C463" s="2"/>
      <c r="D463" s="4">
        <v>0</v>
      </c>
      <c r="E463" s="6">
        <f t="shared" ref="E463:G465" si="32">E464</f>
        <v>0</v>
      </c>
      <c r="F463" s="4">
        <f t="shared" si="31"/>
        <v>0</v>
      </c>
      <c r="G463" s="6">
        <f t="shared" si="32"/>
        <v>0</v>
      </c>
      <c r="H463" s="4">
        <v>0</v>
      </c>
      <c r="I463" s="6">
        <f>I464+I467</f>
        <v>500</v>
      </c>
      <c r="J463" s="4">
        <f t="shared" si="30"/>
        <v>500</v>
      </c>
    </row>
    <row r="464" spans="1:10" ht="51">
      <c r="A464" s="5" t="s">
        <v>470</v>
      </c>
      <c r="B464" s="2" t="s">
        <v>471</v>
      </c>
      <c r="C464" s="2"/>
      <c r="D464" s="4">
        <v>0</v>
      </c>
      <c r="E464" s="6">
        <f t="shared" si="32"/>
        <v>0</v>
      </c>
      <c r="F464" s="4">
        <f t="shared" si="31"/>
        <v>0</v>
      </c>
      <c r="G464" s="6">
        <f t="shared" si="32"/>
        <v>0</v>
      </c>
      <c r="H464" s="4">
        <v>0</v>
      </c>
      <c r="I464" s="6">
        <f t="shared" ref="I464:I465" si="33">I465</f>
        <v>0</v>
      </c>
      <c r="J464" s="4">
        <f t="shared" si="30"/>
        <v>0</v>
      </c>
    </row>
    <row r="465" spans="1:10" ht="51">
      <c r="A465" s="5" t="s">
        <v>472</v>
      </c>
      <c r="B465" s="2" t="s">
        <v>473</v>
      </c>
      <c r="C465" s="2"/>
      <c r="D465" s="4">
        <v>0</v>
      </c>
      <c r="E465" s="6">
        <f t="shared" si="32"/>
        <v>0</v>
      </c>
      <c r="F465" s="4">
        <f t="shared" si="31"/>
        <v>0</v>
      </c>
      <c r="G465" s="6">
        <f t="shared" si="32"/>
        <v>0</v>
      </c>
      <c r="H465" s="4">
        <v>0</v>
      </c>
      <c r="I465" s="6">
        <f t="shared" si="33"/>
        <v>0</v>
      </c>
      <c r="J465" s="4">
        <f t="shared" si="30"/>
        <v>0</v>
      </c>
    </row>
    <row r="466" spans="1:10" ht="25.5">
      <c r="A466" s="5" t="s">
        <v>34</v>
      </c>
      <c r="B466" s="2" t="s">
        <v>473</v>
      </c>
      <c r="C466" s="2">
        <v>800</v>
      </c>
      <c r="D466" s="4">
        <v>0</v>
      </c>
      <c r="E466" s="6"/>
      <c r="F466" s="4">
        <f t="shared" si="31"/>
        <v>0</v>
      </c>
      <c r="G466" s="6"/>
      <c r="H466" s="4">
        <v>0</v>
      </c>
      <c r="I466" s="6"/>
      <c r="J466" s="4">
        <f t="shared" si="30"/>
        <v>0</v>
      </c>
    </row>
    <row r="467" spans="1:10" ht="56.25" customHeight="1">
      <c r="A467" s="5" t="s">
        <v>698</v>
      </c>
      <c r="B467" s="2" t="s">
        <v>697</v>
      </c>
      <c r="C467" s="2"/>
      <c r="D467" s="4"/>
      <c r="E467" s="6"/>
      <c r="F467" s="4"/>
      <c r="G467" s="6"/>
      <c r="H467" s="4">
        <v>0</v>
      </c>
      <c r="I467" s="6">
        <f>I468</f>
        <v>500</v>
      </c>
      <c r="J467" s="4">
        <f t="shared" si="30"/>
        <v>500</v>
      </c>
    </row>
    <row r="468" spans="1:10" ht="51">
      <c r="A468" s="5" t="s">
        <v>700</v>
      </c>
      <c r="B468" s="2" t="s">
        <v>699</v>
      </c>
      <c r="C468" s="2"/>
      <c r="D468" s="4"/>
      <c r="E468" s="6"/>
      <c r="F468" s="4"/>
      <c r="G468" s="6"/>
      <c r="H468" s="4">
        <v>0</v>
      </c>
      <c r="I468" s="6">
        <f>I469</f>
        <v>500</v>
      </c>
      <c r="J468" s="4">
        <f t="shared" si="30"/>
        <v>500</v>
      </c>
    </row>
    <row r="469" spans="1:10" ht="38.25">
      <c r="A469" s="5" t="s">
        <v>35</v>
      </c>
      <c r="B469" s="2" t="s">
        <v>699</v>
      </c>
      <c r="C469" s="2">
        <v>200</v>
      </c>
      <c r="D469" s="4"/>
      <c r="E469" s="6"/>
      <c r="F469" s="4"/>
      <c r="G469" s="6"/>
      <c r="H469" s="4">
        <v>0</v>
      </c>
      <c r="I469" s="6">
        <v>500</v>
      </c>
      <c r="J469" s="4">
        <f t="shared" si="30"/>
        <v>500</v>
      </c>
    </row>
    <row r="470" spans="1:10" ht="67.5" customHeight="1">
      <c r="A470" s="11" t="s">
        <v>604</v>
      </c>
      <c r="B470" s="23" t="s">
        <v>605</v>
      </c>
      <c r="C470" s="2"/>
      <c r="D470" s="4">
        <v>0</v>
      </c>
      <c r="E470" s="6">
        <f>E471+E474</f>
        <v>0</v>
      </c>
      <c r="F470" s="4">
        <f t="shared" si="31"/>
        <v>0</v>
      </c>
      <c r="G470" s="6">
        <f>G471+G474</f>
        <v>0</v>
      </c>
      <c r="H470" s="4">
        <v>0</v>
      </c>
      <c r="I470" s="6">
        <f>I471+I474</f>
        <v>0</v>
      </c>
      <c r="J470" s="4">
        <f t="shared" si="30"/>
        <v>0</v>
      </c>
    </row>
    <row r="471" spans="1:10" ht="25.5">
      <c r="A471" s="5" t="s">
        <v>606</v>
      </c>
      <c r="B471" s="2" t="s">
        <v>607</v>
      </c>
      <c r="C471" s="2"/>
      <c r="D471" s="4">
        <v>0</v>
      </c>
      <c r="E471" s="6">
        <f>E472</f>
        <v>0</v>
      </c>
      <c r="F471" s="4">
        <f t="shared" si="31"/>
        <v>0</v>
      </c>
      <c r="G471" s="6">
        <f>G472</f>
        <v>0</v>
      </c>
      <c r="H471" s="4">
        <v>0</v>
      </c>
      <c r="I471" s="6">
        <f>I472</f>
        <v>0</v>
      </c>
      <c r="J471" s="4">
        <f t="shared" si="30"/>
        <v>0</v>
      </c>
    </row>
    <row r="472" spans="1:10" ht="15.75">
      <c r="A472" s="5" t="s">
        <v>608</v>
      </c>
      <c r="B472" s="2" t="s">
        <v>609</v>
      </c>
      <c r="C472" s="2"/>
      <c r="D472" s="4">
        <v>0</v>
      </c>
      <c r="E472" s="6">
        <f>E473</f>
        <v>0</v>
      </c>
      <c r="F472" s="4">
        <f t="shared" si="31"/>
        <v>0</v>
      </c>
      <c r="G472" s="6">
        <f>G473</f>
        <v>0</v>
      </c>
      <c r="H472" s="4">
        <v>0</v>
      </c>
      <c r="I472" s="6">
        <f>I473</f>
        <v>0</v>
      </c>
      <c r="J472" s="4">
        <f t="shared" si="30"/>
        <v>0</v>
      </c>
    </row>
    <row r="473" spans="1:10" ht="38.25">
      <c r="A473" s="5" t="s">
        <v>35</v>
      </c>
      <c r="B473" s="2" t="s">
        <v>609</v>
      </c>
      <c r="C473" s="2">
        <v>200</v>
      </c>
      <c r="D473" s="4">
        <v>0</v>
      </c>
      <c r="E473" s="6"/>
      <c r="F473" s="4">
        <f t="shared" si="31"/>
        <v>0</v>
      </c>
      <c r="G473" s="6"/>
      <c r="H473" s="4">
        <v>0</v>
      </c>
      <c r="I473" s="6"/>
      <c r="J473" s="4">
        <f t="shared" si="30"/>
        <v>0</v>
      </c>
    </row>
    <row r="474" spans="1:10" ht="25.5">
      <c r="A474" s="5" t="s">
        <v>610</v>
      </c>
      <c r="B474" s="2" t="s">
        <v>611</v>
      </c>
      <c r="C474" s="2"/>
      <c r="D474" s="4">
        <v>0</v>
      </c>
      <c r="E474" s="6">
        <f>E475</f>
        <v>0</v>
      </c>
      <c r="F474" s="4">
        <f t="shared" si="31"/>
        <v>0</v>
      </c>
      <c r="G474" s="6">
        <f>G475</f>
        <v>0</v>
      </c>
      <c r="H474" s="4">
        <v>0</v>
      </c>
      <c r="I474" s="6">
        <f>I475</f>
        <v>0</v>
      </c>
      <c r="J474" s="4">
        <f t="shared" si="30"/>
        <v>0</v>
      </c>
    </row>
    <row r="475" spans="1:10" ht="25.5">
      <c r="A475" s="5" t="s">
        <v>612</v>
      </c>
      <c r="B475" s="2" t="s">
        <v>613</v>
      </c>
      <c r="C475" s="2"/>
      <c r="D475" s="4">
        <v>0</v>
      </c>
      <c r="E475" s="6">
        <f>E476</f>
        <v>0</v>
      </c>
      <c r="F475" s="4">
        <f t="shared" si="31"/>
        <v>0</v>
      </c>
      <c r="G475" s="6">
        <f>G476</f>
        <v>0</v>
      </c>
      <c r="H475" s="4">
        <v>0</v>
      </c>
      <c r="I475" s="6">
        <f>I476</f>
        <v>0</v>
      </c>
      <c r="J475" s="4">
        <f t="shared" si="30"/>
        <v>0</v>
      </c>
    </row>
    <row r="476" spans="1:10" ht="38.25">
      <c r="A476" s="5" t="s">
        <v>35</v>
      </c>
      <c r="B476" s="2" t="s">
        <v>613</v>
      </c>
      <c r="C476" s="2">
        <v>200</v>
      </c>
      <c r="D476" s="4">
        <v>0</v>
      </c>
      <c r="E476" s="6"/>
      <c r="F476" s="4">
        <f t="shared" si="31"/>
        <v>0</v>
      </c>
      <c r="G476" s="6"/>
      <c r="H476" s="4">
        <v>0</v>
      </c>
      <c r="I476" s="6"/>
      <c r="J476" s="4">
        <f t="shared" si="30"/>
        <v>0</v>
      </c>
    </row>
    <row r="477" spans="1:10" ht="78.75">
      <c r="A477" s="9" t="s">
        <v>6</v>
      </c>
      <c r="B477" s="10" t="s">
        <v>43</v>
      </c>
      <c r="C477" s="2"/>
      <c r="D477" s="4">
        <v>984.17172000000005</v>
      </c>
      <c r="E477" s="6">
        <f>E478</f>
        <v>-427.24471999999997</v>
      </c>
      <c r="F477" s="4">
        <f t="shared" si="31"/>
        <v>556.92700000000013</v>
      </c>
      <c r="G477" s="6">
        <f>G478</f>
        <v>0</v>
      </c>
      <c r="H477" s="4">
        <v>556.92700000000013</v>
      </c>
      <c r="I477" s="6">
        <f>I478</f>
        <v>0</v>
      </c>
      <c r="J477" s="4">
        <f t="shared" si="30"/>
        <v>556.92700000000013</v>
      </c>
    </row>
    <row r="478" spans="1:10" ht="51.75" customHeight="1">
      <c r="A478" s="11" t="s">
        <v>444</v>
      </c>
      <c r="B478" s="10" t="s">
        <v>44</v>
      </c>
      <c r="C478" s="2"/>
      <c r="D478" s="4">
        <v>984.17172000000005</v>
      </c>
      <c r="E478" s="6">
        <f>E479+E484</f>
        <v>-427.24471999999997</v>
      </c>
      <c r="F478" s="4">
        <f t="shared" si="31"/>
        <v>556.92700000000013</v>
      </c>
      <c r="G478" s="6">
        <f>G479+G484</f>
        <v>0</v>
      </c>
      <c r="H478" s="4">
        <v>556.92700000000013</v>
      </c>
      <c r="I478" s="6">
        <f>I479+I484</f>
        <v>0</v>
      </c>
      <c r="J478" s="4">
        <f t="shared" si="30"/>
        <v>556.92700000000013</v>
      </c>
    </row>
    <row r="479" spans="1:10" ht="51">
      <c r="A479" s="5" t="s">
        <v>445</v>
      </c>
      <c r="B479" s="2" t="s">
        <v>45</v>
      </c>
      <c r="C479" s="2"/>
      <c r="D479" s="4">
        <v>984.17172000000005</v>
      </c>
      <c r="E479" s="6">
        <f>E480+E482</f>
        <v>-427.24471999999997</v>
      </c>
      <c r="F479" s="4">
        <f t="shared" si="31"/>
        <v>556.92700000000013</v>
      </c>
      <c r="G479" s="6">
        <f>G480+G482</f>
        <v>0</v>
      </c>
      <c r="H479" s="4">
        <v>556.92700000000013</v>
      </c>
      <c r="I479" s="6">
        <f>I480+I482</f>
        <v>0</v>
      </c>
      <c r="J479" s="4">
        <f t="shared" si="30"/>
        <v>556.92700000000013</v>
      </c>
    </row>
    <row r="480" spans="1:10" ht="54" customHeight="1">
      <c r="A480" s="5" t="s">
        <v>42</v>
      </c>
      <c r="B480" s="2" t="s">
        <v>46</v>
      </c>
      <c r="C480" s="2"/>
      <c r="D480" s="4">
        <v>50</v>
      </c>
      <c r="E480" s="6">
        <f>E481</f>
        <v>-50</v>
      </c>
      <c r="F480" s="4">
        <f t="shared" si="31"/>
        <v>0</v>
      </c>
      <c r="G480" s="6">
        <f>G481</f>
        <v>0</v>
      </c>
      <c r="H480" s="4">
        <v>0</v>
      </c>
      <c r="I480" s="6">
        <f>I481</f>
        <v>0</v>
      </c>
      <c r="J480" s="4">
        <f t="shared" si="30"/>
        <v>0</v>
      </c>
    </row>
    <row r="481" spans="1:10" ht="25.5">
      <c r="A481" s="5" t="s">
        <v>34</v>
      </c>
      <c r="B481" s="2" t="s">
        <v>46</v>
      </c>
      <c r="C481" s="2">
        <v>800</v>
      </c>
      <c r="D481" s="4">
        <v>50</v>
      </c>
      <c r="E481" s="6">
        <v>-50</v>
      </c>
      <c r="F481" s="4">
        <f t="shared" si="31"/>
        <v>0</v>
      </c>
      <c r="G481" s="6"/>
      <c r="H481" s="4">
        <v>0</v>
      </c>
      <c r="I481" s="6"/>
      <c r="J481" s="4">
        <f t="shared" si="30"/>
        <v>0</v>
      </c>
    </row>
    <row r="482" spans="1:10" ht="25.5">
      <c r="A482" s="5" t="s">
        <v>518</v>
      </c>
      <c r="B482" s="2" t="s">
        <v>519</v>
      </c>
      <c r="C482" s="2"/>
      <c r="D482" s="4">
        <v>934.17172000000005</v>
      </c>
      <c r="E482" s="6">
        <f>E483</f>
        <v>-377.24471999999997</v>
      </c>
      <c r="F482" s="4">
        <f t="shared" si="31"/>
        <v>556.92700000000013</v>
      </c>
      <c r="G482" s="6">
        <f>G483</f>
        <v>0</v>
      </c>
      <c r="H482" s="4">
        <v>556.92700000000013</v>
      </c>
      <c r="I482" s="6">
        <f>I483</f>
        <v>0</v>
      </c>
      <c r="J482" s="4">
        <f t="shared" si="30"/>
        <v>556.92700000000013</v>
      </c>
    </row>
    <row r="483" spans="1:10" ht="25.5">
      <c r="A483" s="5" t="s">
        <v>34</v>
      </c>
      <c r="B483" s="2" t="s">
        <v>519</v>
      </c>
      <c r="C483" s="2">
        <v>800</v>
      </c>
      <c r="D483" s="4">
        <v>934.17172000000005</v>
      </c>
      <c r="E483" s="6">
        <v>-377.24471999999997</v>
      </c>
      <c r="F483" s="4">
        <f t="shared" si="31"/>
        <v>556.92700000000013</v>
      </c>
      <c r="G483" s="6"/>
      <c r="H483" s="4">
        <v>556.92700000000013</v>
      </c>
      <c r="I483" s="6"/>
      <c r="J483" s="4">
        <f t="shared" si="30"/>
        <v>556.92700000000013</v>
      </c>
    </row>
    <row r="484" spans="1:10" ht="38.25">
      <c r="A484" s="5" t="s">
        <v>465</v>
      </c>
      <c r="B484" s="2" t="s">
        <v>466</v>
      </c>
      <c r="C484" s="2"/>
      <c r="D484" s="4">
        <v>0</v>
      </c>
      <c r="E484" s="6">
        <f>E485</f>
        <v>0</v>
      </c>
      <c r="F484" s="4">
        <f t="shared" si="31"/>
        <v>0</v>
      </c>
      <c r="G484" s="6">
        <f>G485</f>
        <v>0</v>
      </c>
      <c r="H484" s="4">
        <v>0</v>
      </c>
      <c r="I484" s="6">
        <f>I485</f>
        <v>0</v>
      </c>
      <c r="J484" s="4">
        <f t="shared" si="30"/>
        <v>0</v>
      </c>
    </row>
    <row r="485" spans="1:10" ht="38.25">
      <c r="A485" s="5" t="s">
        <v>467</v>
      </c>
      <c r="B485" s="2" t="s">
        <v>468</v>
      </c>
      <c r="C485" s="2"/>
      <c r="D485" s="4">
        <v>0</v>
      </c>
      <c r="E485" s="6">
        <f>E486</f>
        <v>0</v>
      </c>
      <c r="F485" s="4">
        <f t="shared" si="31"/>
        <v>0</v>
      </c>
      <c r="G485" s="6">
        <f>G486</f>
        <v>0</v>
      </c>
      <c r="H485" s="4">
        <v>0</v>
      </c>
      <c r="I485" s="6">
        <f>I486</f>
        <v>0</v>
      </c>
      <c r="J485" s="4">
        <f t="shared" si="30"/>
        <v>0</v>
      </c>
    </row>
    <row r="486" spans="1:10" ht="25.5">
      <c r="A486" s="5" t="s">
        <v>34</v>
      </c>
      <c r="B486" s="2" t="s">
        <v>468</v>
      </c>
      <c r="C486" s="2">
        <v>800</v>
      </c>
      <c r="D486" s="4">
        <v>0</v>
      </c>
      <c r="E486" s="6"/>
      <c r="F486" s="4">
        <f t="shared" si="31"/>
        <v>0</v>
      </c>
      <c r="G486" s="6"/>
      <c r="H486" s="4">
        <v>0</v>
      </c>
      <c r="I486" s="6"/>
      <c r="J486" s="4">
        <f t="shared" si="30"/>
        <v>0</v>
      </c>
    </row>
    <row r="487" spans="1:10" ht="78.75">
      <c r="A487" s="9" t="s">
        <v>7</v>
      </c>
      <c r="B487" s="10" t="s">
        <v>325</v>
      </c>
      <c r="C487" s="2"/>
      <c r="D487" s="4">
        <v>2177.1385</v>
      </c>
      <c r="E487" s="6">
        <f>E488+E498+E494</f>
        <v>109.1491</v>
      </c>
      <c r="F487" s="4">
        <f t="shared" si="31"/>
        <v>2286.2876000000001</v>
      </c>
      <c r="G487" s="6">
        <f>G488+G498+G494</f>
        <v>0</v>
      </c>
      <c r="H487" s="4">
        <v>2560.8651000000004</v>
      </c>
      <c r="I487" s="6">
        <f>I488+I498+I494</f>
        <v>0</v>
      </c>
      <c r="J487" s="4">
        <f t="shared" si="30"/>
        <v>2560.8651000000004</v>
      </c>
    </row>
    <row r="488" spans="1:10" ht="38.25">
      <c r="A488" s="11" t="s">
        <v>324</v>
      </c>
      <c r="B488" s="10" t="s">
        <v>31</v>
      </c>
      <c r="C488" s="2"/>
      <c r="D488" s="4">
        <v>1677.1385</v>
      </c>
      <c r="E488" s="6">
        <f>E489</f>
        <v>109.1491</v>
      </c>
      <c r="F488" s="4">
        <f t="shared" si="31"/>
        <v>1786.2876000000001</v>
      </c>
      <c r="G488" s="6">
        <f>G489</f>
        <v>0</v>
      </c>
      <c r="H488" s="4">
        <v>2060.8651</v>
      </c>
      <c r="I488" s="6">
        <f>I489</f>
        <v>0</v>
      </c>
      <c r="J488" s="4">
        <f t="shared" si="30"/>
        <v>2060.8651</v>
      </c>
    </row>
    <row r="489" spans="1:10" ht="38.25">
      <c r="A489" s="5" t="s">
        <v>322</v>
      </c>
      <c r="B489" s="2" t="s">
        <v>32</v>
      </c>
      <c r="C489" s="2"/>
      <c r="D489" s="4">
        <v>1677.1385</v>
      </c>
      <c r="E489" s="6">
        <f>E490</f>
        <v>109.1491</v>
      </c>
      <c r="F489" s="4">
        <f t="shared" si="31"/>
        <v>1786.2876000000001</v>
      </c>
      <c r="G489" s="6">
        <f>G490</f>
        <v>0</v>
      </c>
      <c r="H489" s="4">
        <v>2060.8651</v>
      </c>
      <c r="I489" s="6">
        <f>I490</f>
        <v>0</v>
      </c>
      <c r="J489" s="4">
        <f t="shared" si="30"/>
        <v>2060.8651</v>
      </c>
    </row>
    <row r="490" spans="1:10" ht="38.25">
      <c r="A490" s="5" t="s">
        <v>323</v>
      </c>
      <c r="B490" s="2" t="s">
        <v>33</v>
      </c>
      <c r="C490" s="2"/>
      <c r="D490" s="4">
        <v>1677.1385</v>
      </c>
      <c r="E490" s="6">
        <f>E491+E492+E493</f>
        <v>109.1491</v>
      </c>
      <c r="F490" s="4">
        <f t="shared" si="31"/>
        <v>1786.2876000000001</v>
      </c>
      <c r="G490" s="6">
        <f>G491+G492+G493</f>
        <v>0</v>
      </c>
      <c r="H490" s="4">
        <v>2060.8651</v>
      </c>
      <c r="I490" s="6">
        <f>I491+I492+I493</f>
        <v>0</v>
      </c>
      <c r="J490" s="4">
        <f t="shared" si="30"/>
        <v>2060.8651</v>
      </c>
    </row>
    <row r="491" spans="1:10" ht="76.5">
      <c r="A491" s="5" t="s">
        <v>107</v>
      </c>
      <c r="B491" s="2" t="s">
        <v>33</v>
      </c>
      <c r="C491" s="2">
        <v>100</v>
      </c>
      <c r="D491" s="4">
        <v>1208.7235000000001</v>
      </c>
      <c r="E491" s="6">
        <v>89.709100000000007</v>
      </c>
      <c r="F491" s="4">
        <f t="shared" si="31"/>
        <v>1298.4326000000001</v>
      </c>
      <c r="G491" s="6"/>
      <c r="H491" s="4">
        <v>1488.6111100000001</v>
      </c>
      <c r="I491" s="6"/>
      <c r="J491" s="4">
        <f t="shared" si="30"/>
        <v>1488.6111100000001</v>
      </c>
    </row>
    <row r="492" spans="1:10" ht="38.25">
      <c r="A492" s="5" t="s">
        <v>35</v>
      </c>
      <c r="B492" s="2" t="s">
        <v>33</v>
      </c>
      <c r="C492" s="2">
        <v>200</v>
      </c>
      <c r="D492" s="4">
        <v>468.31500000000005</v>
      </c>
      <c r="E492" s="6">
        <v>19.440000000000001</v>
      </c>
      <c r="F492" s="4">
        <f t="shared" si="31"/>
        <v>487.75500000000005</v>
      </c>
      <c r="G492" s="6"/>
      <c r="H492" s="4">
        <v>572.15399000000002</v>
      </c>
      <c r="I492" s="6"/>
      <c r="J492" s="4">
        <f t="shared" si="30"/>
        <v>572.15399000000002</v>
      </c>
    </row>
    <row r="493" spans="1:10" ht="25.5">
      <c r="A493" s="5" t="s">
        <v>34</v>
      </c>
      <c r="B493" s="2" t="s">
        <v>33</v>
      </c>
      <c r="C493" s="2">
        <v>800</v>
      </c>
      <c r="D493" s="4">
        <v>0.10000000000000009</v>
      </c>
      <c r="E493" s="6"/>
      <c r="F493" s="4">
        <f t="shared" si="31"/>
        <v>0.10000000000000009</v>
      </c>
      <c r="G493" s="6"/>
      <c r="H493" s="4">
        <v>0.10000000000000009</v>
      </c>
      <c r="I493" s="6"/>
      <c r="J493" s="4">
        <f t="shared" si="30"/>
        <v>0.10000000000000009</v>
      </c>
    </row>
    <row r="494" spans="1:10" ht="51">
      <c r="A494" s="11" t="s">
        <v>568</v>
      </c>
      <c r="B494" s="10" t="s">
        <v>569</v>
      </c>
      <c r="C494" s="2"/>
      <c r="D494" s="4">
        <v>0</v>
      </c>
      <c r="E494" s="6">
        <f>E495</f>
        <v>0</v>
      </c>
      <c r="F494" s="4">
        <f t="shared" si="31"/>
        <v>0</v>
      </c>
      <c r="G494" s="6">
        <f>G495</f>
        <v>0</v>
      </c>
      <c r="H494" s="4">
        <v>0</v>
      </c>
      <c r="I494" s="6">
        <f>I495</f>
        <v>0</v>
      </c>
      <c r="J494" s="4">
        <f t="shared" si="30"/>
        <v>0</v>
      </c>
    </row>
    <row r="495" spans="1:10" ht="51">
      <c r="A495" s="5" t="s">
        <v>570</v>
      </c>
      <c r="B495" s="2" t="s">
        <v>571</v>
      </c>
      <c r="C495" s="2"/>
      <c r="D495" s="4">
        <v>0</v>
      </c>
      <c r="E495" s="6">
        <f>E496</f>
        <v>0</v>
      </c>
      <c r="F495" s="4">
        <f t="shared" si="31"/>
        <v>0</v>
      </c>
      <c r="G495" s="6">
        <f>G496</f>
        <v>0</v>
      </c>
      <c r="H495" s="4">
        <v>0</v>
      </c>
      <c r="I495" s="6">
        <f>I496</f>
        <v>0</v>
      </c>
      <c r="J495" s="4">
        <f t="shared" si="30"/>
        <v>0</v>
      </c>
    </row>
    <row r="496" spans="1:10" ht="38.25">
      <c r="A496" s="5" t="s">
        <v>343</v>
      </c>
      <c r="B496" s="2" t="s">
        <v>572</v>
      </c>
      <c r="C496" s="2"/>
      <c r="D496" s="4">
        <v>0</v>
      </c>
      <c r="E496" s="6">
        <f>E497</f>
        <v>0</v>
      </c>
      <c r="F496" s="4">
        <f t="shared" si="31"/>
        <v>0</v>
      </c>
      <c r="G496" s="6">
        <f>G497</f>
        <v>0</v>
      </c>
      <c r="H496" s="4">
        <v>0</v>
      </c>
      <c r="I496" s="6">
        <f>I497</f>
        <v>0</v>
      </c>
      <c r="J496" s="4">
        <f t="shared" si="30"/>
        <v>0</v>
      </c>
    </row>
    <row r="497" spans="1:10" ht="38.25">
      <c r="A497" s="5" t="s">
        <v>35</v>
      </c>
      <c r="B497" s="2" t="s">
        <v>572</v>
      </c>
      <c r="C497" s="2">
        <v>200</v>
      </c>
      <c r="D497" s="4">
        <v>0</v>
      </c>
      <c r="E497" s="6"/>
      <c r="F497" s="4">
        <f t="shared" si="31"/>
        <v>0</v>
      </c>
      <c r="G497" s="6"/>
      <c r="H497" s="4">
        <v>0</v>
      </c>
      <c r="I497" s="6"/>
      <c r="J497" s="4">
        <f t="shared" si="30"/>
        <v>0</v>
      </c>
    </row>
    <row r="498" spans="1:10" ht="25.5">
      <c r="A498" s="11" t="s">
        <v>38</v>
      </c>
      <c r="B498" s="10" t="s">
        <v>39</v>
      </c>
      <c r="C498" s="2"/>
      <c r="D498" s="4">
        <v>500</v>
      </c>
      <c r="E498" s="6">
        <f t="shared" ref="E498:G500" si="34">E499</f>
        <v>0</v>
      </c>
      <c r="F498" s="4">
        <f t="shared" si="31"/>
        <v>500</v>
      </c>
      <c r="G498" s="6">
        <f t="shared" si="34"/>
        <v>0</v>
      </c>
      <c r="H498" s="4">
        <v>500</v>
      </c>
      <c r="I498" s="6">
        <f t="shared" ref="I498:I500" si="35">I499</f>
        <v>0</v>
      </c>
      <c r="J498" s="4">
        <f t="shared" si="30"/>
        <v>500</v>
      </c>
    </row>
    <row r="499" spans="1:10" ht="25.5">
      <c r="A499" s="5" t="s">
        <v>36</v>
      </c>
      <c r="B499" s="2" t="s">
        <v>40</v>
      </c>
      <c r="C499" s="2"/>
      <c r="D499" s="4">
        <v>500</v>
      </c>
      <c r="E499" s="6">
        <f t="shared" si="34"/>
        <v>0</v>
      </c>
      <c r="F499" s="4">
        <f t="shared" si="31"/>
        <v>500</v>
      </c>
      <c r="G499" s="6">
        <f t="shared" si="34"/>
        <v>0</v>
      </c>
      <c r="H499" s="4">
        <v>500</v>
      </c>
      <c r="I499" s="6">
        <f t="shared" si="35"/>
        <v>0</v>
      </c>
      <c r="J499" s="4">
        <f t="shared" ref="J499:J562" si="36">H499+I499</f>
        <v>500</v>
      </c>
    </row>
    <row r="500" spans="1:10" ht="25.5">
      <c r="A500" s="5" t="s">
        <v>37</v>
      </c>
      <c r="B500" s="2" t="s">
        <v>41</v>
      </c>
      <c r="C500" s="2"/>
      <c r="D500" s="4">
        <v>500</v>
      </c>
      <c r="E500" s="6">
        <f t="shared" si="34"/>
        <v>0</v>
      </c>
      <c r="F500" s="4">
        <f t="shared" si="31"/>
        <v>500</v>
      </c>
      <c r="G500" s="6">
        <f t="shared" si="34"/>
        <v>0</v>
      </c>
      <c r="H500" s="4">
        <v>500</v>
      </c>
      <c r="I500" s="6">
        <f t="shared" si="35"/>
        <v>0</v>
      </c>
      <c r="J500" s="4">
        <f t="shared" si="36"/>
        <v>500</v>
      </c>
    </row>
    <row r="501" spans="1:10" ht="25.5">
      <c r="A501" s="5" t="s">
        <v>34</v>
      </c>
      <c r="B501" s="2" t="s">
        <v>41</v>
      </c>
      <c r="C501" s="2">
        <v>800</v>
      </c>
      <c r="D501" s="4">
        <v>500</v>
      </c>
      <c r="E501" s="6"/>
      <c r="F501" s="4">
        <f t="shared" si="31"/>
        <v>500</v>
      </c>
      <c r="G501" s="6"/>
      <c r="H501" s="4">
        <v>500</v>
      </c>
      <c r="I501" s="6"/>
      <c r="J501" s="4">
        <f t="shared" si="36"/>
        <v>500</v>
      </c>
    </row>
    <row r="502" spans="1:10" ht="82.5" customHeight="1">
      <c r="A502" s="9" t="s">
        <v>385</v>
      </c>
      <c r="B502" s="10" t="s">
        <v>76</v>
      </c>
      <c r="C502" s="2"/>
      <c r="D502" s="4">
        <v>42691.972929999996</v>
      </c>
      <c r="E502" s="6">
        <f>E503+E527+E532</f>
        <v>3327.0061100000003</v>
      </c>
      <c r="F502" s="4">
        <f t="shared" si="31"/>
        <v>46018.979039999998</v>
      </c>
      <c r="G502" s="6">
        <f>G503+G527+G532</f>
        <v>0</v>
      </c>
      <c r="H502" s="4">
        <v>47872.516889999999</v>
      </c>
      <c r="I502" s="6">
        <f>I503+I527+I532</f>
        <v>0</v>
      </c>
      <c r="J502" s="4">
        <f t="shared" si="36"/>
        <v>47872.516889999999</v>
      </c>
    </row>
    <row r="503" spans="1:10" ht="51">
      <c r="A503" s="11" t="s">
        <v>446</v>
      </c>
      <c r="B503" s="10" t="s">
        <v>77</v>
      </c>
      <c r="C503" s="2"/>
      <c r="D503" s="4">
        <v>41541.192929999997</v>
      </c>
      <c r="E503" s="6">
        <f>E504+E512+E517+E520+E524</f>
        <v>3751.2641100000001</v>
      </c>
      <c r="F503" s="4">
        <f t="shared" si="31"/>
        <v>45292.457039999994</v>
      </c>
      <c r="G503" s="6">
        <f>G504+G512+G517+G520+G524</f>
        <v>0</v>
      </c>
      <c r="H503" s="4">
        <v>47061.902999999998</v>
      </c>
      <c r="I503" s="6">
        <f>I504+I512+I517+I520+I524</f>
        <v>-4.9000000000000004</v>
      </c>
      <c r="J503" s="4">
        <f t="shared" si="36"/>
        <v>47057.002999999997</v>
      </c>
    </row>
    <row r="504" spans="1:10" ht="38.25">
      <c r="A504" s="5" t="s">
        <v>74</v>
      </c>
      <c r="B504" s="2" t="s">
        <v>78</v>
      </c>
      <c r="C504" s="2"/>
      <c r="D504" s="4">
        <v>30097.684300000001</v>
      </c>
      <c r="E504" s="6">
        <f>E505+E510</f>
        <v>1812.3122000000001</v>
      </c>
      <c r="F504" s="4">
        <f t="shared" si="31"/>
        <v>31909.996500000001</v>
      </c>
      <c r="G504" s="6">
        <f>G505+G510</f>
        <v>0</v>
      </c>
      <c r="H504" s="4">
        <v>31918.572560000001</v>
      </c>
      <c r="I504" s="6">
        <f>I505+I510</f>
        <v>0</v>
      </c>
      <c r="J504" s="4">
        <f t="shared" si="36"/>
        <v>31918.572560000001</v>
      </c>
    </row>
    <row r="505" spans="1:10" ht="38.25">
      <c r="A505" s="5" t="s">
        <v>75</v>
      </c>
      <c r="B505" s="2" t="s">
        <v>79</v>
      </c>
      <c r="C505" s="2"/>
      <c r="D505" s="4">
        <v>30097.684300000001</v>
      </c>
      <c r="E505" s="6">
        <f>E506+E507+E509+E508</f>
        <v>1812.3122000000001</v>
      </c>
      <c r="F505" s="4">
        <f t="shared" si="31"/>
        <v>31909.996500000001</v>
      </c>
      <c r="G505" s="6">
        <f>G506+G507+G509+G508</f>
        <v>0</v>
      </c>
      <c r="H505" s="4">
        <v>31918.572560000001</v>
      </c>
      <c r="I505" s="6">
        <f>I506+I507+I509+I508</f>
        <v>0</v>
      </c>
      <c r="J505" s="4">
        <f t="shared" si="36"/>
        <v>31918.572560000001</v>
      </c>
    </row>
    <row r="506" spans="1:10" ht="76.5">
      <c r="A506" s="5" t="s">
        <v>107</v>
      </c>
      <c r="B506" s="2" t="s">
        <v>79</v>
      </c>
      <c r="C506" s="2">
        <v>100</v>
      </c>
      <c r="D506" s="4">
        <v>29734.373299999999</v>
      </c>
      <c r="E506" s="6">
        <f>991.583+182.6808+263.736+217.833+163.48346+1.394-8.39806</f>
        <v>1812.3122000000001</v>
      </c>
      <c r="F506" s="4">
        <f t="shared" si="31"/>
        <v>31546.6855</v>
      </c>
      <c r="G506" s="6"/>
      <c r="H506" s="4">
        <v>31710.861559999998</v>
      </c>
      <c r="I506" s="6">
        <v>-1.6</v>
      </c>
      <c r="J506" s="4">
        <f t="shared" si="36"/>
        <v>31709.261559999999</v>
      </c>
    </row>
    <row r="507" spans="1:10" ht="38.25">
      <c r="A507" s="5" t="s">
        <v>35</v>
      </c>
      <c r="B507" s="2" t="s">
        <v>79</v>
      </c>
      <c r="C507" s="2">
        <v>200</v>
      </c>
      <c r="D507" s="4">
        <v>356.42599999999993</v>
      </c>
      <c r="E507" s="6"/>
      <c r="F507" s="4">
        <f t="shared" si="31"/>
        <v>356.42599999999993</v>
      </c>
      <c r="G507" s="6"/>
      <c r="H507" s="4">
        <v>204.32599999999994</v>
      </c>
      <c r="I507" s="6">
        <v>1.6</v>
      </c>
      <c r="J507" s="4">
        <f t="shared" si="36"/>
        <v>205.92599999999993</v>
      </c>
    </row>
    <row r="508" spans="1:10" ht="25.5">
      <c r="A508" s="5" t="s">
        <v>305</v>
      </c>
      <c r="B508" s="2" t="s">
        <v>79</v>
      </c>
      <c r="C508" s="2">
        <v>300</v>
      </c>
      <c r="D508" s="4">
        <v>0</v>
      </c>
      <c r="E508" s="6"/>
      <c r="F508" s="4">
        <f t="shared" si="31"/>
        <v>0</v>
      </c>
      <c r="G508" s="6"/>
      <c r="H508" s="4">
        <v>0</v>
      </c>
      <c r="I508" s="6"/>
      <c r="J508" s="4">
        <f t="shared" si="36"/>
        <v>0</v>
      </c>
    </row>
    <row r="509" spans="1:10" ht="25.5">
      <c r="A509" s="5" t="s">
        <v>34</v>
      </c>
      <c r="B509" s="2" t="s">
        <v>79</v>
      </c>
      <c r="C509" s="2">
        <v>800</v>
      </c>
      <c r="D509" s="4">
        <v>6.8849999999999998</v>
      </c>
      <c r="E509" s="6"/>
      <c r="F509" s="4">
        <f t="shared" si="31"/>
        <v>6.8849999999999998</v>
      </c>
      <c r="G509" s="6"/>
      <c r="H509" s="4">
        <v>3.3849999999999998</v>
      </c>
      <c r="I509" s="6"/>
      <c r="J509" s="4">
        <f t="shared" si="36"/>
        <v>3.3849999999999998</v>
      </c>
    </row>
    <row r="510" spans="1:10" ht="38.25">
      <c r="A510" s="5" t="s">
        <v>420</v>
      </c>
      <c r="B510" s="1" t="s">
        <v>421</v>
      </c>
      <c r="C510" s="2"/>
      <c r="D510" s="4">
        <v>0</v>
      </c>
      <c r="E510" s="6">
        <f>E511</f>
        <v>0</v>
      </c>
      <c r="F510" s="4">
        <f t="shared" si="31"/>
        <v>0</v>
      </c>
      <c r="G510" s="6">
        <f>G511</f>
        <v>0</v>
      </c>
      <c r="H510" s="4">
        <v>0</v>
      </c>
      <c r="I510" s="6">
        <f>I511</f>
        <v>0</v>
      </c>
      <c r="J510" s="4">
        <f t="shared" si="36"/>
        <v>0</v>
      </c>
    </row>
    <row r="511" spans="1:10" ht="38.25">
      <c r="A511" s="5" t="s">
        <v>35</v>
      </c>
      <c r="B511" s="2" t="s">
        <v>421</v>
      </c>
      <c r="C511" s="2">
        <v>200</v>
      </c>
      <c r="D511" s="4">
        <v>0</v>
      </c>
      <c r="E511" s="6"/>
      <c r="F511" s="4">
        <f t="shared" si="31"/>
        <v>0</v>
      </c>
      <c r="G511" s="6"/>
      <c r="H511" s="4">
        <v>0</v>
      </c>
      <c r="I511" s="6"/>
      <c r="J511" s="4">
        <f t="shared" si="36"/>
        <v>0</v>
      </c>
    </row>
    <row r="512" spans="1:10" ht="51">
      <c r="A512" s="5" t="s">
        <v>326</v>
      </c>
      <c r="B512" s="2" t="s">
        <v>80</v>
      </c>
      <c r="C512" s="2"/>
      <c r="D512" s="4">
        <v>10430.31913</v>
      </c>
      <c r="E512" s="6">
        <f>E513</f>
        <v>1938.95191</v>
      </c>
      <c r="F512" s="4">
        <f t="shared" si="31"/>
        <v>12369.27104</v>
      </c>
      <c r="G512" s="6">
        <f>G513</f>
        <v>0</v>
      </c>
      <c r="H512" s="4">
        <v>13997.103360000001</v>
      </c>
      <c r="I512" s="6">
        <f>I513</f>
        <v>-4.9000000000000004</v>
      </c>
      <c r="J512" s="4">
        <f t="shared" si="36"/>
        <v>13992.203360000001</v>
      </c>
    </row>
    <row r="513" spans="1:10" ht="38.25">
      <c r="A513" s="5" t="s">
        <v>327</v>
      </c>
      <c r="B513" s="2" t="s">
        <v>81</v>
      </c>
      <c r="C513" s="2"/>
      <c r="D513" s="4">
        <v>10430.31913</v>
      </c>
      <c r="E513" s="6">
        <f>E514+E515+E516</f>
        <v>1938.95191</v>
      </c>
      <c r="F513" s="4">
        <f t="shared" si="31"/>
        <v>12369.27104</v>
      </c>
      <c r="G513" s="6">
        <f>G514+G515+G516</f>
        <v>0</v>
      </c>
      <c r="H513" s="4">
        <v>13997.103360000001</v>
      </c>
      <c r="I513" s="6">
        <f>I514+I515+I516</f>
        <v>-4.9000000000000004</v>
      </c>
      <c r="J513" s="4">
        <f t="shared" si="36"/>
        <v>13992.203360000001</v>
      </c>
    </row>
    <row r="514" spans="1:10" ht="76.5">
      <c r="A514" s="5" t="s">
        <v>107</v>
      </c>
      <c r="B514" s="2" t="s">
        <v>81</v>
      </c>
      <c r="C514" s="2">
        <v>100</v>
      </c>
      <c r="D514" s="4">
        <v>5842.021999999999</v>
      </c>
      <c r="E514" s="6">
        <v>1446.3358499999999</v>
      </c>
      <c r="F514" s="4">
        <f t="shared" ref="F514:F573" si="37">D514+E514</f>
        <v>7288.3578499999985</v>
      </c>
      <c r="G514" s="6"/>
      <c r="H514" s="4">
        <v>8743.5992000000006</v>
      </c>
      <c r="I514" s="6"/>
      <c r="J514" s="4">
        <f t="shared" si="36"/>
        <v>8743.5992000000006</v>
      </c>
    </row>
    <row r="515" spans="1:10" ht="38.25">
      <c r="A515" s="5" t="s">
        <v>35</v>
      </c>
      <c r="B515" s="2" t="s">
        <v>81</v>
      </c>
      <c r="C515" s="2">
        <v>200</v>
      </c>
      <c r="D515" s="4">
        <v>4509.5001299999994</v>
      </c>
      <c r="E515" s="6">
        <f>68.35806+390.612+20.156+13.49</f>
        <v>492.61606</v>
      </c>
      <c r="F515" s="4">
        <f t="shared" si="37"/>
        <v>5002.1161899999997</v>
      </c>
      <c r="G515" s="6"/>
      <c r="H515" s="4">
        <v>5174.7071599999999</v>
      </c>
      <c r="I515" s="6">
        <v>-4.9000000000000004</v>
      </c>
      <c r="J515" s="4">
        <f t="shared" si="36"/>
        <v>5169.8071600000003</v>
      </c>
    </row>
    <row r="516" spans="1:10" ht="25.5">
      <c r="A516" s="5" t="s">
        <v>34</v>
      </c>
      <c r="B516" s="2" t="s">
        <v>81</v>
      </c>
      <c r="C516" s="2">
        <v>800</v>
      </c>
      <c r="D516" s="4">
        <v>78.796999999999983</v>
      </c>
      <c r="E516" s="6"/>
      <c r="F516" s="4">
        <f t="shared" si="37"/>
        <v>78.796999999999983</v>
      </c>
      <c r="G516" s="6"/>
      <c r="H516" s="4">
        <v>78.796999999999983</v>
      </c>
      <c r="I516" s="6"/>
      <c r="J516" s="4">
        <f t="shared" si="36"/>
        <v>78.796999999999983</v>
      </c>
    </row>
    <row r="517" spans="1:10" ht="38.25">
      <c r="A517" s="5" t="s">
        <v>82</v>
      </c>
      <c r="B517" s="2" t="s">
        <v>84</v>
      </c>
      <c r="C517" s="2"/>
      <c r="D517" s="4">
        <v>15.900499999999997</v>
      </c>
      <c r="E517" s="6">
        <f>E518</f>
        <v>0</v>
      </c>
      <c r="F517" s="4">
        <f t="shared" si="37"/>
        <v>15.900499999999997</v>
      </c>
      <c r="G517" s="6">
        <f>G518</f>
        <v>0</v>
      </c>
      <c r="H517" s="4">
        <v>15.811499999999997</v>
      </c>
      <c r="I517" s="6">
        <f>I518</f>
        <v>0</v>
      </c>
      <c r="J517" s="4">
        <f t="shared" si="36"/>
        <v>15.811499999999997</v>
      </c>
    </row>
    <row r="518" spans="1:10" ht="38.25">
      <c r="A518" s="5" t="s">
        <v>83</v>
      </c>
      <c r="B518" s="2" t="s">
        <v>85</v>
      </c>
      <c r="C518" s="2"/>
      <c r="D518" s="4">
        <v>15.900499999999997</v>
      </c>
      <c r="E518" s="6">
        <f>E519</f>
        <v>0</v>
      </c>
      <c r="F518" s="4">
        <f t="shared" si="37"/>
        <v>15.900499999999997</v>
      </c>
      <c r="G518" s="6">
        <f>G519</f>
        <v>0</v>
      </c>
      <c r="H518" s="4">
        <v>15.811499999999997</v>
      </c>
      <c r="I518" s="6">
        <f>I519</f>
        <v>0</v>
      </c>
      <c r="J518" s="4">
        <f t="shared" si="36"/>
        <v>15.811499999999997</v>
      </c>
    </row>
    <row r="519" spans="1:10" ht="38.25">
      <c r="A519" s="5" t="s">
        <v>35</v>
      </c>
      <c r="B519" s="2" t="s">
        <v>85</v>
      </c>
      <c r="C519" s="2">
        <v>200</v>
      </c>
      <c r="D519" s="4">
        <v>15.900499999999997</v>
      </c>
      <c r="E519" s="6"/>
      <c r="F519" s="4">
        <f t="shared" si="37"/>
        <v>15.900499999999997</v>
      </c>
      <c r="G519" s="6"/>
      <c r="H519" s="4">
        <v>15.811499999999997</v>
      </c>
      <c r="I519" s="6"/>
      <c r="J519" s="4">
        <f t="shared" si="36"/>
        <v>15.811499999999997</v>
      </c>
    </row>
    <row r="520" spans="1:10" ht="51">
      <c r="A520" s="5" t="s">
        <v>86</v>
      </c>
      <c r="B520" s="2" t="s">
        <v>88</v>
      </c>
      <c r="C520" s="2"/>
      <c r="D520" s="4">
        <v>827.28899999999999</v>
      </c>
      <c r="E520" s="6">
        <f>E521</f>
        <v>0</v>
      </c>
      <c r="F520" s="4">
        <f t="shared" si="37"/>
        <v>827.28899999999999</v>
      </c>
      <c r="G520" s="6">
        <f>G521</f>
        <v>0</v>
      </c>
      <c r="H520" s="4">
        <v>960.41557999999998</v>
      </c>
      <c r="I520" s="6">
        <f>I521</f>
        <v>0</v>
      </c>
      <c r="J520" s="4">
        <f t="shared" si="36"/>
        <v>960.41557999999998</v>
      </c>
    </row>
    <row r="521" spans="1:10" ht="38.25">
      <c r="A521" s="5" t="s">
        <v>87</v>
      </c>
      <c r="B521" s="2" t="s">
        <v>89</v>
      </c>
      <c r="C521" s="2"/>
      <c r="D521" s="4">
        <v>827.28899999999999</v>
      </c>
      <c r="E521" s="6">
        <f>E522+E523</f>
        <v>0</v>
      </c>
      <c r="F521" s="4">
        <f t="shared" si="37"/>
        <v>827.28899999999999</v>
      </c>
      <c r="G521" s="6">
        <f>G522+G523</f>
        <v>0</v>
      </c>
      <c r="H521" s="4">
        <v>960.41557999999998</v>
      </c>
      <c r="I521" s="6">
        <f>I522+I523</f>
        <v>0</v>
      </c>
      <c r="J521" s="4">
        <f t="shared" si="36"/>
        <v>960.41557999999998</v>
      </c>
    </row>
    <row r="522" spans="1:10" ht="76.5">
      <c r="A522" s="5" t="s">
        <v>107</v>
      </c>
      <c r="B522" s="2" t="s">
        <v>89</v>
      </c>
      <c r="C522" s="2">
        <v>100</v>
      </c>
      <c r="D522" s="4">
        <v>783.90499999999997</v>
      </c>
      <c r="E522" s="6"/>
      <c r="F522" s="4">
        <f t="shared" si="37"/>
        <v>783.90499999999997</v>
      </c>
      <c r="G522" s="6"/>
      <c r="H522" s="4">
        <v>895.76199999999994</v>
      </c>
      <c r="I522" s="6"/>
      <c r="J522" s="4">
        <f t="shared" si="36"/>
        <v>895.76199999999994</v>
      </c>
    </row>
    <row r="523" spans="1:10" ht="38.25">
      <c r="A523" s="5" t="s">
        <v>35</v>
      </c>
      <c r="B523" s="2" t="s">
        <v>89</v>
      </c>
      <c r="C523" s="2">
        <v>200</v>
      </c>
      <c r="D523" s="4">
        <v>43.383999999999993</v>
      </c>
      <c r="E523" s="6"/>
      <c r="F523" s="4">
        <f t="shared" si="37"/>
        <v>43.383999999999993</v>
      </c>
      <c r="G523" s="6"/>
      <c r="H523" s="4">
        <v>64.653579999999991</v>
      </c>
      <c r="I523" s="6"/>
      <c r="J523" s="4">
        <f t="shared" si="36"/>
        <v>64.653579999999991</v>
      </c>
    </row>
    <row r="524" spans="1:10" ht="63.75">
      <c r="A524" s="5" t="s">
        <v>90</v>
      </c>
      <c r="B524" s="2" t="s">
        <v>91</v>
      </c>
      <c r="C524" s="2"/>
      <c r="D524" s="4">
        <v>170</v>
      </c>
      <c r="E524" s="6">
        <f>E525</f>
        <v>0</v>
      </c>
      <c r="F524" s="4">
        <f t="shared" si="37"/>
        <v>170</v>
      </c>
      <c r="G524" s="6">
        <f>G525</f>
        <v>0</v>
      </c>
      <c r="H524" s="4">
        <v>170</v>
      </c>
      <c r="I524" s="6">
        <f>I525</f>
        <v>0</v>
      </c>
      <c r="J524" s="4">
        <f t="shared" si="36"/>
        <v>170</v>
      </c>
    </row>
    <row r="525" spans="1:10" ht="76.5">
      <c r="A525" s="5" t="s">
        <v>92</v>
      </c>
      <c r="B525" s="2" t="s">
        <v>553</v>
      </c>
      <c r="C525" s="2"/>
      <c r="D525" s="4">
        <v>170</v>
      </c>
      <c r="E525" s="6">
        <f>E526</f>
        <v>0</v>
      </c>
      <c r="F525" s="4">
        <f t="shared" si="37"/>
        <v>170</v>
      </c>
      <c r="G525" s="6">
        <f>G526</f>
        <v>0</v>
      </c>
      <c r="H525" s="4">
        <v>170</v>
      </c>
      <c r="I525" s="6">
        <f>I526</f>
        <v>0</v>
      </c>
      <c r="J525" s="4">
        <f t="shared" si="36"/>
        <v>170</v>
      </c>
    </row>
    <row r="526" spans="1:10" ht="38.25">
      <c r="A526" s="5" t="s">
        <v>35</v>
      </c>
      <c r="B526" s="2" t="s">
        <v>553</v>
      </c>
      <c r="C526" s="2">
        <v>200</v>
      </c>
      <c r="D526" s="4">
        <v>170</v>
      </c>
      <c r="E526" s="6"/>
      <c r="F526" s="4">
        <f t="shared" si="37"/>
        <v>170</v>
      </c>
      <c r="G526" s="6"/>
      <c r="H526" s="4">
        <v>170</v>
      </c>
      <c r="I526" s="6"/>
      <c r="J526" s="4">
        <f t="shared" si="36"/>
        <v>170</v>
      </c>
    </row>
    <row r="527" spans="1:10" ht="40.5" customHeight="1">
      <c r="A527" s="11" t="s">
        <v>455</v>
      </c>
      <c r="B527" s="10" t="s">
        <v>94</v>
      </c>
      <c r="C527" s="2"/>
      <c r="D527" s="4">
        <v>1150.78</v>
      </c>
      <c r="E527" s="6">
        <f>E528</f>
        <v>-424.25799999999998</v>
      </c>
      <c r="F527" s="4">
        <f t="shared" si="37"/>
        <v>726.52199999999993</v>
      </c>
      <c r="G527" s="6">
        <f>G528</f>
        <v>0</v>
      </c>
      <c r="H527" s="4">
        <v>746.41899999999998</v>
      </c>
      <c r="I527" s="6">
        <f>I528</f>
        <v>0</v>
      </c>
      <c r="J527" s="4">
        <f t="shared" si="36"/>
        <v>746.41899999999998</v>
      </c>
    </row>
    <row r="528" spans="1:10" ht="40.5" customHeight="1">
      <c r="A528" s="5" t="s">
        <v>456</v>
      </c>
      <c r="B528" s="2" t="s">
        <v>95</v>
      </c>
      <c r="C528" s="2"/>
      <c r="D528" s="4">
        <v>1150.78</v>
      </c>
      <c r="E528" s="6">
        <f>E529</f>
        <v>-424.25799999999998</v>
      </c>
      <c r="F528" s="4">
        <f t="shared" si="37"/>
        <v>726.52199999999993</v>
      </c>
      <c r="G528" s="6">
        <f>G529</f>
        <v>0</v>
      </c>
      <c r="H528" s="4">
        <v>746.41899999999998</v>
      </c>
      <c r="I528" s="6">
        <f>I529</f>
        <v>0</v>
      </c>
      <c r="J528" s="4">
        <f t="shared" si="36"/>
        <v>746.41899999999998</v>
      </c>
    </row>
    <row r="529" spans="1:10" ht="18.75" customHeight="1">
      <c r="A529" s="5" t="s">
        <v>93</v>
      </c>
      <c r="B529" s="2" t="s">
        <v>96</v>
      </c>
      <c r="C529" s="2"/>
      <c r="D529" s="4">
        <v>1150.78</v>
      </c>
      <c r="E529" s="6">
        <f>E530+E531</f>
        <v>-424.25799999999998</v>
      </c>
      <c r="F529" s="4">
        <f t="shared" si="37"/>
        <v>726.52199999999993</v>
      </c>
      <c r="G529" s="6">
        <f>G530+G531</f>
        <v>0</v>
      </c>
      <c r="H529" s="4">
        <v>746.41899999999998</v>
      </c>
      <c r="I529" s="6">
        <f>I530+I531</f>
        <v>0</v>
      </c>
      <c r="J529" s="4">
        <f t="shared" si="36"/>
        <v>746.41899999999998</v>
      </c>
    </row>
    <row r="530" spans="1:10" ht="76.5" hidden="1">
      <c r="A530" s="5" t="s">
        <v>107</v>
      </c>
      <c r="B530" s="2" t="s">
        <v>96</v>
      </c>
      <c r="C530" s="2">
        <v>100</v>
      </c>
      <c r="D530" s="4">
        <v>0</v>
      </c>
      <c r="E530" s="6"/>
      <c r="F530" s="4">
        <f t="shared" si="37"/>
        <v>0</v>
      </c>
      <c r="G530" s="6"/>
      <c r="H530" s="4">
        <v>0</v>
      </c>
      <c r="I530" s="6"/>
      <c r="J530" s="4">
        <f t="shared" si="36"/>
        <v>0</v>
      </c>
    </row>
    <row r="531" spans="1:10" ht="38.25">
      <c r="A531" s="5" t="s">
        <v>35</v>
      </c>
      <c r="B531" s="2" t="s">
        <v>96</v>
      </c>
      <c r="C531" s="2">
        <v>200</v>
      </c>
      <c r="D531" s="4">
        <v>1150.78</v>
      </c>
      <c r="E531" s="6">
        <v>-424.25799999999998</v>
      </c>
      <c r="F531" s="4">
        <f t="shared" si="37"/>
        <v>726.52199999999993</v>
      </c>
      <c r="G531" s="6"/>
      <c r="H531" s="4">
        <v>746.41899999999998</v>
      </c>
      <c r="I531" s="6"/>
      <c r="J531" s="4">
        <f t="shared" si="36"/>
        <v>746.41899999999998</v>
      </c>
    </row>
    <row r="532" spans="1:10" ht="51">
      <c r="A532" s="11" t="s">
        <v>521</v>
      </c>
      <c r="B532" s="10" t="s">
        <v>522</v>
      </c>
      <c r="C532" s="2"/>
      <c r="D532" s="4">
        <v>0</v>
      </c>
      <c r="E532" s="6">
        <f>E533</f>
        <v>0</v>
      </c>
      <c r="F532" s="4">
        <f t="shared" si="37"/>
        <v>0</v>
      </c>
      <c r="G532" s="6">
        <f>G533</f>
        <v>0</v>
      </c>
      <c r="H532" s="4">
        <v>64.194890000000001</v>
      </c>
      <c r="I532" s="6">
        <f>I533</f>
        <v>4.9000000000000004</v>
      </c>
      <c r="J532" s="4">
        <f t="shared" si="36"/>
        <v>69.094890000000007</v>
      </c>
    </row>
    <row r="533" spans="1:10" ht="51">
      <c r="A533" s="5" t="s">
        <v>524</v>
      </c>
      <c r="B533" s="2" t="s">
        <v>523</v>
      </c>
      <c r="C533" s="2"/>
      <c r="D533" s="4">
        <v>0</v>
      </c>
      <c r="E533" s="6">
        <f>E534</f>
        <v>0</v>
      </c>
      <c r="F533" s="4">
        <f t="shared" si="37"/>
        <v>0</v>
      </c>
      <c r="G533" s="6">
        <f>G534</f>
        <v>0</v>
      </c>
      <c r="H533" s="4">
        <v>64.194890000000001</v>
      </c>
      <c r="I533" s="6">
        <f>I534</f>
        <v>4.9000000000000004</v>
      </c>
      <c r="J533" s="4">
        <f t="shared" si="36"/>
        <v>69.094890000000007</v>
      </c>
    </row>
    <row r="534" spans="1:10" ht="38.25">
      <c r="A534" s="5" t="s">
        <v>525</v>
      </c>
      <c r="B534" s="2" t="s">
        <v>526</v>
      </c>
      <c r="C534" s="2"/>
      <c r="D534" s="4">
        <v>0</v>
      </c>
      <c r="E534" s="6">
        <f>E535</f>
        <v>0</v>
      </c>
      <c r="F534" s="4">
        <f t="shared" si="37"/>
        <v>0</v>
      </c>
      <c r="G534" s="6">
        <f>G535</f>
        <v>0</v>
      </c>
      <c r="H534" s="4">
        <v>64.194890000000001</v>
      </c>
      <c r="I534" s="6">
        <f>I535</f>
        <v>4.9000000000000004</v>
      </c>
      <c r="J534" s="4">
        <f t="shared" si="36"/>
        <v>69.094890000000007</v>
      </c>
    </row>
    <row r="535" spans="1:10" ht="38.25">
      <c r="A535" s="5" t="s">
        <v>35</v>
      </c>
      <c r="B535" s="2" t="s">
        <v>526</v>
      </c>
      <c r="C535" s="2">
        <v>200</v>
      </c>
      <c r="D535" s="4">
        <v>0</v>
      </c>
      <c r="E535" s="6"/>
      <c r="F535" s="4">
        <f t="shared" si="37"/>
        <v>0</v>
      </c>
      <c r="G535" s="6"/>
      <c r="H535" s="4">
        <v>64.194890000000001</v>
      </c>
      <c r="I535" s="6">
        <v>4.9000000000000004</v>
      </c>
      <c r="J535" s="4">
        <f t="shared" si="36"/>
        <v>69.094890000000007</v>
      </c>
    </row>
    <row r="536" spans="1:10" ht="56.25" customHeight="1">
      <c r="A536" s="11" t="s">
        <v>364</v>
      </c>
      <c r="B536" s="10" t="s">
        <v>361</v>
      </c>
      <c r="C536" s="2"/>
      <c r="D536" s="4">
        <v>0</v>
      </c>
      <c r="E536" s="6">
        <f t="shared" ref="E536:G539" si="38">E537</f>
        <v>0</v>
      </c>
      <c r="F536" s="4">
        <f t="shared" si="37"/>
        <v>0</v>
      </c>
      <c r="G536" s="6">
        <f t="shared" si="38"/>
        <v>0</v>
      </c>
      <c r="H536" s="4">
        <v>0</v>
      </c>
      <c r="I536" s="6">
        <f t="shared" ref="I536:I539" si="39">I537</f>
        <v>0</v>
      </c>
      <c r="J536" s="4">
        <f t="shared" si="36"/>
        <v>0</v>
      </c>
    </row>
    <row r="537" spans="1:10" ht="38.25">
      <c r="A537" s="5" t="s">
        <v>389</v>
      </c>
      <c r="B537" s="2" t="s">
        <v>362</v>
      </c>
      <c r="C537" s="2"/>
      <c r="D537" s="4">
        <v>0</v>
      </c>
      <c r="E537" s="6">
        <f t="shared" si="38"/>
        <v>0</v>
      </c>
      <c r="F537" s="4">
        <f t="shared" si="37"/>
        <v>0</v>
      </c>
      <c r="G537" s="6">
        <f t="shared" si="38"/>
        <v>0</v>
      </c>
      <c r="H537" s="4">
        <v>0</v>
      </c>
      <c r="I537" s="6">
        <f t="shared" si="39"/>
        <v>0</v>
      </c>
      <c r="J537" s="4">
        <f t="shared" si="36"/>
        <v>0</v>
      </c>
    </row>
    <row r="538" spans="1:10" ht="51">
      <c r="A538" s="5" t="s">
        <v>390</v>
      </c>
      <c r="B538" s="2" t="s">
        <v>363</v>
      </c>
      <c r="C538" s="2"/>
      <c r="D538" s="4">
        <v>0</v>
      </c>
      <c r="E538" s="6">
        <f t="shared" si="38"/>
        <v>0</v>
      </c>
      <c r="F538" s="4">
        <f t="shared" si="37"/>
        <v>0</v>
      </c>
      <c r="G538" s="6">
        <f t="shared" si="38"/>
        <v>0</v>
      </c>
      <c r="H538" s="4">
        <v>0</v>
      </c>
      <c r="I538" s="6">
        <f t="shared" si="39"/>
        <v>0</v>
      </c>
      <c r="J538" s="4">
        <f t="shared" si="36"/>
        <v>0</v>
      </c>
    </row>
    <row r="539" spans="1:10" ht="38.25">
      <c r="A539" s="5" t="s">
        <v>391</v>
      </c>
      <c r="B539" s="2" t="s">
        <v>388</v>
      </c>
      <c r="C539" s="2"/>
      <c r="D539" s="4">
        <v>0</v>
      </c>
      <c r="E539" s="6">
        <f t="shared" si="38"/>
        <v>0</v>
      </c>
      <c r="F539" s="4">
        <f t="shared" si="37"/>
        <v>0</v>
      </c>
      <c r="G539" s="6">
        <f t="shared" si="38"/>
        <v>0</v>
      </c>
      <c r="H539" s="4">
        <v>0</v>
      </c>
      <c r="I539" s="6">
        <f t="shared" si="39"/>
        <v>0</v>
      </c>
      <c r="J539" s="4">
        <f t="shared" si="36"/>
        <v>0</v>
      </c>
    </row>
    <row r="540" spans="1:10" ht="38.25">
      <c r="A540" s="5" t="s">
        <v>35</v>
      </c>
      <c r="B540" s="2" t="s">
        <v>388</v>
      </c>
      <c r="C540" s="2">
        <v>200</v>
      </c>
      <c r="D540" s="4">
        <v>0</v>
      </c>
      <c r="E540" s="6"/>
      <c r="F540" s="4">
        <f t="shared" si="37"/>
        <v>0</v>
      </c>
      <c r="G540" s="6"/>
      <c r="H540" s="4">
        <v>0</v>
      </c>
      <c r="I540" s="6"/>
      <c r="J540" s="4">
        <f t="shared" si="36"/>
        <v>0</v>
      </c>
    </row>
    <row r="541" spans="1:10" ht="63">
      <c r="A541" s="9" t="s">
        <v>8</v>
      </c>
      <c r="B541" s="10" t="s">
        <v>291</v>
      </c>
      <c r="C541" s="2"/>
      <c r="D541" s="4">
        <v>4499.6382900000008</v>
      </c>
      <c r="E541" s="6">
        <f>E542+E545</f>
        <v>144.25295999999997</v>
      </c>
      <c r="F541" s="4">
        <f t="shared" si="37"/>
        <v>4643.8912500000006</v>
      </c>
      <c r="G541" s="6">
        <f>G542+G545</f>
        <v>0</v>
      </c>
      <c r="H541" s="4">
        <v>5751.6201200000005</v>
      </c>
      <c r="I541" s="6">
        <f>I542+I545</f>
        <v>0</v>
      </c>
      <c r="J541" s="4">
        <f t="shared" si="36"/>
        <v>5751.6201200000005</v>
      </c>
    </row>
    <row r="542" spans="1:10" ht="15.75">
      <c r="A542" s="5" t="s">
        <v>10</v>
      </c>
      <c r="B542" s="2" t="s">
        <v>292</v>
      </c>
      <c r="C542" s="2"/>
      <c r="D542" s="4">
        <v>0</v>
      </c>
      <c r="E542" s="6">
        <f>E543</f>
        <v>0</v>
      </c>
      <c r="F542" s="4">
        <f t="shared" si="37"/>
        <v>0</v>
      </c>
      <c r="G542" s="6">
        <f>G543</f>
        <v>0</v>
      </c>
      <c r="H542" s="4">
        <v>466.34699999999998</v>
      </c>
      <c r="I542" s="6">
        <f>I543</f>
        <v>0</v>
      </c>
      <c r="J542" s="4">
        <f t="shared" si="36"/>
        <v>466.34699999999998</v>
      </c>
    </row>
    <row r="543" spans="1:10" ht="38.25">
      <c r="A543" s="5" t="s">
        <v>290</v>
      </c>
      <c r="B543" s="2" t="s">
        <v>293</v>
      </c>
      <c r="C543" s="2"/>
      <c r="D543" s="4">
        <v>0</v>
      </c>
      <c r="E543" s="6">
        <f>E544</f>
        <v>0</v>
      </c>
      <c r="F543" s="4">
        <f t="shared" si="37"/>
        <v>0</v>
      </c>
      <c r="G543" s="6">
        <f>G544</f>
        <v>0</v>
      </c>
      <c r="H543" s="4">
        <v>466.34699999999998</v>
      </c>
      <c r="I543" s="6">
        <f>I544</f>
        <v>0</v>
      </c>
      <c r="J543" s="4">
        <f t="shared" si="36"/>
        <v>466.34699999999998</v>
      </c>
    </row>
    <row r="544" spans="1:10" ht="38.25">
      <c r="A544" s="5" t="s">
        <v>35</v>
      </c>
      <c r="B544" s="2" t="s">
        <v>293</v>
      </c>
      <c r="C544" s="2">
        <v>200</v>
      </c>
      <c r="D544" s="4">
        <v>0</v>
      </c>
      <c r="E544" s="6"/>
      <c r="F544" s="4">
        <f t="shared" si="37"/>
        <v>0</v>
      </c>
      <c r="G544" s="6"/>
      <c r="H544" s="4">
        <v>466.34699999999998</v>
      </c>
      <c r="I544" s="6"/>
      <c r="J544" s="4">
        <f t="shared" si="36"/>
        <v>466.34699999999998</v>
      </c>
    </row>
    <row r="545" spans="1:10" ht="15.75">
      <c r="A545" s="9" t="s">
        <v>294</v>
      </c>
      <c r="B545" s="2" t="s">
        <v>295</v>
      </c>
      <c r="C545" s="2"/>
      <c r="D545" s="4">
        <v>4499.6382900000008</v>
      </c>
      <c r="E545" s="6">
        <f>E546+E548+E550+E554+E556</f>
        <v>144.25295999999997</v>
      </c>
      <c r="F545" s="4">
        <f t="shared" si="37"/>
        <v>4643.8912500000006</v>
      </c>
      <c r="G545" s="6">
        <f>G546+G548+G550+G554+G556</f>
        <v>0</v>
      </c>
      <c r="H545" s="4">
        <v>5285.2731200000007</v>
      </c>
      <c r="I545" s="6">
        <f>I546+I548+I550+I554+I556</f>
        <v>0</v>
      </c>
      <c r="J545" s="4">
        <f t="shared" si="36"/>
        <v>5285.2731200000007</v>
      </c>
    </row>
    <row r="546" spans="1:10" ht="25.5">
      <c r="A546" s="5" t="s">
        <v>595</v>
      </c>
      <c r="B546" s="2" t="s">
        <v>296</v>
      </c>
      <c r="C546" s="2"/>
      <c r="D546" s="4">
        <v>1496.5169999999998</v>
      </c>
      <c r="E546" s="6">
        <f>E547</f>
        <v>-11.145</v>
      </c>
      <c r="F546" s="4">
        <f t="shared" si="37"/>
        <v>1485.3719999999998</v>
      </c>
      <c r="G546" s="6">
        <f>G547</f>
        <v>0</v>
      </c>
      <c r="H546" s="4">
        <v>1702.9869999999999</v>
      </c>
      <c r="I546" s="6">
        <f>I547</f>
        <v>0</v>
      </c>
      <c r="J546" s="4">
        <f t="shared" si="36"/>
        <v>1702.9869999999999</v>
      </c>
    </row>
    <row r="547" spans="1:10" ht="76.5">
      <c r="A547" s="5" t="s">
        <v>107</v>
      </c>
      <c r="B547" s="2" t="s">
        <v>296</v>
      </c>
      <c r="C547" s="2">
        <v>100</v>
      </c>
      <c r="D547" s="4">
        <v>1496.5169999999998</v>
      </c>
      <c r="E547" s="6">
        <v>-11.145</v>
      </c>
      <c r="F547" s="4">
        <f t="shared" si="37"/>
        <v>1485.3719999999998</v>
      </c>
      <c r="G547" s="6"/>
      <c r="H547" s="4">
        <v>1702.9869999999999</v>
      </c>
      <c r="I547" s="6"/>
      <c r="J547" s="4">
        <f t="shared" si="36"/>
        <v>1702.9869999999999</v>
      </c>
    </row>
    <row r="548" spans="1:10" ht="38.25">
      <c r="A548" s="5" t="s">
        <v>297</v>
      </c>
      <c r="B548" s="2" t="s">
        <v>299</v>
      </c>
      <c r="C548" s="2"/>
      <c r="D548" s="4">
        <v>1139.1911299999997</v>
      </c>
      <c r="E548" s="6">
        <f>E549</f>
        <v>0</v>
      </c>
      <c r="F548" s="4">
        <f t="shared" si="37"/>
        <v>1139.1911299999997</v>
      </c>
      <c r="G548" s="6">
        <f>G549</f>
        <v>0</v>
      </c>
      <c r="H548" s="4">
        <v>1183.6299999999997</v>
      </c>
      <c r="I548" s="6">
        <f>I549</f>
        <v>0</v>
      </c>
      <c r="J548" s="4">
        <f t="shared" si="36"/>
        <v>1183.6299999999997</v>
      </c>
    </row>
    <row r="549" spans="1:10" ht="76.5">
      <c r="A549" s="5" t="s">
        <v>107</v>
      </c>
      <c r="B549" s="2" t="s">
        <v>299</v>
      </c>
      <c r="C549" s="2">
        <v>100</v>
      </c>
      <c r="D549" s="4">
        <v>1139.1911299999997</v>
      </c>
      <c r="E549" s="6"/>
      <c r="F549" s="4">
        <f t="shared" si="37"/>
        <v>1139.1911299999997</v>
      </c>
      <c r="G549" s="6"/>
      <c r="H549" s="4">
        <v>1183.6299999999997</v>
      </c>
      <c r="I549" s="6"/>
      <c r="J549" s="4">
        <f t="shared" si="36"/>
        <v>1183.6299999999997</v>
      </c>
    </row>
    <row r="550" spans="1:10" ht="25.5">
      <c r="A550" s="5" t="s">
        <v>298</v>
      </c>
      <c r="B550" s="2" t="s">
        <v>300</v>
      </c>
      <c r="C550" s="2"/>
      <c r="D550" s="4">
        <v>689.92012</v>
      </c>
      <c r="E550" s="6">
        <f>E551+E552+E553</f>
        <v>135.78799999999998</v>
      </c>
      <c r="F550" s="4">
        <f t="shared" si="37"/>
        <v>825.70812000000001</v>
      </c>
      <c r="G550" s="6">
        <f>G551+G552+G553</f>
        <v>0</v>
      </c>
      <c r="H550" s="4">
        <v>1186.45012</v>
      </c>
      <c r="I550" s="6">
        <f>I551+I552+I553</f>
        <v>0</v>
      </c>
      <c r="J550" s="4">
        <f t="shared" si="36"/>
        <v>1186.45012</v>
      </c>
    </row>
    <row r="551" spans="1:10" ht="76.5">
      <c r="A551" s="5" t="s">
        <v>107</v>
      </c>
      <c r="B551" s="2" t="s">
        <v>300</v>
      </c>
      <c r="C551" s="2">
        <v>100</v>
      </c>
      <c r="D551" s="4">
        <v>441.44299999999998</v>
      </c>
      <c r="E551" s="6">
        <f>128.62445+7.16355</f>
        <v>135.78799999999998</v>
      </c>
      <c r="F551" s="4">
        <f t="shared" si="37"/>
        <v>577.23099999999999</v>
      </c>
      <c r="G551" s="6"/>
      <c r="H551" s="4">
        <v>937.97299999999996</v>
      </c>
      <c r="I551" s="6"/>
      <c r="J551" s="4">
        <f t="shared" si="36"/>
        <v>937.97299999999996</v>
      </c>
    </row>
    <row r="552" spans="1:10" ht="38.25">
      <c r="A552" s="5" t="s">
        <v>35</v>
      </c>
      <c r="B552" s="2" t="s">
        <v>300</v>
      </c>
      <c r="C552" s="2">
        <v>200</v>
      </c>
      <c r="D552" s="4">
        <v>248.47712000000001</v>
      </c>
      <c r="E552" s="6"/>
      <c r="F552" s="4">
        <f t="shared" si="37"/>
        <v>248.47712000000001</v>
      </c>
      <c r="G552" s="6"/>
      <c r="H552" s="4">
        <v>248.47712000000001</v>
      </c>
      <c r="I552" s="6"/>
      <c r="J552" s="4">
        <f t="shared" si="36"/>
        <v>248.47712000000001</v>
      </c>
    </row>
    <row r="553" spans="1:10" ht="25.5">
      <c r="A553" s="5" t="s">
        <v>34</v>
      </c>
      <c r="B553" s="2" t="s">
        <v>300</v>
      </c>
      <c r="C553" s="2">
        <v>800</v>
      </c>
      <c r="D553" s="4">
        <v>0</v>
      </c>
      <c r="E553" s="6"/>
      <c r="F553" s="4">
        <f t="shared" si="37"/>
        <v>0</v>
      </c>
      <c r="G553" s="6"/>
      <c r="H553" s="4">
        <v>0</v>
      </c>
      <c r="I553" s="6"/>
      <c r="J553" s="4">
        <f t="shared" si="36"/>
        <v>0</v>
      </c>
    </row>
    <row r="554" spans="1:10" ht="38.25">
      <c r="A554" s="5" t="s">
        <v>614</v>
      </c>
      <c r="B554" s="2" t="s">
        <v>615</v>
      </c>
      <c r="C554" s="2"/>
      <c r="D554" s="4">
        <v>733.34199999999998</v>
      </c>
      <c r="E554" s="6">
        <f>E555</f>
        <v>0</v>
      </c>
      <c r="F554" s="4">
        <f t="shared" si="37"/>
        <v>733.34199999999998</v>
      </c>
      <c r="G554" s="6">
        <f>G555</f>
        <v>0</v>
      </c>
      <c r="H554" s="4">
        <v>751.92799999999988</v>
      </c>
      <c r="I554" s="6">
        <f>I555</f>
        <v>0</v>
      </c>
      <c r="J554" s="4">
        <f t="shared" si="36"/>
        <v>751.92799999999988</v>
      </c>
    </row>
    <row r="555" spans="1:10" ht="76.5">
      <c r="A555" s="5" t="s">
        <v>107</v>
      </c>
      <c r="B555" s="2" t="s">
        <v>615</v>
      </c>
      <c r="C555" s="2">
        <v>100</v>
      </c>
      <c r="D555" s="4">
        <v>733.34199999999998</v>
      </c>
      <c r="E555" s="6"/>
      <c r="F555" s="4">
        <f t="shared" si="37"/>
        <v>733.34199999999998</v>
      </c>
      <c r="G555" s="6"/>
      <c r="H555" s="4">
        <v>751.92799999999988</v>
      </c>
      <c r="I555" s="6"/>
      <c r="J555" s="4">
        <f t="shared" si="36"/>
        <v>751.92799999999988</v>
      </c>
    </row>
    <row r="556" spans="1:10" ht="38.25">
      <c r="A556" s="5" t="s">
        <v>616</v>
      </c>
      <c r="B556" s="2" t="s">
        <v>617</v>
      </c>
      <c r="C556" s="2"/>
      <c r="D556" s="4">
        <v>440.66804000000002</v>
      </c>
      <c r="E556" s="6">
        <f>E557</f>
        <v>19.609960000000001</v>
      </c>
      <c r="F556" s="4">
        <f t="shared" si="37"/>
        <v>460.27800000000002</v>
      </c>
      <c r="G556" s="6">
        <f>G557</f>
        <v>0</v>
      </c>
      <c r="H556" s="4">
        <v>460.27800000000002</v>
      </c>
      <c r="I556" s="6">
        <f>I557</f>
        <v>0</v>
      </c>
      <c r="J556" s="4">
        <f t="shared" si="36"/>
        <v>460.27800000000002</v>
      </c>
    </row>
    <row r="557" spans="1:10" ht="76.5">
      <c r="A557" s="5" t="s">
        <v>107</v>
      </c>
      <c r="B557" s="2" t="s">
        <v>617</v>
      </c>
      <c r="C557" s="2">
        <v>100</v>
      </c>
      <c r="D557" s="4">
        <v>440.66804000000002</v>
      </c>
      <c r="E557" s="6">
        <f>8.62445+10.98551</f>
        <v>19.609960000000001</v>
      </c>
      <c r="F557" s="4">
        <f t="shared" si="37"/>
        <v>460.27800000000002</v>
      </c>
      <c r="G557" s="6"/>
      <c r="H557" s="4">
        <v>460.27800000000002</v>
      </c>
      <c r="I557" s="6"/>
      <c r="J557" s="4">
        <f t="shared" si="36"/>
        <v>460.27800000000002</v>
      </c>
    </row>
    <row r="558" spans="1:10" ht="63">
      <c r="A558" s="9" t="s">
        <v>301</v>
      </c>
      <c r="B558" s="10" t="s">
        <v>302</v>
      </c>
      <c r="C558" s="2"/>
      <c r="D558" s="4">
        <v>2216.5169499999997</v>
      </c>
      <c r="E558" s="6">
        <f>E559</f>
        <v>1243.5969700000001</v>
      </c>
      <c r="F558" s="4">
        <f t="shared" si="37"/>
        <v>3460.1139199999998</v>
      </c>
      <c r="G558" s="6">
        <f>G559</f>
        <v>0</v>
      </c>
      <c r="H558" s="4">
        <v>5310.9918299999999</v>
      </c>
      <c r="I558" s="6">
        <f>I559</f>
        <v>50</v>
      </c>
      <c r="J558" s="4">
        <f t="shared" si="36"/>
        <v>5360.9918299999999</v>
      </c>
    </row>
    <row r="559" spans="1:10" ht="15.75">
      <c r="A559" s="5" t="s">
        <v>294</v>
      </c>
      <c r="B559" s="2" t="s">
        <v>304</v>
      </c>
      <c r="C559" s="2"/>
      <c r="D559" s="4">
        <v>2216.5169499999997</v>
      </c>
      <c r="E559" s="6">
        <f>E560+E562+E565+E567+E569+E572+E574+E576+E578+E580+E582</f>
        <v>1243.5969700000001</v>
      </c>
      <c r="F559" s="4">
        <f t="shared" si="37"/>
        <v>3460.1139199999998</v>
      </c>
      <c r="G559" s="6">
        <f>G560+G562+G565+G567+G569+G572+G574+G576+G578+G580+G582</f>
        <v>0</v>
      </c>
      <c r="H559" s="4">
        <v>5310.9918299999999</v>
      </c>
      <c r="I559" s="6">
        <f>I560+I562+I565+I567+I569+I572+I574+I576+I578+I580+I582</f>
        <v>50</v>
      </c>
      <c r="J559" s="4">
        <f t="shared" si="36"/>
        <v>5360.9918299999999</v>
      </c>
    </row>
    <row r="560" spans="1:10" ht="38.25">
      <c r="A560" s="5" t="s">
        <v>303</v>
      </c>
      <c r="B560" s="2" t="s">
        <v>339</v>
      </c>
      <c r="C560" s="2"/>
      <c r="D560" s="4">
        <v>168.45840000000001</v>
      </c>
      <c r="E560" s="6">
        <f>E561</f>
        <v>39.999000000000002</v>
      </c>
      <c r="F560" s="4">
        <f t="shared" si="37"/>
        <v>208.45740000000001</v>
      </c>
      <c r="G560" s="6">
        <f>G561</f>
        <v>0</v>
      </c>
      <c r="H560" s="4">
        <v>208.45740000000001</v>
      </c>
      <c r="I560" s="6">
        <f>I561</f>
        <v>0</v>
      </c>
      <c r="J560" s="4">
        <f t="shared" si="36"/>
        <v>208.45740000000001</v>
      </c>
    </row>
    <row r="561" spans="1:10" ht="25.5">
      <c r="A561" s="5" t="s">
        <v>305</v>
      </c>
      <c r="B561" s="2" t="s">
        <v>339</v>
      </c>
      <c r="C561" s="2">
        <v>300</v>
      </c>
      <c r="D561" s="4">
        <v>168.45840000000001</v>
      </c>
      <c r="E561" s="6">
        <v>39.999000000000002</v>
      </c>
      <c r="F561" s="4">
        <f t="shared" si="37"/>
        <v>208.45740000000001</v>
      </c>
      <c r="G561" s="6"/>
      <c r="H561" s="4">
        <v>208.45740000000001</v>
      </c>
      <c r="I561" s="6"/>
      <c r="J561" s="4">
        <f t="shared" si="36"/>
        <v>208.45740000000001</v>
      </c>
    </row>
    <row r="562" spans="1:10" ht="63.75">
      <c r="A562" s="5" t="s">
        <v>306</v>
      </c>
      <c r="B562" s="2" t="s">
        <v>340</v>
      </c>
      <c r="C562" s="2"/>
      <c r="D562" s="4">
        <v>859.12608</v>
      </c>
      <c r="E562" s="6">
        <f>E563+E564</f>
        <v>38.448999999999998</v>
      </c>
      <c r="F562" s="4">
        <f t="shared" si="37"/>
        <v>897.57507999999996</v>
      </c>
      <c r="G562" s="6">
        <f>G563+G564</f>
        <v>0</v>
      </c>
      <c r="H562" s="4">
        <v>897.57507999999996</v>
      </c>
      <c r="I562" s="6">
        <f>I563+I564</f>
        <v>0</v>
      </c>
      <c r="J562" s="4">
        <f t="shared" si="36"/>
        <v>897.57507999999996</v>
      </c>
    </row>
    <row r="563" spans="1:10" ht="38.25" hidden="1">
      <c r="A563" s="5" t="s">
        <v>35</v>
      </c>
      <c r="B563" s="2" t="s">
        <v>340</v>
      </c>
      <c r="C563" s="2">
        <v>200</v>
      </c>
      <c r="D563" s="4">
        <v>0</v>
      </c>
      <c r="E563" s="6"/>
      <c r="F563" s="4">
        <f t="shared" si="37"/>
        <v>0</v>
      </c>
      <c r="G563" s="6"/>
      <c r="H563" s="4">
        <v>0</v>
      </c>
      <c r="I563" s="6"/>
      <c r="J563" s="4">
        <f t="shared" ref="J563:J588" si="40">H563+I563</f>
        <v>0</v>
      </c>
    </row>
    <row r="564" spans="1:10" ht="25.5">
      <c r="A564" s="5" t="s">
        <v>305</v>
      </c>
      <c r="B564" s="2" t="s">
        <v>340</v>
      </c>
      <c r="C564" s="2">
        <v>300</v>
      </c>
      <c r="D564" s="4">
        <v>859.12608</v>
      </c>
      <c r="E564" s="6">
        <v>38.448999999999998</v>
      </c>
      <c r="F564" s="4">
        <f t="shared" si="37"/>
        <v>897.57507999999996</v>
      </c>
      <c r="G564" s="6"/>
      <c r="H564" s="4">
        <v>897.57507999999996</v>
      </c>
      <c r="I564" s="6"/>
      <c r="J564" s="4">
        <f t="shared" si="40"/>
        <v>897.57507999999996</v>
      </c>
    </row>
    <row r="565" spans="1:10" ht="38.25">
      <c r="A565" s="5" t="s">
        <v>343</v>
      </c>
      <c r="B565" s="2" t="s">
        <v>344</v>
      </c>
      <c r="C565" s="2"/>
      <c r="D565" s="4">
        <v>0</v>
      </c>
      <c r="E565" s="6">
        <f>E566</f>
        <v>0</v>
      </c>
      <c r="F565" s="4">
        <f t="shared" si="37"/>
        <v>0</v>
      </c>
      <c r="G565" s="6">
        <f>G566</f>
        <v>0</v>
      </c>
      <c r="H565" s="4">
        <v>0</v>
      </c>
      <c r="I565" s="6">
        <f>I566</f>
        <v>0</v>
      </c>
      <c r="J565" s="4">
        <f t="shared" si="40"/>
        <v>0</v>
      </c>
    </row>
    <row r="566" spans="1:10" ht="38.25">
      <c r="A566" s="5" t="s">
        <v>35</v>
      </c>
      <c r="B566" s="2" t="s">
        <v>344</v>
      </c>
      <c r="C566" s="2">
        <v>200</v>
      </c>
      <c r="D566" s="4">
        <v>0</v>
      </c>
      <c r="E566" s="6"/>
      <c r="F566" s="4">
        <f t="shared" si="37"/>
        <v>0</v>
      </c>
      <c r="G566" s="6"/>
      <c r="H566" s="4">
        <v>0</v>
      </c>
      <c r="I566" s="6"/>
      <c r="J566" s="4">
        <f t="shared" si="40"/>
        <v>0</v>
      </c>
    </row>
    <row r="567" spans="1:10" ht="51">
      <c r="A567" s="5" t="s">
        <v>307</v>
      </c>
      <c r="B567" s="13" t="s">
        <v>308</v>
      </c>
      <c r="C567" s="2"/>
      <c r="D567" s="4">
        <v>0</v>
      </c>
      <c r="E567" s="6">
        <f>E568</f>
        <v>0</v>
      </c>
      <c r="F567" s="4">
        <f t="shared" si="37"/>
        <v>0</v>
      </c>
      <c r="G567" s="6">
        <f>G568</f>
        <v>0</v>
      </c>
      <c r="H567" s="4">
        <v>0</v>
      </c>
      <c r="I567" s="6">
        <f>I568</f>
        <v>0</v>
      </c>
      <c r="J567" s="4">
        <f t="shared" si="40"/>
        <v>0</v>
      </c>
    </row>
    <row r="568" spans="1:10" ht="38.25">
      <c r="A568" s="5" t="s">
        <v>35</v>
      </c>
      <c r="B568" s="13" t="s">
        <v>308</v>
      </c>
      <c r="C568" s="2">
        <v>200</v>
      </c>
      <c r="D568" s="4">
        <v>0</v>
      </c>
      <c r="E568" s="6"/>
      <c r="F568" s="4">
        <f t="shared" si="37"/>
        <v>0</v>
      </c>
      <c r="G568" s="6"/>
      <c r="H568" s="4">
        <v>0</v>
      </c>
      <c r="I568" s="6"/>
      <c r="J568" s="4">
        <f t="shared" si="40"/>
        <v>0</v>
      </c>
    </row>
    <row r="569" spans="1:10" ht="38.25">
      <c r="A569" s="5" t="s">
        <v>309</v>
      </c>
      <c r="B569" s="13" t="s">
        <v>310</v>
      </c>
      <c r="C569" s="2"/>
      <c r="D569" s="4">
        <v>608.57005000000004</v>
      </c>
      <c r="E569" s="6">
        <f>E570+E571</f>
        <v>0</v>
      </c>
      <c r="F569" s="4">
        <f t="shared" si="37"/>
        <v>608.57005000000004</v>
      </c>
      <c r="G569" s="6">
        <f>G570+G571</f>
        <v>0</v>
      </c>
      <c r="H569" s="4">
        <v>958.57005000000004</v>
      </c>
      <c r="I569" s="6">
        <f>I570+I571</f>
        <v>0</v>
      </c>
      <c r="J569" s="4">
        <f t="shared" si="40"/>
        <v>958.57005000000004</v>
      </c>
    </row>
    <row r="570" spans="1:10" ht="38.25">
      <c r="A570" s="5" t="s">
        <v>35</v>
      </c>
      <c r="B570" s="13" t="s">
        <v>310</v>
      </c>
      <c r="C570" s="2">
        <v>200</v>
      </c>
      <c r="D570" s="4">
        <v>608.57005000000004</v>
      </c>
      <c r="E570" s="6"/>
      <c r="F570" s="4">
        <f t="shared" si="37"/>
        <v>608.57005000000004</v>
      </c>
      <c r="G570" s="6"/>
      <c r="H570" s="4">
        <v>958.57005000000004</v>
      </c>
      <c r="I570" s="6"/>
      <c r="J570" s="4">
        <f t="shared" si="40"/>
        <v>958.57005000000004</v>
      </c>
    </row>
    <row r="571" spans="1:10" ht="25.5">
      <c r="A571" s="5" t="s">
        <v>34</v>
      </c>
      <c r="B571" s="13" t="s">
        <v>310</v>
      </c>
      <c r="C571" s="2">
        <v>800</v>
      </c>
      <c r="D571" s="4">
        <v>0</v>
      </c>
      <c r="E571" s="6"/>
      <c r="F571" s="4">
        <f t="shared" si="37"/>
        <v>0</v>
      </c>
      <c r="G571" s="6"/>
      <c r="H571" s="4">
        <v>0</v>
      </c>
      <c r="I571" s="6"/>
      <c r="J571" s="4">
        <f t="shared" si="40"/>
        <v>0</v>
      </c>
    </row>
    <row r="572" spans="1:10" ht="63.75">
      <c r="A572" s="5" t="s">
        <v>311</v>
      </c>
      <c r="B572" s="13" t="s">
        <v>312</v>
      </c>
      <c r="C572" s="2"/>
      <c r="D572" s="4">
        <v>200</v>
      </c>
      <c r="E572" s="6">
        <f>E573</f>
        <v>0</v>
      </c>
      <c r="F572" s="4">
        <f t="shared" si="37"/>
        <v>200</v>
      </c>
      <c r="G572" s="6">
        <f>G573</f>
        <v>0</v>
      </c>
      <c r="H572" s="4">
        <v>580</v>
      </c>
      <c r="I572" s="6">
        <f>I573</f>
        <v>0</v>
      </c>
      <c r="J572" s="4">
        <f t="shared" si="40"/>
        <v>580</v>
      </c>
    </row>
    <row r="573" spans="1:10" ht="38.25">
      <c r="A573" s="5" t="s">
        <v>35</v>
      </c>
      <c r="B573" s="13" t="s">
        <v>312</v>
      </c>
      <c r="C573" s="2">
        <v>200</v>
      </c>
      <c r="D573" s="4">
        <v>200</v>
      </c>
      <c r="E573" s="6"/>
      <c r="F573" s="4">
        <f t="shared" si="37"/>
        <v>200</v>
      </c>
      <c r="G573" s="6"/>
      <c r="H573" s="4">
        <v>580</v>
      </c>
      <c r="I573" s="6"/>
      <c r="J573" s="4">
        <f t="shared" si="40"/>
        <v>580</v>
      </c>
    </row>
    <row r="574" spans="1:10" ht="89.25">
      <c r="A574" s="12" t="s">
        <v>618</v>
      </c>
      <c r="B574" s="13" t="s">
        <v>313</v>
      </c>
      <c r="C574" s="2"/>
      <c r="D574" s="4">
        <v>380.36242000000004</v>
      </c>
      <c r="E574" s="6">
        <f>E575</f>
        <v>1165.14897</v>
      </c>
      <c r="F574" s="4">
        <f t="shared" ref="F574:F588" si="41">D574+E574</f>
        <v>1545.5113900000001</v>
      </c>
      <c r="G574" s="6">
        <f>G575</f>
        <v>0</v>
      </c>
      <c r="H574" s="4">
        <v>2666.3892999999998</v>
      </c>
      <c r="I574" s="6">
        <f>I575</f>
        <v>0</v>
      </c>
      <c r="J574" s="4">
        <f t="shared" si="40"/>
        <v>2666.3892999999998</v>
      </c>
    </row>
    <row r="575" spans="1:10" ht="25.5">
      <c r="A575" s="5" t="s">
        <v>34</v>
      </c>
      <c r="B575" s="13" t="s">
        <v>313</v>
      </c>
      <c r="C575" s="2">
        <v>800</v>
      </c>
      <c r="D575" s="4">
        <v>380.36242000000004</v>
      </c>
      <c r="E575" s="6">
        <v>1165.14897</v>
      </c>
      <c r="F575" s="4">
        <f t="shared" si="41"/>
        <v>1545.5113900000001</v>
      </c>
      <c r="G575" s="6"/>
      <c r="H575" s="4">
        <v>2666.3892999999998</v>
      </c>
      <c r="I575" s="6"/>
      <c r="J575" s="4">
        <f t="shared" si="40"/>
        <v>2666.3892999999998</v>
      </c>
    </row>
    <row r="576" spans="1:10" ht="25.5">
      <c r="A576" s="5" t="s">
        <v>359</v>
      </c>
      <c r="B576" s="13" t="s">
        <v>360</v>
      </c>
      <c r="C576" s="2"/>
      <c r="D576" s="4">
        <v>0</v>
      </c>
      <c r="E576" s="6">
        <f>E577</f>
        <v>0</v>
      </c>
      <c r="F576" s="4">
        <f t="shared" si="41"/>
        <v>0</v>
      </c>
      <c r="G576" s="6">
        <f>G577</f>
        <v>0</v>
      </c>
      <c r="H576" s="4">
        <v>0</v>
      </c>
      <c r="I576" s="6">
        <f>I577</f>
        <v>0</v>
      </c>
      <c r="J576" s="4">
        <f t="shared" si="40"/>
        <v>0</v>
      </c>
    </row>
    <row r="577" spans="1:10" ht="38.25">
      <c r="A577" s="5" t="s">
        <v>35</v>
      </c>
      <c r="B577" s="13" t="s">
        <v>360</v>
      </c>
      <c r="C577" s="2">
        <v>200</v>
      </c>
      <c r="D577" s="4">
        <v>0</v>
      </c>
      <c r="E577" s="6"/>
      <c r="F577" s="4">
        <f t="shared" si="41"/>
        <v>0</v>
      </c>
      <c r="G577" s="6"/>
      <c r="H577" s="4">
        <v>0</v>
      </c>
      <c r="I577" s="6"/>
      <c r="J577" s="4">
        <f t="shared" si="40"/>
        <v>0</v>
      </c>
    </row>
    <row r="578" spans="1:10" ht="38.25">
      <c r="A578" s="5" t="s">
        <v>414</v>
      </c>
      <c r="B578" s="2" t="s">
        <v>415</v>
      </c>
      <c r="C578" s="2"/>
      <c r="D578" s="4">
        <v>0</v>
      </c>
      <c r="E578" s="6">
        <f>E579</f>
        <v>0</v>
      </c>
      <c r="F578" s="4">
        <f t="shared" si="41"/>
        <v>0</v>
      </c>
      <c r="G578" s="6">
        <f>G579</f>
        <v>0</v>
      </c>
      <c r="H578" s="4">
        <v>0</v>
      </c>
      <c r="I578" s="6">
        <f>I579</f>
        <v>0</v>
      </c>
      <c r="J578" s="4">
        <f t="shared" si="40"/>
        <v>0</v>
      </c>
    </row>
    <row r="579" spans="1:10" ht="38.25">
      <c r="A579" s="5" t="s">
        <v>35</v>
      </c>
      <c r="B579" s="2" t="s">
        <v>415</v>
      </c>
      <c r="C579" s="2">
        <v>200</v>
      </c>
      <c r="D579" s="4">
        <v>0</v>
      </c>
      <c r="E579" s="6"/>
      <c r="F579" s="4">
        <f t="shared" si="41"/>
        <v>0</v>
      </c>
      <c r="G579" s="6"/>
      <c r="H579" s="4">
        <v>0</v>
      </c>
      <c r="I579" s="6"/>
      <c r="J579" s="4">
        <f t="shared" si="40"/>
        <v>0</v>
      </c>
    </row>
    <row r="580" spans="1:10" ht="63.75">
      <c r="A580" s="5" t="s">
        <v>437</v>
      </c>
      <c r="B580" s="2" t="s">
        <v>438</v>
      </c>
      <c r="C580" s="2"/>
      <c r="D580" s="4">
        <v>0</v>
      </c>
      <c r="E580" s="6">
        <f>E581</f>
        <v>0</v>
      </c>
      <c r="F580" s="4">
        <f t="shared" si="41"/>
        <v>0</v>
      </c>
      <c r="G580" s="6">
        <f>G581</f>
        <v>0</v>
      </c>
      <c r="H580" s="4">
        <v>0</v>
      </c>
      <c r="I580" s="6">
        <f>I581</f>
        <v>50</v>
      </c>
      <c r="J580" s="4">
        <f t="shared" si="40"/>
        <v>50</v>
      </c>
    </row>
    <row r="581" spans="1:10" ht="25.5">
      <c r="A581" s="5" t="s">
        <v>34</v>
      </c>
      <c r="B581" s="2" t="s">
        <v>438</v>
      </c>
      <c r="C581" s="2">
        <v>800</v>
      </c>
      <c r="D581" s="4">
        <v>0</v>
      </c>
      <c r="E581" s="6"/>
      <c r="F581" s="4">
        <f t="shared" si="41"/>
        <v>0</v>
      </c>
      <c r="G581" s="6"/>
      <c r="H581" s="4">
        <v>0</v>
      </c>
      <c r="I581" s="6">
        <v>50</v>
      </c>
      <c r="J581" s="4">
        <f t="shared" si="40"/>
        <v>50</v>
      </c>
    </row>
    <row r="582" spans="1:10" ht="51">
      <c r="A582" s="5" t="s">
        <v>475</v>
      </c>
      <c r="B582" s="2" t="s">
        <v>476</v>
      </c>
      <c r="C582" s="2"/>
      <c r="D582" s="4">
        <v>0</v>
      </c>
      <c r="E582" s="6">
        <f>E583</f>
        <v>0</v>
      </c>
      <c r="F582" s="4">
        <f t="shared" si="41"/>
        <v>0</v>
      </c>
      <c r="G582" s="6">
        <f>G583</f>
        <v>0</v>
      </c>
      <c r="H582" s="4">
        <v>0</v>
      </c>
      <c r="I582" s="6">
        <f>I583</f>
        <v>0</v>
      </c>
      <c r="J582" s="4">
        <f t="shared" si="40"/>
        <v>0</v>
      </c>
    </row>
    <row r="583" spans="1:10" ht="38.25">
      <c r="A583" s="5" t="s">
        <v>35</v>
      </c>
      <c r="B583" s="2" t="s">
        <v>476</v>
      </c>
      <c r="C583" s="2">
        <v>200</v>
      </c>
      <c r="D583" s="4">
        <v>0</v>
      </c>
      <c r="E583" s="6"/>
      <c r="F583" s="4">
        <f t="shared" si="41"/>
        <v>0</v>
      </c>
      <c r="G583" s="6"/>
      <c r="H583" s="4">
        <v>0</v>
      </c>
      <c r="I583" s="6"/>
      <c r="J583" s="4">
        <f t="shared" si="40"/>
        <v>0</v>
      </c>
    </row>
    <row r="584" spans="1:10" ht="79.5" customHeight="1">
      <c r="A584" s="24" t="s">
        <v>11</v>
      </c>
      <c r="B584" s="10" t="s">
        <v>314</v>
      </c>
      <c r="C584" s="13"/>
      <c r="D584" s="4">
        <v>3.4992800000000002</v>
      </c>
      <c r="E584" s="6">
        <f t="shared" ref="E584:G586" si="42">E585</f>
        <v>0</v>
      </c>
      <c r="F584" s="4">
        <f t="shared" si="41"/>
        <v>3.4992800000000002</v>
      </c>
      <c r="G584" s="6">
        <f t="shared" si="42"/>
        <v>0</v>
      </c>
      <c r="H584" s="4">
        <v>27.613520000000001</v>
      </c>
      <c r="I584" s="6">
        <f t="shared" ref="I584:I586" si="43">I585</f>
        <v>0</v>
      </c>
      <c r="J584" s="4">
        <f t="shared" si="40"/>
        <v>27.613520000000001</v>
      </c>
    </row>
    <row r="585" spans="1:10" ht="15.75">
      <c r="A585" s="5" t="s">
        <v>294</v>
      </c>
      <c r="B585" s="2" t="s">
        <v>315</v>
      </c>
      <c r="C585" s="13"/>
      <c r="D585" s="4">
        <v>3.4992800000000002</v>
      </c>
      <c r="E585" s="6">
        <f t="shared" si="42"/>
        <v>0</v>
      </c>
      <c r="F585" s="4">
        <f t="shared" si="41"/>
        <v>3.4992800000000002</v>
      </c>
      <c r="G585" s="6">
        <f t="shared" si="42"/>
        <v>0</v>
      </c>
      <c r="H585" s="4">
        <v>27.613520000000001</v>
      </c>
      <c r="I585" s="6">
        <f t="shared" si="43"/>
        <v>0</v>
      </c>
      <c r="J585" s="4">
        <f t="shared" si="40"/>
        <v>27.613520000000001</v>
      </c>
    </row>
    <row r="586" spans="1:10" ht="51">
      <c r="A586" s="5" t="s">
        <v>675</v>
      </c>
      <c r="B586" s="2" t="s">
        <v>316</v>
      </c>
      <c r="C586" s="13"/>
      <c r="D586" s="4">
        <v>3.4992800000000002</v>
      </c>
      <c r="E586" s="6">
        <f t="shared" si="42"/>
        <v>0</v>
      </c>
      <c r="F586" s="4">
        <f t="shared" si="41"/>
        <v>3.4992800000000002</v>
      </c>
      <c r="G586" s="6">
        <f t="shared" si="42"/>
        <v>0</v>
      </c>
      <c r="H586" s="4">
        <v>27.613520000000001</v>
      </c>
      <c r="I586" s="6">
        <f t="shared" si="43"/>
        <v>0</v>
      </c>
      <c r="J586" s="4">
        <f t="shared" si="40"/>
        <v>27.613520000000001</v>
      </c>
    </row>
    <row r="587" spans="1:10" ht="38.25">
      <c r="A587" s="5" t="s">
        <v>35</v>
      </c>
      <c r="B587" s="2" t="s">
        <v>316</v>
      </c>
      <c r="C587" s="2">
        <v>200</v>
      </c>
      <c r="D587" s="4">
        <v>3.4992800000000002</v>
      </c>
      <c r="E587" s="6"/>
      <c r="F587" s="4">
        <f t="shared" si="41"/>
        <v>3.4992800000000002</v>
      </c>
      <c r="G587" s="6"/>
      <c r="H587" s="4">
        <v>27.613520000000001</v>
      </c>
      <c r="I587" s="6"/>
      <c r="J587" s="4">
        <f t="shared" si="40"/>
        <v>27.613520000000001</v>
      </c>
    </row>
    <row r="588" spans="1:10" ht="37.5">
      <c r="A588" s="25" t="s">
        <v>9</v>
      </c>
      <c r="B588" s="10"/>
      <c r="C588" s="10"/>
      <c r="D588" s="4">
        <v>344129.21033999999</v>
      </c>
      <c r="E588" s="6">
        <f>E584+E558+E541+E536+E502+E487+E477+E319+E297+E195+E159+E17</f>
        <v>104111.28358000002</v>
      </c>
      <c r="F588" s="4">
        <f t="shared" si="41"/>
        <v>448240.49392000004</v>
      </c>
      <c r="G588" s="6">
        <f>G584+G558+G541+G536+G502+G487+G477+G319+G297+G195+G159+G17</f>
        <v>0</v>
      </c>
      <c r="H588" s="4">
        <v>675882.30293000001</v>
      </c>
      <c r="I588" s="6">
        <f>I584+I558+I541+I536+I502+I487+I477+I319+I297+I195+I159+I17</f>
        <v>14486.504870000001</v>
      </c>
      <c r="J588" s="4">
        <f t="shared" si="40"/>
        <v>690368.80779999995</v>
      </c>
    </row>
  </sheetData>
  <mergeCells count="23">
    <mergeCell ref="F15:F16"/>
    <mergeCell ref="G15:G16"/>
    <mergeCell ref="A1:C1"/>
    <mergeCell ref="A2:J2"/>
    <mergeCell ref="A3:J3"/>
    <mergeCell ref="A4:J4"/>
    <mergeCell ref="A5:J5"/>
    <mergeCell ref="A6:J6"/>
    <mergeCell ref="D15:D16"/>
    <mergeCell ref="B15:B16"/>
    <mergeCell ref="A15:A16"/>
    <mergeCell ref="C15:C16"/>
    <mergeCell ref="A13:J13"/>
    <mergeCell ref="A14:J14"/>
    <mergeCell ref="A7:J7"/>
    <mergeCell ref="A8:J8"/>
    <mergeCell ref="A9:J9"/>
    <mergeCell ref="A10:J10"/>
    <mergeCell ref="A11:J11"/>
    <mergeCell ref="H15:H16"/>
    <mergeCell ref="I15:I16"/>
    <mergeCell ref="J15:J16"/>
    <mergeCell ref="E15:E16"/>
  </mergeCells>
  <phoneticPr fontId="0" type="noConversion"/>
  <pageMargins left="0.59055118110236227" right="0" top="0.39370078740157483" bottom="0" header="0" footer="0"/>
  <pageSetup paperSize="9" scale="120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2022-02-17T06:24:39Z</cp:lastPrinted>
  <dcterms:created xsi:type="dcterms:W3CDTF">2003-11-25T12:37:58Z</dcterms:created>
  <dcterms:modified xsi:type="dcterms:W3CDTF">2022-03-01T07:59:33Z</dcterms:modified>
</cp:coreProperties>
</file>