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360" yWindow="15" windowWidth="11340" windowHeight="6795" tabRatio="602"/>
  </bookViews>
  <sheets>
    <sheet name="Лист1" sheetId="1" r:id="rId1"/>
  </sheets>
  <definedNames>
    <definedName name="_xlnm.Print_Area" localSheetId="0">Лист1!$A$2:$O$597</definedName>
  </definedNames>
  <calcPr calcId="125725"/>
</workbook>
</file>

<file path=xl/calcChain.xml><?xml version="1.0" encoding="utf-8"?>
<calcChain xmlns="http://schemas.openxmlformats.org/spreadsheetml/2006/main">
  <c r="N460" i="1"/>
  <c r="I460"/>
  <c r="I459" s="1"/>
  <c r="M459"/>
  <c r="M460"/>
  <c r="M461"/>
  <c r="O461" s="1"/>
  <c r="J461"/>
  <c r="H459"/>
  <c r="H460"/>
  <c r="J460" s="1"/>
  <c r="H461"/>
  <c r="I595"/>
  <c r="I594" s="1"/>
  <c r="I591"/>
  <c r="I589"/>
  <c r="I587"/>
  <c r="I585"/>
  <c r="I583"/>
  <c r="I581"/>
  <c r="I578"/>
  <c r="I576"/>
  <c r="I574"/>
  <c r="I571"/>
  <c r="I569"/>
  <c r="I565"/>
  <c r="I563"/>
  <c r="I559"/>
  <c r="I557"/>
  <c r="I555"/>
  <c r="I552"/>
  <c r="I551" s="1"/>
  <c r="I548"/>
  <c r="I547" s="1"/>
  <c r="I543"/>
  <c r="I542" s="1"/>
  <c r="I538"/>
  <c r="I537" s="1"/>
  <c r="I534"/>
  <c r="I533" s="1"/>
  <c r="I530"/>
  <c r="I529" s="1"/>
  <c r="I527"/>
  <c r="I522"/>
  <c r="I521" s="1"/>
  <c r="I519"/>
  <c r="I514"/>
  <c r="I509"/>
  <c r="I508" s="1"/>
  <c r="I505"/>
  <c r="I504" s="1"/>
  <c r="I499"/>
  <c r="I498" s="1"/>
  <c r="I494"/>
  <c r="I493" s="1"/>
  <c r="I491"/>
  <c r="I488" s="1"/>
  <c r="I489"/>
  <c r="I484"/>
  <c r="I483" s="1"/>
  <c r="I481"/>
  <c r="I480" s="1"/>
  <c r="I477"/>
  <c r="I476" s="1"/>
  <c r="I474"/>
  <c r="I473" s="1"/>
  <c r="I470"/>
  <c r="I469" s="1"/>
  <c r="I467"/>
  <c r="I466" s="1"/>
  <c r="I464"/>
  <c r="I457"/>
  <c r="I456" s="1"/>
  <c r="I454"/>
  <c r="I452"/>
  <c r="I450"/>
  <c r="I448"/>
  <c r="I446"/>
  <c r="I444"/>
  <c r="I442"/>
  <c r="I440"/>
  <c r="I437"/>
  <c r="I434"/>
  <c r="I433" s="1"/>
  <c r="I431"/>
  <c r="I430" s="1"/>
  <c r="I428"/>
  <c r="I427"/>
  <c r="I424"/>
  <c r="I423" s="1"/>
  <c r="I421"/>
  <c r="I417"/>
  <c r="I416"/>
  <c r="I413"/>
  <c r="I411"/>
  <c r="I409"/>
  <c r="I406"/>
  <c r="I404"/>
  <c r="I402"/>
  <c r="I395"/>
  <c r="I394" s="1"/>
  <c r="I392"/>
  <c r="I390"/>
  <c r="I386"/>
  <c r="I384"/>
  <c r="I382"/>
  <c r="I381" s="1"/>
  <c r="I375"/>
  <c r="I374" s="1"/>
  <c r="I371"/>
  <c r="I370" s="1"/>
  <c r="I366"/>
  <c r="I365"/>
  <c r="I362"/>
  <c r="I360"/>
  <c r="I358"/>
  <c r="I356"/>
  <c r="I354"/>
  <c r="I352"/>
  <c r="I348"/>
  <c r="I347" s="1"/>
  <c r="I345"/>
  <c r="I342"/>
  <c r="I341"/>
  <c r="I339"/>
  <c r="I338" s="1"/>
  <c r="I336"/>
  <c r="I335" s="1"/>
  <c r="I333"/>
  <c r="I330"/>
  <c r="I328"/>
  <c r="I327" s="1"/>
  <c r="I323"/>
  <c r="I322" s="1"/>
  <c r="I320"/>
  <c r="I319" s="1"/>
  <c r="I315"/>
  <c r="I314" s="1"/>
  <c r="I310"/>
  <c r="I309" s="1"/>
  <c r="I306"/>
  <c r="I305" s="1"/>
  <c r="I301"/>
  <c r="I298"/>
  <c r="I297" s="1"/>
  <c r="I294"/>
  <c r="I293" s="1"/>
  <c r="I290"/>
  <c r="I289" s="1"/>
  <c r="I286"/>
  <c r="I285" s="1"/>
  <c r="I283"/>
  <c r="I281"/>
  <c r="I279"/>
  <c r="I277"/>
  <c r="I275"/>
  <c r="I273"/>
  <c r="I269"/>
  <c r="I266"/>
  <c r="I265"/>
  <c r="I263"/>
  <c r="I262" s="1"/>
  <c r="I258"/>
  <c r="I257" s="1"/>
  <c r="I254"/>
  <c r="I253"/>
  <c r="I251"/>
  <c r="I248" s="1"/>
  <c r="I249"/>
  <c r="I246"/>
  <c r="I245" s="1"/>
  <c r="I243"/>
  <c r="I242"/>
  <c r="I240"/>
  <c r="I238"/>
  <c r="I236"/>
  <c r="I234"/>
  <c r="I232"/>
  <c r="I230"/>
  <c r="I226"/>
  <c r="I225" s="1"/>
  <c r="I223"/>
  <c r="I222" s="1"/>
  <c r="I220"/>
  <c r="I218"/>
  <c r="I214"/>
  <c r="I213" s="1"/>
  <c r="I211"/>
  <c r="I210" s="1"/>
  <c r="I208"/>
  <c r="I205" s="1"/>
  <c r="I206"/>
  <c r="I203"/>
  <c r="I201"/>
  <c r="I199"/>
  <c r="I197"/>
  <c r="I192"/>
  <c r="I191"/>
  <c r="I190" s="1"/>
  <c r="I188"/>
  <c r="I187" s="1"/>
  <c r="I184"/>
  <c r="I183" s="1"/>
  <c r="I181"/>
  <c r="I180" s="1"/>
  <c r="I177"/>
  <c r="I173"/>
  <c r="I169"/>
  <c r="I168" s="1"/>
  <c r="I166"/>
  <c r="I165" s="1"/>
  <c r="I162"/>
  <c r="I161" s="1"/>
  <c r="I157"/>
  <c r="I152"/>
  <c r="I151" s="1"/>
  <c r="I149"/>
  <c r="I146"/>
  <c r="I145" s="1"/>
  <c r="I140"/>
  <c r="I139" s="1"/>
  <c r="I136"/>
  <c r="I135" s="1"/>
  <c r="I132"/>
  <c r="I131" s="1"/>
  <c r="I128"/>
  <c r="I127" s="1"/>
  <c r="I124"/>
  <c r="I123" s="1"/>
  <c r="I120"/>
  <c r="I118"/>
  <c r="I115"/>
  <c r="I113"/>
  <c r="I111"/>
  <c r="I109"/>
  <c r="I105"/>
  <c r="I104" s="1"/>
  <c r="I102"/>
  <c r="I101" s="1"/>
  <c r="I99"/>
  <c r="I98" s="1"/>
  <c r="I96"/>
  <c r="I94"/>
  <c r="I92"/>
  <c r="I90"/>
  <c r="I88"/>
  <c r="I86"/>
  <c r="I84"/>
  <c r="I82"/>
  <c r="I80"/>
  <c r="I78"/>
  <c r="I74"/>
  <c r="I73" s="1"/>
  <c r="I71"/>
  <c r="I70" s="1"/>
  <c r="I68"/>
  <c r="I67" s="1"/>
  <c r="I65"/>
  <c r="I64" s="1"/>
  <c r="I62"/>
  <c r="I61" s="1"/>
  <c r="I59"/>
  <c r="I57"/>
  <c r="I55"/>
  <c r="I53"/>
  <c r="I51"/>
  <c r="I49"/>
  <c r="I47"/>
  <c r="I45"/>
  <c r="I41"/>
  <c r="I38"/>
  <c r="I37" s="1"/>
  <c r="I35"/>
  <c r="I32"/>
  <c r="I30"/>
  <c r="I28"/>
  <c r="I26"/>
  <c r="I24"/>
  <c r="I22"/>
  <c r="I20"/>
  <c r="I401" l="1"/>
  <c r="O460"/>
  <c r="I77"/>
  <c r="I351"/>
  <c r="I350" s="1"/>
  <c r="J459"/>
  <c r="N459"/>
  <c r="O459" s="1"/>
  <c r="I389"/>
  <c r="I568"/>
  <c r="I196"/>
  <c r="I195" s="1"/>
  <c r="I217"/>
  <c r="I229"/>
  <c r="I554"/>
  <c r="I550" s="1"/>
  <c r="I513"/>
  <c r="I272"/>
  <c r="I138"/>
  <c r="I164"/>
  <c r="I186"/>
  <c r="I216"/>
  <c r="I228"/>
  <c r="I369"/>
  <c r="I507"/>
  <c r="I541"/>
  <c r="I593"/>
  <c r="I160"/>
  <c r="I179"/>
  <c r="I271"/>
  <c r="I292"/>
  <c r="I472"/>
  <c r="I503"/>
  <c r="I536"/>
  <c r="I76"/>
  <c r="I288"/>
  <c r="I304"/>
  <c r="I380"/>
  <c r="I479"/>
  <c r="I487"/>
  <c r="I122"/>
  <c r="I256"/>
  <c r="I318"/>
  <c r="I373"/>
  <c r="I388"/>
  <c r="I546"/>
  <c r="I567"/>
  <c r="I108"/>
  <c r="I19"/>
  <c r="I34"/>
  <c r="I156"/>
  <c r="I300"/>
  <c r="I344"/>
  <c r="I364"/>
  <c r="I415"/>
  <c r="I497"/>
  <c r="I526"/>
  <c r="I44"/>
  <c r="I148"/>
  <c r="I176"/>
  <c r="I268"/>
  <c r="I436"/>
  <c r="I426" s="1"/>
  <c r="I40"/>
  <c r="I172"/>
  <c r="I332"/>
  <c r="I400"/>
  <c r="I420"/>
  <c r="I463"/>
  <c r="N362"/>
  <c r="G362"/>
  <c r="M362"/>
  <c r="M363"/>
  <c r="O363" s="1"/>
  <c r="F362"/>
  <c r="F363"/>
  <c r="H363" s="1"/>
  <c r="J363" s="1"/>
  <c r="N301"/>
  <c r="G301"/>
  <c r="G300" s="1"/>
  <c r="M300"/>
  <c r="M301"/>
  <c r="M302"/>
  <c r="O302" s="1"/>
  <c r="F300"/>
  <c r="F301"/>
  <c r="H301" s="1"/>
  <c r="J301" s="1"/>
  <c r="F302"/>
  <c r="H302" s="1"/>
  <c r="J302" s="1"/>
  <c r="N298"/>
  <c r="G298"/>
  <c r="M296"/>
  <c r="M297"/>
  <c r="M298"/>
  <c r="M299"/>
  <c r="O299" s="1"/>
  <c r="F296"/>
  <c r="F297"/>
  <c r="F298"/>
  <c r="F299"/>
  <c r="H299" s="1"/>
  <c r="J299" s="1"/>
  <c r="N234"/>
  <c r="O234" s="1"/>
  <c r="G234"/>
  <c r="M234"/>
  <c r="M235"/>
  <c r="O235" s="1"/>
  <c r="H235"/>
  <c r="J235" s="1"/>
  <c r="F234"/>
  <c r="F235"/>
  <c r="N595"/>
  <c r="N594" s="1"/>
  <c r="N591"/>
  <c r="N589"/>
  <c r="N587"/>
  <c r="N585"/>
  <c r="N583"/>
  <c r="N581"/>
  <c r="N578"/>
  <c r="N576"/>
  <c r="N574"/>
  <c r="N571"/>
  <c r="N569"/>
  <c r="N565"/>
  <c r="N563"/>
  <c r="N559"/>
  <c r="N557"/>
  <c r="N555"/>
  <c r="N552"/>
  <c r="N551" s="1"/>
  <c r="N548"/>
  <c r="N547" s="1"/>
  <c r="N546" s="1"/>
  <c r="N543"/>
  <c r="N542" s="1"/>
  <c r="N541" s="1"/>
  <c r="N538"/>
  <c r="N537" s="1"/>
  <c r="N534"/>
  <c r="N533"/>
  <c r="N530"/>
  <c r="N529" s="1"/>
  <c r="N527"/>
  <c r="N526" s="1"/>
  <c r="N522"/>
  <c r="N521" s="1"/>
  <c r="N519"/>
  <c r="N514"/>
  <c r="N513" s="1"/>
  <c r="N509"/>
  <c r="N508" s="1"/>
  <c r="N505"/>
  <c r="N504" s="1"/>
  <c r="N503" s="1"/>
  <c r="N499"/>
  <c r="N498" s="1"/>
  <c r="N494"/>
  <c r="N493" s="1"/>
  <c r="N491"/>
  <c r="N489"/>
  <c r="N488" s="1"/>
  <c r="N487" s="1"/>
  <c r="N484"/>
  <c r="N483" s="1"/>
  <c r="N481"/>
  <c r="N480"/>
  <c r="N477"/>
  <c r="N474"/>
  <c r="N473" s="1"/>
  <c r="N470"/>
  <c r="N469"/>
  <c r="N467"/>
  <c r="N466" s="1"/>
  <c r="N464"/>
  <c r="N463" s="1"/>
  <c r="N457"/>
  <c r="N456" s="1"/>
  <c r="N454"/>
  <c r="N452"/>
  <c r="N450"/>
  <c r="N448"/>
  <c r="N446"/>
  <c r="N444"/>
  <c r="N442"/>
  <c r="N440"/>
  <c r="N437"/>
  <c r="N434"/>
  <c r="N431"/>
  <c r="N430" s="1"/>
  <c r="N428"/>
  <c r="N427" s="1"/>
  <c r="N424"/>
  <c r="N423" s="1"/>
  <c r="N421"/>
  <c r="N420" s="1"/>
  <c r="N417"/>
  <c r="N416" s="1"/>
  <c r="N413"/>
  <c r="N411"/>
  <c r="N409"/>
  <c r="N406"/>
  <c r="N404"/>
  <c r="N402"/>
  <c r="N395"/>
  <c r="N394" s="1"/>
  <c r="N392"/>
  <c r="N390"/>
  <c r="N389" s="1"/>
  <c r="N386"/>
  <c r="N384"/>
  <c r="N382"/>
  <c r="N381"/>
  <c r="N380" s="1"/>
  <c r="N375"/>
  <c r="N374" s="1"/>
  <c r="N371"/>
  <c r="N370" s="1"/>
  <c r="N369" s="1"/>
  <c r="N366"/>
  <c r="N360"/>
  <c r="N358"/>
  <c r="N356"/>
  <c r="N354"/>
  <c r="N352"/>
  <c r="N351" s="1"/>
  <c r="N350" s="1"/>
  <c r="N348"/>
  <c r="N347" s="1"/>
  <c r="N345"/>
  <c r="N344" s="1"/>
  <c r="N342"/>
  <c r="N341" s="1"/>
  <c r="N339"/>
  <c r="N338" s="1"/>
  <c r="N336"/>
  <c r="N335" s="1"/>
  <c r="N333"/>
  <c r="N332" s="1"/>
  <c r="N330"/>
  <c r="N328"/>
  <c r="N327" s="1"/>
  <c r="N323"/>
  <c r="N322"/>
  <c r="N320"/>
  <c r="N319" s="1"/>
  <c r="N315"/>
  <c r="N314" s="1"/>
  <c r="N310"/>
  <c r="N309" s="1"/>
  <c r="N306"/>
  <c r="N305" s="1"/>
  <c r="N294"/>
  <c r="N293" s="1"/>
  <c r="N290"/>
  <c r="N289" s="1"/>
  <c r="N286"/>
  <c r="N285" s="1"/>
  <c r="N283"/>
  <c r="N281"/>
  <c r="N279"/>
  <c r="N277"/>
  <c r="N275"/>
  <c r="N273"/>
  <c r="N272" s="1"/>
  <c r="N269"/>
  <c r="N266"/>
  <c r="N265" s="1"/>
  <c r="N263"/>
  <c r="N262" s="1"/>
  <c r="N258"/>
  <c r="N257" s="1"/>
  <c r="N254"/>
  <c r="N253" s="1"/>
  <c r="N251"/>
  <c r="N249"/>
  <c r="N248" s="1"/>
  <c r="N246"/>
  <c r="N245" s="1"/>
  <c r="N243"/>
  <c r="N242" s="1"/>
  <c r="N240"/>
  <c r="N238"/>
  <c r="N236"/>
  <c r="N232"/>
  <c r="N230"/>
  <c r="N226"/>
  <c r="N225" s="1"/>
  <c r="N223"/>
  <c r="N220"/>
  <c r="N217" s="1"/>
  <c r="N218"/>
  <c r="N214"/>
  <c r="N213" s="1"/>
  <c r="N211"/>
  <c r="N208"/>
  <c r="N206"/>
  <c r="N205"/>
  <c r="N203"/>
  <c r="N201"/>
  <c r="N199"/>
  <c r="N197"/>
  <c r="N196" s="1"/>
  <c r="N192"/>
  <c r="N191" s="1"/>
  <c r="N188"/>
  <c r="N187" s="1"/>
  <c r="N184"/>
  <c r="N183" s="1"/>
  <c r="N181"/>
  <c r="N180" s="1"/>
  <c r="N177"/>
  <c r="N176" s="1"/>
  <c r="N175" s="1"/>
  <c r="N173"/>
  <c r="N172" s="1"/>
  <c r="N169"/>
  <c r="N168" s="1"/>
  <c r="N166"/>
  <c r="N165" s="1"/>
  <c r="N162"/>
  <c r="N161" s="1"/>
  <c r="N157"/>
  <c r="N156" s="1"/>
  <c r="N152"/>
  <c r="N151" s="1"/>
  <c r="N149"/>
  <c r="N148" s="1"/>
  <c r="N146"/>
  <c r="N145"/>
  <c r="N140"/>
  <c r="N139" s="1"/>
  <c r="N136"/>
  <c r="N135" s="1"/>
  <c r="N132"/>
  <c r="N131" s="1"/>
  <c r="N128"/>
  <c r="N127" s="1"/>
  <c r="N124"/>
  <c r="N123" s="1"/>
  <c r="N120"/>
  <c r="N118"/>
  <c r="N115"/>
  <c r="N113"/>
  <c r="N111"/>
  <c r="N109"/>
  <c r="N108"/>
  <c r="N107" s="1"/>
  <c r="N105"/>
  <c r="N104" s="1"/>
  <c r="N102"/>
  <c r="N101" s="1"/>
  <c r="N99"/>
  <c r="N96"/>
  <c r="N94"/>
  <c r="N92"/>
  <c r="N90"/>
  <c r="N88"/>
  <c r="N86"/>
  <c r="N84"/>
  <c r="N82"/>
  <c r="N80"/>
  <c r="N78"/>
  <c r="N74"/>
  <c r="N73" s="1"/>
  <c r="N71"/>
  <c r="N68"/>
  <c r="N67" s="1"/>
  <c r="N65"/>
  <c r="N64" s="1"/>
  <c r="N62"/>
  <c r="N61" s="1"/>
  <c r="N59"/>
  <c r="N57"/>
  <c r="N55"/>
  <c r="N53"/>
  <c r="N51"/>
  <c r="N49"/>
  <c r="N47"/>
  <c r="N45"/>
  <c r="N44" s="1"/>
  <c r="N41"/>
  <c r="N40" s="1"/>
  <c r="N38"/>
  <c r="N37" s="1"/>
  <c r="N35"/>
  <c r="N34" s="1"/>
  <c r="N32"/>
  <c r="N30"/>
  <c r="N28"/>
  <c r="N26"/>
  <c r="N24"/>
  <c r="N22"/>
  <c r="N20"/>
  <c r="G595"/>
  <c r="G594" s="1"/>
  <c r="G591"/>
  <c r="G589"/>
  <c r="G587"/>
  <c r="G585"/>
  <c r="G583"/>
  <c r="G581"/>
  <c r="G578"/>
  <c r="G576"/>
  <c r="G574"/>
  <c r="G571"/>
  <c r="G569"/>
  <c r="G565"/>
  <c r="G563"/>
  <c r="G559"/>
  <c r="G557"/>
  <c r="G555"/>
  <c r="G552"/>
  <c r="G551"/>
  <c r="G548"/>
  <c r="G547" s="1"/>
  <c r="G543"/>
  <c r="G542" s="1"/>
  <c r="G538"/>
  <c r="G534"/>
  <c r="G530"/>
  <c r="G529" s="1"/>
  <c r="G527"/>
  <c r="G526" s="1"/>
  <c r="G522"/>
  <c r="G521" s="1"/>
  <c r="G519"/>
  <c r="G514"/>
  <c r="G509"/>
  <c r="G508" s="1"/>
  <c r="G505"/>
  <c r="G499"/>
  <c r="G498" s="1"/>
  <c r="G494"/>
  <c r="G493" s="1"/>
  <c r="G491"/>
  <c r="G489"/>
  <c r="G484"/>
  <c r="G483" s="1"/>
  <c r="G481"/>
  <c r="G477"/>
  <c r="G476"/>
  <c r="G474"/>
  <c r="G470"/>
  <c r="G467"/>
  <c r="G466" s="1"/>
  <c r="G464"/>
  <c r="G463" s="1"/>
  <c r="G457"/>
  <c r="G456" s="1"/>
  <c r="G454"/>
  <c r="G452"/>
  <c r="G450"/>
  <c r="G448"/>
  <c r="G446"/>
  <c r="G444"/>
  <c r="G442"/>
  <c r="G440"/>
  <c r="G437"/>
  <c r="G434"/>
  <c r="G433" s="1"/>
  <c r="G431"/>
  <c r="G428"/>
  <c r="G427" s="1"/>
  <c r="G424"/>
  <c r="G423" s="1"/>
  <c r="G421"/>
  <c r="G420" s="1"/>
  <c r="G417"/>
  <c r="G416" s="1"/>
  <c r="G415" s="1"/>
  <c r="G413"/>
  <c r="G411"/>
  <c r="G409"/>
  <c r="G406"/>
  <c r="G404"/>
  <c r="G402"/>
  <c r="G401"/>
  <c r="G400" s="1"/>
  <c r="G395"/>
  <c r="G394" s="1"/>
  <c r="G392"/>
  <c r="G390"/>
  <c r="G386"/>
  <c r="G384"/>
  <c r="G382"/>
  <c r="G375"/>
  <c r="G371"/>
  <c r="G366"/>
  <c r="G365" s="1"/>
  <c r="G364" s="1"/>
  <c r="G360"/>
  <c r="G358"/>
  <c r="G356"/>
  <c r="G354"/>
  <c r="G352"/>
  <c r="G348"/>
  <c r="G347" s="1"/>
  <c r="G345"/>
  <c r="G344" s="1"/>
  <c r="G342"/>
  <c r="G341" s="1"/>
  <c r="G339"/>
  <c r="G338" s="1"/>
  <c r="G336"/>
  <c r="G335" s="1"/>
  <c r="G333"/>
  <c r="G332" s="1"/>
  <c r="G330"/>
  <c r="G328"/>
  <c r="G327" s="1"/>
  <c r="G323"/>
  <c r="G322" s="1"/>
  <c r="G320"/>
  <c r="G315"/>
  <c r="G314"/>
  <c r="G310"/>
  <c r="G309" s="1"/>
  <c r="G306"/>
  <c r="G305" s="1"/>
  <c r="G294"/>
  <c r="G293"/>
  <c r="G290"/>
  <c r="G289" s="1"/>
  <c r="G288" s="1"/>
  <c r="G286"/>
  <c r="G283"/>
  <c r="G281"/>
  <c r="G279"/>
  <c r="G277"/>
  <c r="G275"/>
  <c r="G273"/>
  <c r="G269"/>
  <c r="G268" s="1"/>
  <c r="G266"/>
  <c r="G263"/>
  <c r="G262" s="1"/>
  <c r="G258"/>
  <c r="G257" s="1"/>
  <c r="G254"/>
  <c r="G251"/>
  <c r="G249"/>
  <c r="G246"/>
  <c r="G245" s="1"/>
  <c r="G243"/>
  <c r="G242" s="1"/>
  <c r="G240"/>
  <c r="G238"/>
  <c r="G236"/>
  <c r="G232"/>
  <c r="G230"/>
  <c r="G226"/>
  <c r="G225" s="1"/>
  <c r="G223"/>
  <c r="G222" s="1"/>
  <c r="G220"/>
  <c r="G218"/>
  <c r="G214"/>
  <c r="G213" s="1"/>
  <c r="G211"/>
  <c r="G210" s="1"/>
  <c r="G208"/>
  <c r="G205" s="1"/>
  <c r="G206"/>
  <c r="G203"/>
  <c r="G201"/>
  <c r="G199"/>
  <c r="G197"/>
  <c r="G192"/>
  <c r="G191" s="1"/>
  <c r="G188"/>
  <c r="G187" s="1"/>
  <c r="G184"/>
  <c r="G181"/>
  <c r="G180" s="1"/>
  <c r="G177"/>
  <c r="G176" s="1"/>
  <c r="G173"/>
  <c r="G172" s="1"/>
  <c r="G169"/>
  <c r="G168" s="1"/>
  <c r="G166"/>
  <c r="G165" s="1"/>
  <c r="G162"/>
  <c r="G161" s="1"/>
  <c r="G157"/>
  <c r="G156" s="1"/>
  <c r="G152"/>
  <c r="G149"/>
  <c r="G148" s="1"/>
  <c r="G146"/>
  <c r="G145" s="1"/>
  <c r="G140"/>
  <c r="G139" s="1"/>
  <c r="G138" s="1"/>
  <c r="G136"/>
  <c r="G135" s="1"/>
  <c r="G132"/>
  <c r="G128"/>
  <c r="G127" s="1"/>
  <c r="G124"/>
  <c r="G120"/>
  <c r="G118"/>
  <c r="G115"/>
  <c r="G113"/>
  <c r="G111"/>
  <c r="G109"/>
  <c r="G105"/>
  <c r="G104" s="1"/>
  <c r="G102"/>
  <c r="G101" s="1"/>
  <c r="G99"/>
  <c r="G98" s="1"/>
  <c r="G96"/>
  <c r="G94"/>
  <c r="G92"/>
  <c r="G90"/>
  <c r="G88"/>
  <c r="G86"/>
  <c r="G84"/>
  <c r="G82"/>
  <c r="G80"/>
  <c r="G78"/>
  <c r="G74"/>
  <c r="G73" s="1"/>
  <c r="G71"/>
  <c r="G70" s="1"/>
  <c r="G68"/>
  <c r="G65"/>
  <c r="G64" s="1"/>
  <c r="G62"/>
  <c r="G61" s="1"/>
  <c r="G59"/>
  <c r="G57"/>
  <c r="G55"/>
  <c r="G53"/>
  <c r="G51"/>
  <c r="G49"/>
  <c r="G47"/>
  <c r="G45"/>
  <c r="G41"/>
  <c r="G40" s="1"/>
  <c r="G38"/>
  <c r="G37" s="1"/>
  <c r="G35"/>
  <c r="G34" s="1"/>
  <c r="G32"/>
  <c r="G30"/>
  <c r="G28"/>
  <c r="G26"/>
  <c r="G24"/>
  <c r="G22"/>
  <c r="G20"/>
  <c r="H442"/>
  <c r="J442" s="1"/>
  <c r="L477"/>
  <c r="M477" s="1"/>
  <c r="E477"/>
  <c r="F477" s="1"/>
  <c r="H477" s="1"/>
  <c r="J477" s="1"/>
  <c r="M478"/>
  <c r="O478" s="1"/>
  <c r="F478"/>
  <c r="H478" s="1"/>
  <c r="J478" s="1"/>
  <c r="L454"/>
  <c r="M454" s="1"/>
  <c r="L452"/>
  <c r="M452" s="1"/>
  <c r="O452" s="1"/>
  <c r="L450"/>
  <c r="M450" s="1"/>
  <c r="L448"/>
  <c r="M448" s="1"/>
  <c r="L446"/>
  <c r="M446" s="1"/>
  <c r="L444"/>
  <c r="M444" s="1"/>
  <c r="O444" s="1"/>
  <c r="L442"/>
  <c r="E454"/>
  <c r="F454" s="1"/>
  <c r="E452"/>
  <c r="F452" s="1"/>
  <c r="H452" s="1"/>
  <c r="J452" s="1"/>
  <c r="E450"/>
  <c r="F450" s="1"/>
  <c r="E448"/>
  <c r="F448" s="1"/>
  <c r="H448" s="1"/>
  <c r="J448" s="1"/>
  <c r="E446"/>
  <c r="F446" s="1"/>
  <c r="E444"/>
  <c r="F444" s="1"/>
  <c r="H444" s="1"/>
  <c r="J444" s="1"/>
  <c r="E442"/>
  <c r="F442" s="1"/>
  <c r="M442"/>
  <c r="M443"/>
  <c r="O443" s="1"/>
  <c r="M445"/>
  <c r="O445" s="1"/>
  <c r="M447"/>
  <c r="O447" s="1"/>
  <c r="M449"/>
  <c r="O449" s="1"/>
  <c r="M451"/>
  <c r="O451" s="1"/>
  <c r="M453"/>
  <c r="O453" s="1"/>
  <c r="M455"/>
  <c r="O455" s="1"/>
  <c r="F443"/>
  <c r="H443" s="1"/>
  <c r="J443" s="1"/>
  <c r="F445"/>
  <c r="H445" s="1"/>
  <c r="J445" s="1"/>
  <c r="F447"/>
  <c r="H447" s="1"/>
  <c r="J447" s="1"/>
  <c r="F449"/>
  <c r="H449" s="1"/>
  <c r="J449" s="1"/>
  <c r="F451"/>
  <c r="H451" s="1"/>
  <c r="J451" s="1"/>
  <c r="F453"/>
  <c r="H453" s="1"/>
  <c r="J453" s="1"/>
  <c r="F455"/>
  <c r="H455" s="1"/>
  <c r="J455" s="1"/>
  <c r="L254"/>
  <c r="M254" s="1"/>
  <c r="O254" s="1"/>
  <c r="E254"/>
  <c r="F254" s="1"/>
  <c r="M255"/>
  <c r="O255" s="1"/>
  <c r="F255"/>
  <c r="H255" s="1"/>
  <c r="J255" s="1"/>
  <c r="L238"/>
  <c r="M238" s="1"/>
  <c r="E238"/>
  <c r="F238" s="1"/>
  <c r="H238" s="1"/>
  <c r="J238" s="1"/>
  <c r="M239"/>
  <c r="O239" s="1"/>
  <c r="F239"/>
  <c r="H239" s="1"/>
  <c r="J239" s="1"/>
  <c r="L201"/>
  <c r="M201" s="1"/>
  <c r="E201"/>
  <c r="F201" s="1"/>
  <c r="H201" s="1"/>
  <c r="J201" s="1"/>
  <c r="M202"/>
  <c r="O202" s="1"/>
  <c r="F202"/>
  <c r="H202" s="1"/>
  <c r="J202" s="1"/>
  <c r="L277"/>
  <c r="M277" s="1"/>
  <c r="O277" s="1"/>
  <c r="E277"/>
  <c r="F277" s="1"/>
  <c r="H277" s="1"/>
  <c r="J277" s="1"/>
  <c r="M278"/>
  <c r="O278" s="1"/>
  <c r="F278"/>
  <c r="H278" s="1"/>
  <c r="J278" s="1"/>
  <c r="L94"/>
  <c r="M94" s="1"/>
  <c r="O94" s="1"/>
  <c r="E94"/>
  <c r="F94" s="1"/>
  <c r="M95"/>
  <c r="O95" s="1"/>
  <c r="F95"/>
  <c r="H95" s="1"/>
  <c r="J95" s="1"/>
  <c r="L88"/>
  <c r="M88" s="1"/>
  <c r="E88"/>
  <c r="F88" s="1"/>
  <c r="M89"/>
  <c r="O89" s="1"/>
  <c r="F89"/>
  <c r="H89" s="1"/>
  <c r="J89" s="1"/>
  <c r="L595"/>
  <c r="L594" s="1"/>
  <c r="L591"/>
  <c r="L589"/>
  <c r="L587"/>
  <c r="L585"/>
  <c r="L583"/>
  <c r="L581"/>
  <c r="L578"/>
  <c r="M578" s="1"/>
  <c r="O578" s="1"/>
  <c r="L576"/>
  <c r="M576" s="1"/>
  <c r="O576" s="1"/>
  <c r="L574"/>
  <c r="L571"/>
  <c r="L569"/>
  <c r="M569" s="1"/>
  <c r="O569" s="1"/>
  <c r="L565"/>
  <c r="L563"/>
  <c r="L559"/>
  <c r="L557"/>
  <c r="M557" s="1"/>
  <c r="O557" s="1"/>
  <c r="L555"/>
  <c r="L552"/>
  <c r="M552" s="1"/>
  <c r="O552" s="1"/>
  <c r="L548"/>
  <c r="L547" s="1"/>
  <c r="L543"/>
  <c r="L542" s="1"/>
  <c r="L541" s="1"/>
  <c r="M541" s="1"/>
  <c r="L538"/>
  <c r="L537" s="1"/>
  <c r="L534"/>
  <c r="L533" s="1"/>
  <c r="M533" s="1"/>
  <c r="L530"/>
  <c r="L529" s="1"/>
  <c r="M529" s="1"/>
  <c r="L527"/>
  <c r="L526" s="1"/>
  <c r="M526" s="1"/>
  <c r="O526" s="1"/>
  <c r="L522"/>
  <c r="L521" s="1"/>
  <c r="M521" s="1"/>
  <c r="L519"/>
  <c r="L514"/>
  <c r="L509"/>
  <c r="L508" s="1"/>
  <c r="L505"/>
  <c r="L504" s="1"/>
  <c r="L503" s="1"/>
  <c r="M503" s="1"/>
  <c r="L499"/>
  <c r="L498" s="1"/>
  <c r="L494"/>
  <c r="L493" s="1"/>
  <c r="M493" s="1"/>
  <c r="L491"/>
  <c r="L489"/>
  <c r="L488" s="1"/>
  <c r="M488" s="1"/>
  <c r="L484"/>
  <c r="L483" s="1"/>
  <c r="M483" s="1"/>
  <c r="L481"/>
  <c r="M481" s="1"/>
  <c r="O481" s="1"/>
  <c r="L474"/>
  <c r="L473" s="1"/>
  <c r="L470"/>
  <c r="L469" s="1"/>
  <c r="M469" s="1"/>
  <c r="L467"/>
  <c r="L466" s="1"/>
  <c r="M466" s="1"/>
  <c r="O466" s="1"/>
  <c r="L464"/>
  <c r="L463" s="1"/>
  <c r="L457"/>
  <c r="L456" s="1"/>
  <c r="M456" s="1"/>
  <c r="L440"/>
  <c r="M440" s="1"/>
  <c r="L437"/>
  <c r="L436" s="1"/>
  <c r="L434"/>
  <c r="M434" s="1"/>
  <c r="L431"/>
  <c r="L430" s="1"/>
  <c r="L428"/>
  <c r="L427" s="1"/>
  <c r="M427" s="1"/>
  <c r="L424"/>
  <c r="L423" s="1"/>
  <c r="M423" s="1"/>
  <c r="O423" s="1"/>
  <c r="L421"/>
  <c r="M421" s="1"/>
  <c r="O421" s="1"/>
  <c r="L417"/>
  <c r="L416" s="1"/>
  <c r="L413"/>
  <c r="L411"/>
  <c r="L409"/>
  <c r="M409" s="1"/>
  <c r="O409" s="1"/>
  <c r="L406"/>
  <c r="M406" s="1"/>
  <c r="L404"/>
  <c r="L402"/>
  <c r="M402" s="1"/>
  <c r="L395"/>
  <c r="L394" s="1"/>
  <c r="M394" s="1"/>
  <c r="L392"/>
  <c r="L390"/>
  <c r="L389" s="1"/>
  <c r="L386"/>
  <c r="M386" s="1"/>
  <c r="O386" s="1"/>
  <c r="L384"/>
  <c r="M384" s="1"/>
  <c r="L382"/>
  <c r="L375"/>
  <c r="L374" s="1"/>
  <c r="L371"/>
  <c r="L370" s="1"/>
  <c r="L369" s="1"/>
  <c r="M369" s="1"/>
  <c r="L366"/>
  <c r="M366" s="1"/>
  <c r="L360"/>
  <c r="L358"/>
  <c r="M358" s="1"/>
  <c r="L356"/>
  <c r="L354"/>
  <c r="M354" s="1"/>
  <c r="L352"/>
  <c r="M352" s="1"/>
  <c r="L348"/>
  <c r="L347" s="1"/>
  <c r="M347" s="1"/>
  <c r="L345"/>
  <c r="L344" s="1"/>
  <c r="M344" s="1"/>
  <c r="L342"/>
  <c r="L341" s="1"/>
  <c r="M341" s="1"/>
  <c r="L339"/>
  <c r="L338" s="1"/>
  <c r="M338" s="1"/>
  <c r="L336"/>
  <c r="L335" s="1"/>
  <c r="M335" s="1"/>
  <c r="L333"/>
  <c r="L332" s="1"/>
  <c r="M332" s="1"/>
  <c r="L330"/>
  <c r="M330" s="1"/>
  <c r="L328"/>
  <c r="L327" s="1"/>
  <c r="M327" s="1"/>
  <c r="L323"/>
  <c r="L322" s="1"/>
  <c r="M322" s="1"/>
  <c r="L320"/>
  <c r="L319" s="1"/>
  <c r="L315"/>
  <c r="L314" s="1"/>
  <c r="M314" s="1"/>
  <c r="L310"/>
  <c r="L309" s="1"/>
  <c r="M309" s="1"/>
  <c r="L306"/>
  <c r="L305" s="1"/>
  <c r="L294"/>
  <c r="L293" s="1"/>
  <c r="L290"/>
  <c r="L289" s="1"/>
  <c r="M289" s="1"/>
  <c r="L286"/>
  <c r="L285" s="1"/>
  <c r="M285" s="1"/>
  <c r="L283"/>
  <c r="M283" s="1"/>
  <c r="L281"/>
  <c r="L279"/>
  <c r="M279" s="1"/>
  <c r="L275"/>
  <c r="M275" s="1"/>
  <c r="L273"/>
  <c r="L269"/>
  <c r="L268" s="1"/>
  <c r="M268" s="1"/>
  <c r="L266"/>
  <c r="M266" s="1"/>
  <c r="O266" s="1"/>
  <c r="L263"/>
  <c r="L262"/>
  <c r="M262" s="1"/>
  <c r="L258"/>
  <c r="L257" s="1"/>
  <c r="L251"/>
  <c r="L249"/>
  <c r="L248" s="1"/>
  <c r="M248" s="1"/>
  <c r="L246"/>
  <c r="L245" s="1"/>
  <c r="M245" s="1"/>
  <c r="L243"/>
  <c r="L242" s="1"/>
  <c r="M242" s="1"/>
  <c r="O242" s="1"/>
  <c r="L240"/>
  <c r="M240" s="1"/>
  <c r="O240" s="1"/>
  <c r="L236"/>
  <c r="L232"/>
  <c r="L230"/>
  <c r="L226"/>
  <c r="L225" s="1"/>
  <c r="M225" s="1"/>
  <c r="L223"/>
  <c r="L222" s="1"/>
  <c r="M222" s="1"/>
  <c r="L220"/>
  <c r="M220" s="1"/>
  <c r="O220" s="1"/>
  <c r="L218"/>
  <c r="L214"/>
  <c r="L213" s="1"/>
  <c r="M213" s="1"/>
  <c r="L211"/>
  <c r="L210" s="1"/>
  <c r="M210" s="1"/>
  <c r="L208"/>
  <c r="M208" s="1"/>
  <c r="O208" s="1"/>
  <c r="L206"/>
  <c r="L203"/>
  <c r="L199"/>
  <c r="M199" s="1"/>
  <c r="O199" s="1"/>
  <c r="L197"/>
  <c r="L196" s="1"/>
  <c r="L192"/>
  <c r="L191" s="1"/>
  <c r="L188"/>
  <c r="L187" s="1"/>
  <c r="L184"/>
  <c r="M184" s="1"/>
  <c r="O184" s="1"/>
  <c r="L183"/>
  <c r="M183" s="1"/>
  <c r="L181"/>
  <c r="M181" s="1"/>
  <c r="L177"/>
  <c r="L176" s="1"/>
  <c r="L173"/>
  <c r="L172"/>
  <c r="L171" s="1"/>
  <c r="M171" s="1"/>
  <c r="L169"/>
  <c r="L168" s="1"/>
  <c r="M168" s="1"/>
  <c r="O168" s="1"/>
  <c r="L166"/>
  <c r="L165" s="1"/>
  <c r="L162"/>
  <c r="M162" s="1"/>
  <c r="O162" s="1"/>
  <c r="L161"/>
  <c r="L160" s="1"/>
  <c r="L157"/>
  <c r="M157" s="1"/>
  <c r="L152"/>
  <c r="L151" s="1"/>
  <c r="M151" s="1"/>
  <c r="L149"/>
  <c r="L148" s="1"/>
  <c r="M148" s="1"/>
  <c r="O148" s="1"/>
  <c r="L146"/>
  <c r="M146" s="1"/>
  <c r="O146" s="1"/>
  <c r="L140"/>
  <c r="L139"/>
  <c r="L138" s="1"/>
  <c r="M138" s="1"/>
  <c r="L136"/>
  <c r="L135" s="1"/>
  <c r="M135" s="1"/>
  <c r="L132"/>
  <c r="L131" s="1"/>
  <c r="M131" s="1"/>
  <c r="L128"/>
  <c r="L127" s="1"/>
  <c r="M127" s="1"/>
  <c r="L124"/>
  <c r="L123" s="1"/>
  <c r="L120"/>
  <c r="M120" s="1"/>
  <c r="O120" s="1"/>
  <c r="L118"/>
  <c r="M118" s="1"/>
  <c r="O118" s="1"/>
  <c r="L115"/>
  <c r="L113"/>
  <c r="L111"/>
  <c r="M111" s="1"/>
  <c r="L109"/>
  <c r="M109" s="1"/>
  <c r="O109" s="1"/>
  <c r="L105"/>
  <c r="L104"/>
  <c r="M104" s="1"/>
  <c r="L102"/>
  <c r="M102" s="1"/>
  <c r="O102" s="1"/>
  <c r="L99"/>
  <c r="L98" s="1"/>
  <c r="M98" s="1"/>
  <c r="L96"/>
  <c r="L92"/>
  <c r="M92" s="1"/>
  <c r="O92" s="1"/>
  <c r="L90"/>
  <c r="M90" s="1"/>
  <c r="O90" s="1"/>
  <c r="L86"/>
  <c r="M86" s="1"/>
  <c r="O86" s="1"/>
  <c r="L84"/>
  <c r="M84" s="1"/>
  <c r="O84" s="1"/>
  <c r="L82"/>
  <c r="M82" s="1"/>
  <c r="O82" s="1"/>
  <c r="L80"/>
  <c r="M80" s="1"/>
  <c r="L78"/>
  <c r="M78" s="1"/>
  <c r="O78" s="1"/>
  <c r="L74"/>
  <c r="L73" s="1"/>
  <c r="M73" s="1"/>
  <c r="L71"/>
  <c r="M71" s="1"/>
  <c r="L70"/>
  <c r="M70" s="1"/>
  <c r="L68"/>
  <c r="L67" s="1"/>
  <c r="M67" s="1"/>
  <c r="L65"/>
  <c r="L64"/>
  <c r="M64" s="1"/>
  <c r="L62"/>
  <c r="M62" s="1"/>
  <c r="O62" s="1"/>
  <c r="L59"/>
  <c r="M59" s="1"/>
  <c r="L57"/>
  <c r="L55"/>
  <c r="M55" s="1"/>
  <c r="L53"/>
  <c r="M53" s="1"/>
  <c r="O53" s="1"/>
  <c r="L51"/>
  <c r="L49"/>
  <c r="L47"/>
  <c r="L45"/>
  <c r="L41"/>
  <c r="L40" s="1"/>
  <c r="M40" s="1"/>
  <c r="L38"/>
  <c r="M38" s="1"/>
  <c r="O38" s="1"/>
  <c r="L37"/>
  <c r="M37" s="1"/>
  <c r="L35"/>
  <c r="M35" s="1"/>
  <c r="L32"/>
  <c r="M32" s="1"/>
  <c r="O32" s="1"/>
  <c r="L30"/>
  <c r="M30" s="1"/>
  <c r="L28"/>
  <c r="M28" s="1"/>
  <c r="O28" s="1"/>
  <c r="L26"/>
  <c r="M26" s="1"/>
  <c r="O26" s="1"/>
  <c r="L24"/>
  <c r="M24" s="1"/>
  <c r="O24" s="1"/>
  <c r="L22"/>
  <c r="M22" s="1"/>
  <c r="L20"/>
  <c r="M20" s="1"/>
  <c r="O20" s="1"/>
  <c r="M21"/>
  <c r="O21" s="1"/>
  <c r="M23"/>
  <c r="O23" s="1"/>
  <c r="M25"/>
  <c r="O25" s="1"/>
  <c r="M27"/>
  <c r="O27" s="1"/>
  <c r="M29"/>
  <c r="O29" s="1"/>
  <c r="M31"/>
  <c r="O31" s="1"/>
  <c r="M33"/>
  <c r="O33" s="1"/>
  <c r="M36"/>
  <c r="O36" s="1"/>
  <c r="M39"/>
  <c r="O39" s="1"/>
  <c r="M42"/>
  <c r="O42" s="1"/>
  <c r="M46"/>
  <c r="O46" s="1"/>
  <c r="M47"/>
  <c r="M48"/>
  <c r="O48" s="1"/>
  <c r="M49"/>
  <c r="M50"/>
  <c r="O50" s="1"/>
  <c r="M51"/>
  <c r="M52"/>
  <c r="O52" s="1"/>
  <c r="M54"/>
  <c r="O54" s="1"/>
  <c r="M56"/>
  <c r="O56" s="1"/>
  <c r="M57"/>
  <c r="O57" s="1"/>
  <c r="M58"/>
  <c r="O58" s="1"/>
  <c r="M60"/>
  <c r="O60" s="1"/>
  <c r="M63"/>
  <c r="O63" s="1"/>
  <c r="M65"/>
  <c r="M66"/>
  <c r="O66" s="1"/>
  <c r="M69"/>
  <c r="O69" s="1"/>
  <c r="M72"/>
  <c r="O72" s="1"/>
  <c r="M74"/>
  <c r="O74" s="1"/>
  <c r="M75"/>
  <c r="O75" s="1"/>
  <c r="M79"/>
  <c r="O79" s="1"/>
  <c r="M81"/>
  <c r="O81" s="1"/>
  <c r="M83"/>
  <c r="O83" s="1"/>
  <c r="M85"/>
  <c r="O85" s="1"/>
  <c r="M87"/>
  <c r="O87" s="1"/>
  <c r="M91"/>
  <c r="O91" s="1"/>
  <c r="M93"/>
  <c r="O93" s="1"/>
  <c r="M96"/>
  <c r="O96" s="1"/>
  <c r="M97"/>
  <c r="O97" s="1"/>
  <c r="M100"/>
  <c r="O100" s="1"/>
  <c r="M103"/>
  <c r="O103" s="1"/>
  <c r="M105"/>
  <c r="M106"/>
  <c r="O106" s="1"/>
  <c r="M110"/>
  <c r="O110" s="1"/>
  <c r="M112"/>
  <c r="O112" s="1"/>
  <c r="M113"/>
  <c r="O113" s="1"/>
  <c r="M114"/>
  <c r="O114" s="1"/>
  <c r="M115"/>
  <c r="M116"/>
  <c r="O116" s="1"/>
  <c r="M117"/>
  <c r="O117" s="1"/>
  <c r="M119"/>
  <c r="O119" s="1"/>
  <c r="M121"/>
  <c r="O121" s="1"/>
  <c r="M125"/>
  <c r="O125" s="1"/>
  <c r="M126"/>
  <c r="O126" s="1"/>
  <c r="M129"/>
  <c r="O129" s="1"/>
  <c r="M130"/>
  <c r="O130" s="1"/>
  <c r="M133"/>
  <c r="O133" s="1"/>
  <c r="M134"/>
  <c r="O134" s="1"/>
  <c r="M137"/>
  <c r="O137" s="1"/>
  <c r="M139"/>
  <c r="M140"/>
  <c r="O140" s="1"/>
  <c r="M141"/>
  <c r="O141" s="1"/>
  <c r="M142"/>
  <c r="O142" s="1"/>
  <c r="M143"/>
  <c r="O143" s="1"/>
  <c r="M147"/>
  <c r="O147" s="1"/>
  <c r="M150"/>
  <c r="O150" s="1"/>
  <c r="M153"/>
  <c r="O153" s="1"/>
  <c r="M154"/>
  <c r="O154" s="1"/>
  <c r="M158"/>
  <c r="O158" s="1"/>
  <c r="M163"/>
  <c r="O163" s="1"/>
  <c r="M167"/>
  <c r="O167" s="1"/>
  <c r="M169"/>
  <c r="O169" s="1"/>
  <c r="M170"/>
  <c r="O170" s="1"/>
  <c r="M173"/>
  <c r="M174"/>
  <c r="O174" s="1"/>
  <c r="M177"/>
  <c r="O177" s="1"/>
  <c r="M178"/>
  <c r="O178" s="1"/>
  <c r="M182"/>
  <c r="O182" s="1"/>
  <c r="M185"/>
  <c r="O185" s="1"/>
  <c r="M189"/>
  <c r="O189" s="1"/>
  <c r="M193"/>
  <c r="O193" s="1"/>
  <c r="M198"/>
  <c r="O198" s="1"/>
  <c r="M200"/>
  <c r="O200" s="1"/>
  <c r="M203"/>
  <c r="O203" s="1"/>
  <c r="M204"/>
  <c r="O204" s="1"/>
  <c r="M206"/>
  <c r="O206" s="1"/>
  <c r="M207"/>
  <c r="O207" s="1"/>
  <c r="M209"/>
  <c r="O209" s="1"/>
  <c r="M212"/>
  <c r="O212" s="1"/>
  <c r="M215"/>
  <c r="O215" s="1"/>
  <c r="M219"/>
  <c r="O219" s="1"/>
  <c r="M221"/>
  <c r="O221" s="1"/>
  <c r="M223"/>
  <c r="M224"/>
  <c r="O224" s="1"/>
  <c r="M227"/>
  <c r="O227" s="1"/>
  <c r="M231"/>
  <c r="O231" s="1"/>
  <c r="M233"/>
  <c r="O233" s="1"/>
  <c r="M236"/>
  <c r="O236" s="1"/>
  <c r="M237"/>
  <c r="O237" s="1"/>
  <c r="M241"/>
  <c r="O241" s="1"/>
  <c r="M244"/>
  <c r="O244" s="1"/>
  <c r="M247"/>
  <c r="O247" s="1"/>
  <c r="M249"/>
  <c r="O249" s="1"/>
  <c r="M250"/>
  <c r="O250" s="1"/>
  <c r="M251"/>
  <c r="M252"/>
  <c r="O252" s="1"/>
  <c r="M259"/>
  <c r="O259" s="1"/>
  <c r="M260"/>
  <c r="O260" s="1"/>
  <c r="M263"/>
  <c r="M264"/>
  <c r="O264" s="1"/>
  <c r="M267"/>
  <c r="O267" s="1"/>
  <c r="M270"/>
  <c r="O270" s="1"/>
  <c r="M274"/>
  <c r="O274" s="1"/>
  <c r="M276"/>
  <c r="O276" s="1"/>
  <c r="M280"/>
  <c r="O280" s="1"/>
  <c r="M281"/>
  <c r="M282"/>
  <c r="O282" s="1"/>
  <c r="M284"/>
  <c r="O284" s="1"/>
  <c r="M287"/>
  <c r="O287" s="1"/>
  <c r="M290"/>
  <c r="M291"/>
  <c r="O291" s="1"/>
  <c r="M294"/>
  <c r="O294" s="1"/>
  <c r="M295"/>
  <c r="O295" s="1"/>
  <c r="M307"/>
  <c r="O307" s="1"/>
  <c r="M308"/>
  <c r="O308" s="1"/>
  <c r="M311"/>
  <c r="O311" s="1"/>
  <c r="M312"/>
  <c r="O312" s="1"/>
  <c r="M313"/>
  <c r="O313" s="1"/>
  <c r="M315"/>
  <c r="M316"/>
  <c r="O316" s="1"/>
  <c r="M317"/>
  <c r="O317" s="1"/>
  <c r="M320"/>
  <c r="O320" s="1"/>
  <c r="M321"/>
  <c r="O321" s="1"/>
  <c r="M324"/>
  <c r="O324" s="1"/>
  <c r="M329"/>
  <c r="O329" s="1"/>
  <c r="M331"/>
  <c r="O331" s="1"/>
  <c r="M333"/>
  <c r="O333" s="1"/>
  <c r="M334"/>
  <c r="O334" s="1"/>
  <c r="M337"/>
  <c r="O337" s="1"/>
  <c r="M339"/>
  <c r="M340"/>
  <c r="O340" s="1"/>
  <c r="M343"/>
  <c r="O343" s="1"/>
  <c r="M345"/>
  <c r="O345" s="1"/>
  <c r="M346"/>
  <c r="O346" s="1"/>
  <c r="M349"/>
  <c r="O349" s="1"/>
  <c r="M353"/>
  <c r="O353" s="1"/>
  <c r="M355"/>
  <c r="O355" s="1"/>
  <c r="M356"/>
  <c r="O356" s="1"/>
  <c r="M357"/>
  <c r="O357" s="1"/>
  <c r="M359"/>
  <c r="O359" s="1"/>
  <c r="M360"/>
  <c r="O360" s="1"/>
  <c r="M361"/>
  <c r="O361" s="1"/>
  <c r="M367"/>
  <c r="O367" s="1"/>
  <c r="M368"/>
  <c r="O368" s="1"/>
  <c r="M371"/>
  <c r="O371" s="1"/>
  <c r="M372"/>
  <c r="O372" s="1"/>
  <c r="M376"/>
  <c r="O376" s="1"/>
  <c r="M377"/>
  <c r="O377" s="1"/>
  <c r="M378"/>
  <c r="O378" s="1"/>
  <c r="M379"/>
  <c r="O379" s="1"/>
  <c r="M382"/>
  <c r="O382" s="1"/>
  <c r="M383"/>
  <c r="O383" s="1"/>
  <c r="M385"/>
  <c r="O385" s="1"/>
  <c r="M387"/>
  <c r="O387" s="1"/>
  <c r="M391"/>
  <c r="O391" s="1"/>
  <c r="M392"/>
  <c r="O392" s="1"/>
  <c r="M393"/>
  <c r="O393" s="1"/>
  <c r="M395"/>
  <c r="O395" s="1"/>
  <c r="M396"/>
  <c r="O396" s="1"/>
  <c r="M397"/>
  <c r="O397" s="1"/>
  <c r="M398"/>
  <c r="O398" s="1"/>
  <c r="M399"/>
  <c r="O399" s="1"/>
  <c r="M403"/>
  <c r="O403" s="1"/>
  <c r="M404"/>
  <c r="M405"/>
  <c r="O405" s="1"/>
  <c r="M407"/>
  <c r="O407" s="1"/>
  <c r="M408"/>
  <c r="O408" s="1"/>
  <c r="M410"/>
  <c r="O410" s="1"/>
  <c r="M411"/>
  <c r="O411" s="1"/>
  <c r="M412"/>
  <c r="O412" s="1"/>
  <c r="M413"/>
  <c r="M414"/>
  <c r="O414" s="1"/>
  <c r="M417"/>
  <c r="O417" s="1"/>
  <c r="M418"/>
  <c r="O418" s="1"/>
  <c r="M422"/>
  <c r="O422" s="1"/>
  <c r="M425"/>
  <c r="O425" s="1"/>
  <c r="M429"/>
  <c r="O429" s="1"/>
  <c r="M431"/>
  <c r="O431" s="1"/>
  <c r="M432"/>
  <c r="O432" s="1"/>
  <c r="M435"/>
  <c r="O435" s="1"/>
  <c r="M438"/>
  <c r="O438" s="1"/>
  <c r="M439"/>
  <c r="O439" s="1"/>
  <c r="M441"/>
  <c r="O441" s="1"/>
  <c r="M457"/>
  <c r="M458"/>
  <c r="O458" s="1"/>
  <c r="M464"/>
  <c r="O464" s="1"/>
  <c r="M465"/>
  <c r="O465" s="1"/>
  <c r="M468"/>
  <c r="O468" s="1"/>
  <c r="M470"/>
  <c r="O470" s="1"/>
  <c r="M471"/>
  <c r="O471" s="1"/>
  <c r="M474"/>
  <c r="O474" s="1"/>
  <c r="M475"/>
  <c r="O475" s="1"/>
  <c r="M482"/>
  <c r="O482" s="1"/>
  <c r="M485"/>
  <c r="O485" s="1"/>
  <c r="M489"/>
  <c r="M490"/>
  <c r="O490" s="1"/>
  <c r="M491"/>
  <c r="M492"/>
  <c r="O492" s="1"/>
  <c r="M495"/>
  <c r="O495" s="1"/>
  <c r="M499"/>
  <c r="M500"/>
  <c r="O500" s="1"/>
  <c r="M501"/>
  <c r="O501" s="1"/>
  <c r="M502"/>
  <c r="O502" s="1"/>
  <c r="M505"/>
  <c r="M506"/>
  <c r="O506" s="1"/>
  <c r="M509"/>
  <c r="M510"/>
  <c r="O510" s="1"/>
  <c r="M515"/>
  <c r="O515" s="1"/>
  <c r="M516"/>
  <c r="O516" s="1"/>
  <c r="M517"/>
  <c r="O517" s="1"/>
  <c r="M518"/>
  <c r="O518" s="1"/>
  <c r="M519"/>
  <c r="O519" s="1"/>
  <c r="M520"/>
  <c r="O520" s="1"/>
  <c r="M522"/>
  <c r="M523"/>
  <c r="O523" s="1"/>
  <c r="M524"/>
  <c r="O524" s="1"/>
  <c r="M525"/>
  <c r="O525" s="1"/>
  <c r="M528"/>
  <c r="O528" s="1"/>
  <c r="M530"/>
  <c r="O530" s="1"/>
  <c r="M531"/>
  <c r="O531" s="1"/>
  <c r="M532"/>
  <c r="O532" s="1"/>
  <c r="M534"/>
  <c r="O534" s="1"/>
  <c r="M535"/>
  <c r="O535" s="1"/>
  <c r="M539"/>
  <c r="O539" s="1"/>
  <c r="M540"/>
  <c r="O540" s="1"/>
  <c r="M544"/>
  <c r="O544" s="1"/>
  <c r="M548"/>
  <c r="O548" s="1"/>
  <c r="M549"/>
  <c r="O549" s="1"/>
  <c r="M553"/>
  <c r="O553" s="1"/>
  <c r="M555"/>
  <c r="M556"/>
  <c r="O556" s="1"/>
  <c r="M558"/>
  <c r="O558" s="1"/>
  <c r="M559"/>
  <c r="M560"/>
  <c r="O560" s="1"/>
  <c r="M561"/>
  <c r="O561" s="1"/>
  <c r="M562"/>
  <c r="O562" s="1"/>
  <c r="M563"/>
  <c r="O563" s="1"/>
  <c r="M564"/>
  <c r="O564" s="1"/>
  <c r="M565"/>
  <c r="M566"/>
  <c r="O566" s="1"/>
  <c r="M570"/>
  <c r="O570" s="1"/>
  <c r="M571"/>
  <c r="M572"/>
  <c r="O572" s="1"/>
  <c r="M573"/>
  <c r="O573" s="1"/>
  <c r="M574"/>
  <c r="O574" s="1"/>
  <c r="M575"/>
  <c r="O575" s="1"/>
  <c r="M577"/>
  <c r="O577" s="1"/>
  <c r="M579"/>
  <c r="O579" s="1"/>
  <c r="M580"/>
  <c r="O580" s="1"/>
  <c r="M581"/>
  <c r="M582"/>
  <c r="O582" s="1"/>
  <c r="M583"/>
  <c r="O583" s="1"/>
  <c r="M584"/>
  <c r="O584" s="1"/>
  <c r="M585"/>
  <c r="O585" s="1"/>
  <c r="M586"/>
  <c r="O586" s="1"/>
  <c r="M587"/>
  <c r="O587" s="1"/>
  <c r="M588"/>
  <c r="O588" s="1"/>
  <c r="M589"/>
  <c r="M590"/>
  <c r="O590" s="1"/>
  <c r="M591"/>
  <c r="O591" s="1"/>
  <c r="M592"/>
  <c r="O592" s="1"/>
  <c r="M595"/>
  <c r="O595" s="1"/>
  <c r="M596"/>
  <c r="O596" s="1"/>
  <c r="F21"/>
  <c r="H21" s="1"/>
  <c r="J21" s="1"/>
  <c r="F23"/>
  <c r="H23" s="1"/>
  <c r="J23" s="1"/>
  <c r="F25"/>
  <c r="H25" s="1"/>
  <c r="J25" s="1"/>
  <c r="F27"/>
  <c r="H27" s="1"/>
  <c r="J27" s="1"/>
  <c r="F29"/>
  <c r="H29" s="1"/>
  <c r="J29" s="1"/>
  <c r="F31"/>
  <c r="H31" s="1"/>
  <c r="J31" s="1"/>
  <c r="F33"/>
  <c r="H33" s="1"/>
  <c r="J33" s="1"/>
  <c r="F36"/>
  <c r="H36" s="1"/>
  <c r="J36" s="1"/>
  <c r="F39"/>
  <c r="H39" s="1"/>
  <c r="J39" s="1"/>
  <c r="F42"/>
  <c r="H42" s="1"/>
  <c r="J42" s="1"/>
  <c r="F46"/>
  <c r="H46" s="1"/>
  <c r="J46" s="1"/>
  <c r="F48"/>
  <c r="H48" s="1"/>
  <c r="J48" s="1"/>
  <c r="F50"/>
  <c r="H50" s="1"/>
  <c r="J50" s="1"/>
  <c r="F52"/>
  <c r="H52" s="1"/>
  <c r="J52" s="1"/>
  <c r="F54"/>
  <c r="H54" s="1"/>
  <c r="J54" s="1"/>
  <c r="F56"/>
  <c r="H56" s="1"/>
  <c r="J56" s="1"/>
  <c r="F58"/>
  <c r="H58" s="1"/>
  <c r="J58" s="1"/>
  <c r="F60"/>
  <c r="H60" s="1"/>
  <c r="J60" s="1"/>
  <c r="F63"/>
  <c r="H63" s="1"/>
  <c r="J63" s="1"/>
  <c r="F64"/>
  <c r="F66"/>
  <c r="H66" s="1"/>
  <c r="J66" s="1"/>
  <c r="F69"/>
  <c r="H69" s="1"/>
  <c r="J69" s="1"/>
  <c r="F72"/>
  <c r="H72" s="1"/>
  <c r="J72" s="1"/>
  <c r="F75"/>
  <c r="H75" s="1"/>
  <c r="J75" s="1"/>
  <c r="F79"/>
  <c r="H79" s="1"/>
  <c r="J79" s="1"/>
  <c r="F81"/>
  <c r="H81" s="1"/>
  <c r="J81" s="1"/>
  <c r="F83"/>
  <c r="H83" s="1"/>
  <c r="J83" s="1"/>
  <c r="F85"/>
  <c r="H85" s="1"/>
  <c r="J85" s="1"/>
  <c r="F87"/>
  <c r="H87" s="1"/>
  <c r="J87" s="1"/>
  <c r="F91"/>
  <c r="H91" s="1"/>
  <c r="J91" s="1"/>
  <c r="F93"/>
  <c r="H93" s="1"/>
  <c r="J93" s="1"/>
  <c r="F97"/>
  <c r="H97" s="1"/>
  <c r="J97" s="1"/>
  <c r="F100"/>
  <c r="H100" s="1"/>
  <c r="J100" s="1"/>
  <c r="F103"/>
  <c r="H103" s="1"/>
  <c r="J103" s="1"/>
  <c r="F106"/>
  <c r="H106" s="1"/>
  <c r="J106" s="1"/>
  <c r="F110"/>
  <c r="H110" s="1"/>
  <c r="J110" s="1"/>
  <c r="F112"/>
  <c r="H112" s="1"/>
  <c r="J112" s="1"/>
  <c r="F114"/>
  <c r="H114" s="1"/>
  <c r="J114" s="1"/>
  <c r="F116"/>
  <c r="H116" s="1"/>
  <c r="J116" s="1"/>
  <c r="F117"/>
  <c r="H117" s="1"/>
  <c r="J117" s="1"/>
  <c r="F119"/>
  <c r="H119" s="1"/>
  <c r="J119" s="1"/>
  <c r="F121"/>
  <c r="H121" s="1"/>
  <c r="J121" s="1"/>
  <c r="F125"/>
  <c r="H125" s="1"/>
  <c r="J125" s="1"/>
  <c r="F126"/>
  <c r="H126" s="1"/>
  <c r="J126" s="1"/>
  <c r="F129"/>
  <c r="H129" s="1"/>
  <c r="J129" s="1"/>
  <c r="F130"/>
  <c r="H130" s="1"/>
  <c r="J130" s="1"/>
  <c r="F133"/>
  <c r="H133" s="1"/>
  <c r="J133" s="1"/>
  <c r="F134"/>
  <c r="H134" s="1"/>
  <c r="J134" s="1"/>
  <c r="F137"/>
  <c r="H137" s="1"/>
  <c r="J137" s="1"/>
  <c r="F141"/>
  <c r="H141" s="1"/>
  <c r="J141" s="1"/>
  <c r="F142"/>
  <c r="H142" s="1"/>
  <c r="J142" s="1"/>
  <c r="F143"/>
  <c r="H143" s="1"/>
  <c r="J143" s="1"/>
  <c r="F147"/>
  <c r="H147" s="1"/>
  <c r="J147" s="1"/>
  <c r="F150"/>
  <c r="H150" s="1"/>
  <c r="J150" s="1"/>
  <c r="F153"/>
  <c r="H153" s="1"/>
  <c r="J153" s="1"/>
  <c r="F154"/>
  <c r="H154" s="1"/>
  <c r="J154" s="1"/>
  <c r="F158"/>
  <c r="H158" s="1"/>
  <c r="J158" s="1"/>
  <c r="F163"/>
  <c r="H163" s="1"/>
  <c r="J163" s="1"/>
  <c r="F167"/>
  <c r="H167" s="1"/>
  <c r="J167" s="1"/>
  <c r="F170"/>
  <c r="H170" s="1"/>
  <c r="J170" s="1"/>
  <c r="F174"/>
  <c r="H174" s="1"/>
  <c r="J174" s="1"/>
  <c r="F178"/>
  <c r="H178" s="1"/>
  <c r="J178" s="1"/>
  <c r="F182"/>
  <c r="H182" s="1"/>
  <c r="J182" s="1"/>
  <c r="F184"/>
  <c r="F185"/>
  <c r="H185" s="1"/>
  <c r="J185" s="1"/>
  <c r="F189"/>
  <c r="H189" s="1"/>
  <c r="J189" s="1"/>
  <c r="F193"/>
  <c r="H193" s="1"/>
  <c r="J193" s="1"/>
  <c r="F198"/>
  <c r="H198" s="1"/>
  <c r="J198" s="1"/>
  <c r="F200"/>
  <c r="H200" s="1"/>
  <c r="J200" s="1"/>
  <c r="F204"/>
  <c r="H204" s="1"/>
  <c r="J204" s="1"/>
  <c r="F207"/>
  <c r="H207" s="1"/>
  <c r="J207" s="1"/>
  <c r="F209"/>
  <c r="H209" s="1"/>
  <c r="J209" s="1"/>
  <c r="F212"/>
  <c r="H212" s="1"/>
  <c r="J212" s="1"/>
  <c r="F215"/>
  <c r="H215" s="1"/>
  <c r="J215" s="1"/>
  <c r="F219"/>
  <c r="H219" s="1"/>
  <c r="J219" s="1"/>
  <c r="F221"/>
  <c r="H221" s="1"/>
  <c r="J221" s="1"/>
  <c r="F224"/>
  <c r="H224" s="1"/>
  <c r="J224" s="1"/>
  <c r="F227"/>
  <c r="H227" s="1"/>
  <c r="J227" s="1"/>
  <c r="F231"/>
  <c r="H231" s="1"/>
  <c r="J231" s="1"/>
  <c r="F233"/>
  <c r="H233" s="1"/>
  <c r="J233" s="1"/>
  <c r="F237"/>
  <c r="H237" s="1"/>
  <c r="J237" s="1"/>
  <c r="F241"/>
  <c r="H241" s="1"/>
  <c r="J241" s="1"/>
  <c r="F244"/>
  <c r="H244" s="1"/>
  <c r="J244" s="1"/>
  <c r="F247"/>
  <c r="H247" s="1"/>
  <c r="J247" s="1"/>
  <c r="F250"/>
  <c r="H250" s="1"/>
  <c r="J250" s="1"/>
  <c r="F252"/>
  <c r="H252" s="1"/>
  <c r="J252" s="1"/>
  <c r="F259"/>
  <c r="H259" s="1"/>
  <c r="J259" s="1"/>
  <c r="F260"/>
  <c r="H260" s="1"/>
  <c r="J260" s="1"/>
  <c r="F264"/>
  <c r="H264" s="1"/>
  <c r="J264" s="1"/>
  <c r="F267"/>
  <c r="H267" s="1"/>
  <c r="J267" s="1"/>
  <c r="F270"/>
  <c r="H270" s="1"/>
  <c r="J270" s="1"/>
  <c r="F274"/>
  <c r="H274" s="1"/>
  <c r="J274" s="1"/>
  <c r="F276"/>
  <c r="H276" s="1"/>
  <c r="J276" s="1"/>
  <c r="F280"/>
  <c r="H280" s="1"/>
  <c r="J280" s="1"/>
  <c r="F282"/>
  <c r="H282" s="1"/>
  <c r="J282" s="1"/>
  <c r="F284"/>
  <c r="H284" s="1"/>
  <c r="J284" s="1"/>
  <c r="F287"/>
  <c r="H287" s="1"/>
  <c r="J287" s="1"/>
  <c r="F291"/>
  <c r="H291" s="1"/>
  <c r="J291" s="1"/>
  <c r="F295"/>
  <c r="H295" s="1"/>
  <c r="J295" s="1"/>
  <c r="F307"/>
  <c r="H307" s="1"/>
  <c r="J307" s="1"/>
  <c r="F308"/>
  <c r="H308" s="1"/>
  <c r="J308" s="1"/>
  <c r="F311"/>
  <c r="H311" s="1"/>
  <c r="J311" s="1"/>
  <c r="F312"/>
  <c r="H312" s="1"/>
  <c r="J312" s="1"/>
  <c r="F313"/>
  <c r="H313" s="1"/>
  <c r="J313" s="1"/>
  <c r="F316"/>
  <c r="H316" s="1"/>
  <c r="J316" s="1"/>
  <c r="F317"/>
  <c r="H317" s="1"/>
  <c r="J317" s="1"/>
  <c r="F321"/>
  <c r="H321" s="1"/>
  <c r="J321" s="1"/>
  <c r="F324"/>
  <c r="H324" s="1"/>
  <c r="J324" s="1"/>
  <c r="F329"/>
  <c r="H329" s="1"/>
  <c r="J329" s="1"/>
  <c r="F331"/>
  <c r="H331" s="1"/>
  <c r="J331" s="1"/>
  <c r="F334"/>
  <c r="H334" s="1"/>
  <c r="J334" s="1"/>
  <c r="F335"/>
  <c r="F337"/>
  <c r="H337" s="1"/>
  <c r="J337" s="1"/>
  <c r="F340"/>
  <c r="H340" s="1"/>
  <c r="J340" s="1"/>
  <c r="F343"/>
  <c r="H343" s="1"/>
  <c r="J343" s="1"/>
  <c r="F346"/>
  <c r="H346" s="1"/>
  <c r="J346" s="1"/>
  <c r="F349"/>
  <c r="H349" s="1"/>
  <c r="J349" s="1"/>
  <c r="F353"/>
  <c r="H353" s="1"/>
  <c r="J353" s="1"/>
  <c r="F355"/>
  <c r="H355" s="1"/>
  <c r="J355" s="1"/>
  <c r="F357"/>
  <c r="H357" s="1"/>
  <c r="J357" s="1"/>
  <c r="F359"/>
  <c r="H359" s="1"/>
  <c r="J359" s="1"/>
  <c r="F361"/>
  <c r="H361" s="1"/>
  <c r="J361" s="1"/>
  <c r="F367"/>
  <c r="H367" s="1"/>
  <c r="J367" s="1"/>
  <c r="F368"/>
  <c r="H368" s="1"/>
  <c r="J368" s="1"/>
  <c r="F372"/>
  <c r="H372" s="1"/>
  <c r="J372" s="1"/>
  <c r="F376"/>
  <c r="H376" s="1"/>
  <c r="J376" s="1"/>
  <c r="F377"/>
  <c r="H377" s="1"/>
  <c r="J377" s="1"/>
  <c r="F378"/>
  <c r="H378" s="1"/>
  <c r="J378" s="1"/>
  <c r="F379"/>
  <c r="H379" s="1"/>
  <c r="J379" s="1"/>
  <c r="F383"/>
  <c r="H383" s="1"/>
  <c r="J383" s="1"/>
  <c r="F385"/>
  <c r="H385" s="1"/>
  <c r="J385" s="1"/>
  <c r="F387"/>
  <c r="H387" s="1"/>
  <c r="J387" s="1"/>
  <c r="F391"/>
  <c r="H391" s="1"/>
  <c r="J391" s="1"/>
  <c r="F393"/>
  <c r="H393" s="1"/>
  <c r="J393" s="1"/>
  <c r="F396"/>
  <c r="H396" s="1"/>
  <c r="J396" s="1"/>
  <c r="F397"/>
  <c r="H397" s="1"/>
  <c r="J397" s="1"/>
  <c r="F398"/>
  <c r="H398" s="1"/>
  <c r="J398" s="1"/>
  <c r="F399"/>
  <c r="H399" s="1"/>
  <c r="J399" s="1"/>
  <c r="F403"/>
  <c r="H403" s="1"/>
  <c r="J403" s="1"/>
  <c r="F405"/>
  <c r="H405" s="1"/>
  <c r="J405" s="1"/>
  <c r="F407"/>
  <c r="H407" s="1"/>
  <c r="J407" s="1"/>
  <c r="F408"/>
  <c r="H408" s="1"/>
  <c r="J408" s="1"/>
  <c r="F409"/>
  <c r="F410"/>
  <c r="H410" s="1"/>
  <c r="J410" s="1"/>
  <c r="F412"/>
  <c r="H412" s="1"/>
  <c r="J412" s="1"/>
  <c r="F414"/>
  <c r="H414" s="1"/>
  <c r="J414" s="1"/>
  <c r="F418"/>
  <c r="H418" s="1"/>
  <c r="J418" s="1"/>
  <c r="F422"/>
  <c r="H422" s="1"/>
  <c r="J422" s="1"/>
  <c r="F425"/>
  <c r="H425" s="1"/>
  <c r="J425" s="1"/>
  <c r="F429"/>
  <c r="H429" s="1"/>
  <c r="J429" s="1"/>
  <c r="F432"/>
  <c r="H432" s="1"/>
  <c r="J432" s="1"/>
  <c r="F435"/>
  <c r="H435" s="1"/>
  <c r="J435" s="1"/>
  <c r="F438"/>
  <c r="H438" s="1"/>
  <c r="J438" s="1"/>
  <c r="F439"/>
  <c r="H439" s="1"/>
  <c r="J439" s="1"/>
  <c r="F441"/>
  <c r="H441" s="1"/>
  <c r="J441" s="1"/>
  <c r="F458"/>
  <c r="H458" s="1"/>
  <c r="J458" s="1"/>
  <c r="F465"/>
  <c r="H465" s="1"/>
  <c r="J465" s="1"/>
  <c r="F468"/>
  <c r="H468" s="1"/>
  <c r="J468" s="1"/>
  <c r="F471"/>
  <c r="H471" s="1"/>
  <c r="J471" s="1"/>
  <c r="F475"/>
  <c r="H475" s="1"/>
  <c r="J475" s="1"/>
  <c r="F482"/>
  <c r="H482" s="1"/>
  <c r="J482" s="1"/>
  <c r="F485"/>
  <c r="H485" s="1"/>
  <c r="J485" s="1"/>
  <c r="F490"/>
  <c r="H490" s="1"/>
  <c r="J490" s="1"/>
  <c r="F492"/>
  <c r="H492" s="1"/>
  <c r="J492" s="1"/>
  <c r="F495"/>
  <c r="H495" s="1"/>
  <c r="J495" s="1"/>
  <c r="F500"/>
  <c r="H500" s="1"/>
  <c r="J500" s="1"/>
  <c r="F501"/>
  <c r="H501" s="1"/>
  <c r="J501" s="1"/>
  <c r="F502"/>
  <c r="H502" s="1"/>
  <c r="J502" s="1"/>
  <c r="F505"/>
  <c r="F506"/>
  <c r="H506" s="1"/>
  <c r="J506" s="1"/>
  <c r="F510"/>
  <c r="H510" s="1"/>
  <c r="J510" s="1"/>
  <c r="F515"/>
  <c r="H515" s="1"/>
  <c r="J515" s="1"/>
  <c r="F516"/>
  <c r="H516" s="1"/>
  <c r="J516" s="1"/>
  <c r="F517"/>
  <c r="H517" s="1"/>
  <c r="J517" s="1"/>
  <c r="F518"/>
  <c r="H518" s="1"/>
  <c r="J518" s="1"/>
  <c r="F520"/>
  <c r="H520" s="1"/>
  <c r="J520" s="1"/>
  <c r="F523"/>
  <c r="H523" s="1"/>
  <c r="J523" s="1"/>
  <c r="F524"/>
  <c r="H524" s="1"/>
  <c r="J524" s="1"/>
  <c r="F525"/>
  <c r="H525" s="1"/>
  <c r="J525" s="1"/>
  <c r="F528"/>
  <c r="H528" s="1"/>
  <c r="J528" s="1"/>
  <c r="F531"/>
  <c r="H531" s="1"/>
  <c r="J531" s="1"/>
  <c r="F532"/>
  <c r="H532" s="1"/>
  <c r="J532" s="1"/>
  <c r="F535"/>
  <c r="H535" s="1"/>
  <c r="J535" s="1"/>
  <c r="F539"/>
  <c r="H539" s="1"/>
  <c r="J539" s="1"/>
  <c r="F540"/>
  <c r="H540" s="1"/>
  <c r="J540" s="1"/>
  <c r="F544"/>
  <c r="H544" s="1"/>
  <c r="J544" s="1"/>
  <c r="F549"/>
  <c r="H549" s="1"/>
  <c r="J549" s="1"/>
  <c r="F553"/>
  <c r="H553" s="1"/>
  <c r="J553" s="1"/>
  <c r="F556"/>
  <c r="H556" s="1"/>
  <c r="J556" s="1"/>
  <c r="F558"/>
  <c r="H558" s="1"/>
  <c r="J558" s="1"/>
  <c r="F560"/>
  <c r="H560" s="1"/>
  <c r="J560" s="1"/>
  <c r="F561"/>
  <c r="H561" s="1"/>
  <c r="J561" s="1"/>
  <c r="F562"/>
  <c r="H562" s="1"/>
  <c r="J562" s="1"/>
  <c r="F564"/>
  <c r="H564" s="1"/>
  <c r="J564" s="1"/>
  <c r="F566"/>
  <c r="H566" s="1"/>
  <c r="J566" s="1"/>
  <c r="F570"/>
  <c r="H570" s="1"/>
  <c r="J570" s="1"/>
  <c r="F572"/>
  <c r="H572" s="1"/>
  <c r="J572" s="1"/>
  <c r="F573"/>
  <c r="H573" s="1"/>
  <c r="J573" s="1"/>
  <c r="F575"/>
  <c r="H575" s="1"/>
  <c r="J575" s="1"/>
  <c r="F577"/>
  <c r="H577" s="1"/>
  <c r="J577" s="1"/>
  <c r="F579"/>
  <c r="H579" s="1"/>
  <c r="J579" s="1"/>
  <c r="F580"/>
  <c r="H580" s="1"/>
  <c r="J580" s="1"/>
  <c r="F582"/>
  <c r="H582" s="1"/>
  <c r="J582" s="1"/>
  <c r="F584"/>
  <c r="H584" s="1"/>
  <c r="J584" s="1"/>
  <c r="F586"/>
  <c r="H586" s="1"/>
  <c r="J586" s="1"/>
  <c r="F588"/>
  <c r="H588" s="1"/>
  <c r="J588" s="1"/>
  <c r="F590"/>
  <c r="H590" s="1"/>
  <c r="J590" s="1"/>
  <c r="F592"/>
  <c r="H592" s="1"/>
  <c r="J592" s="1"/>
  <c r="F596"/>
  <c r="H596" s="1"/>
  <c r="J596" s="1"/>
  <c r="E595"/>
  <c r="E594" s="1"/>
  <c r="E591"/>
  <c r="F591" s="1"/>
  <c r="H591" s="1"/>
  <c r="J591" s="1"/>
  <c r="E589"/>
  <c r="F589" s="1"/>
  <c r="E587"/>
  <c r="F587" s="1"/>
  <c r="H587" s="1"/>
  <c r="J587" s="1"/>
  <c r="E585"/>
  <c r="F585" s="1"/>
  <c r="H585" s="1"/>
  <c r="J585" s="1"/>
  <c r="E583"/>
  <c r="F583" s="1"/>
  <c r="H583" s="1"/>
  <c r="J583" s="1"/>
  <c r="E581"/>
  <c r="F581" s="1"/>
  <c r="E578"/>
  <c r="F578" s="1"/>
  <c r="H578" s="1"/>
  <c r="J578" s="1"/>
  <c r="E576"/>
  <c r="F576" s="1"/>
  <c r="H576" s="1"/>
  <c r="J576" s="1"/>
  <c r="E574"/>
  <c r="F574" s="1"/>
  <c r="E571"/>
  <c r="F571" s="1"/>
  <c r="H571" s="1"/>
  <c r="J571" s="1"/>
  <c r="E569"/>
  <c r="F569" s="1"/>
  <c r="H569" s="1"/>
  <c r="J569" s="1"/>
  <c r="E565"/>
  <c r="F565" s="1"/>
  <c r="E563"/>
  <c r="F563" s="1"/>
  <c r="H563" s="1"/>
  <c r="J563" s="1"/>
  <c r="E559"/>
  <c r="F559" s="1"/>
  <c r="E557"/>
  <c r="F557" s="1"/>
  <c r="E555"/>
  <c r="F555" s="1"/>
  <c r="H555" s="1"/>
  <c r="J555" s="1"/>
  <c r="E552"/>
  <c r="E551" s="1"/>
  <c r="F551" s="1"/>
  <c r="E548"/>
  <c r="E547" s="1"/>
  <c r="E546" s="1"/>
  <c r="E545" s="1"/>
  <c r="F545" s="1"/>
  <c r="E543"/>
  <c r="E542" s="1"/>
  <c r="E541" s="1"/>
  <c r="F541" s="1"/>
  <c r="E538"/>
  <c r="E537" s="1"/>
  <c r="E536" s="1"/>
  <c r="F536" s="1"/>
  <c r="E534"/>
  <c r="E533" s="1"/>
  <c r="F533" s="1"/>
  <c r="E530"/>
  <c r="E529" s="1"/>
  <c r="F529" s="1"/>
  <c r="E527"/>
  <c r="E526" s="1"/>
  <c r="F526" s="1"/>
  <c r="E522"/>
  <c r="E521" s="1"/>
  <c r="F521" s="1"/>
  <c r="E519"/>
  <c r="F519" s="1"/>
  <c r="E514"/>
  <c r="E513" s="1"/>
  <c r="F513" s="1"/>
  <c r="E509"/>
  <c r="E508" s="1"/>
  <c r="E505"/>
  <c r="E504" s="1"/>
  <c r="E503" s="1"/>
  <c r="F503" s="1"/>
  <c r="E499"/>
  <c r="E498" s="1"/>
  <c r="E497" s="1"/>
  <c r="F497" s="1"/>
  <c r="E494"/>
  <c r="E493" s="1"/>
  <c r="F493" s="1"/>
  <c r="E491"/>
  <c r="F491" s="1"/>
  <c r="H491" s="1"/>
  <c r="J491" s="1"/>
  <c r="E489"/>
  <c r="F489" s="1"/>
  <c r="H489" s="1"/>
  <c r="J489" s="1"/>
  <c r="E484"/>
  <c r="E483" s="1"/>
  <c r="F483" s="1"/>
  <c r="H483" s="1"/>
  <c r="J483" s="1"/>
  <c r="E481"/>
  <c r="E480" s="1"/>
  <c r="F480" s="1"/>
  <c r="E474"/>
  <c r="E473" s="1"/>
  <c r="F473" s="1"/>
  <c r="E470"/>
  <c r="E469" s="1"/>
  <c r="F469" s="1"/>
  <c r="E467"/>
  <c r="E466" s="1"/>
  <c r="F466" s="1"/>
  <c r="E464"/>
  <c r="E463" s="1"/>
  <c r="F463" s="1"/>
  <c r="E457"/>
  <c r="E456" s="1"/>
  <c r="F456" s="1"/>
  <c r="H456" s="1"/>
  <c r="J456" s="1"/>
  <c r="E440"/>
  <c r="F440" s="1"/>
  <c r="H440" s="1"/>
  <c r="J440" s="1"/>
  <c r="E437"/>
  <c r="E434"/>
  <c r="E433" s="1"/>
  <c r="F433" s="1"/>
  <c r="E431"/>
  <c r="F431" s="1"/>
  <c r="E428"/>
  <c r="E427" s="1"/>
  <c r="F427" s="1"/>
  <c r="E424"/>
  <c r="E423" s="1"/>
  <c r="F423" s="1"/>
  <c r="E421"/>
  <c r="E420" s="1"/>
  <c r="F420" s="1"/>
  <c r="E417"/>
  <c r="E416" s="1"/>
  <c r="E415" s="1"/>
  <c r="F415" s="1"/>
  <c r="E413"/>
  <c r="F413" s="1"/>
  <c r="H413" s="1"/>
  <c r="J413" s="1"/>
  <c r="E411"/>
  <c r="F411" s="1"/>
  <c r="H411" s="1"/>
  <c r="J411" s="1"/>
  <c r="E409"/>
  <c r="E406"/>
  <c r="F406" s="1"/>
  <c r="E404"/>
  <c r="F404" s="1"/>
  <c r="H404" s="1"/>
  <c r="J404" s="1"/>
  <c r="E402"/>
  <c r="F402" s="1"/>
  <c r="H402" s="1"/>
  <c r="J402" s="1"/>
  <c r="E395"/>
  <c r="E394" s="1"/>
  <c r="F394" s="1"/>
  <c r="H394" s="1"/>
  <c r="J394" s="1"/>
  <c r="E392"/>
  <c r="E389" s="1"/>
  <c r="F389" s="1"/>
  <c r="E390"/>
  <c r="F390" s="1"/>
  <c r="E386"/>
  <c r="F386" s="1"/>
  <c r="E384"/>
  <c r="F384" s="1"/>
  <c r="H384" s="1"/>
  <c r="J384" s="1"/>
  <c r="E382"/>
  <c r="F382" s="1"/>
  <c r="H382" s="1"/>
  <c r="J382" s="1"/>
  <c r="E375"/>
  <c r="F375" s="1"/>
  <c r="E371"/>
  <c r="E370" s="1"/>
  <c r="E369" s="1"/>
  <c r="F369" s="1"/>
  <c r="E366"/>
  <c r="E365" s="1"/>
  <c r="E364" s="1"/>
  <c r="F364" s="1"/>
  <c r="E360"/>
  <c r="F360" s="1"/>
  <c r="H360" s="1"/>
  <c r="J360" s="1"/>
  <c r="E358"/>
  <c r="F358" s="1"/>
  <c r="E356"/>
  <c r="F356" s="1"/>
  <c r="E354"/>
  <c r="F354" s="1"/>
  <c r="H354" s="1"/>
  <c r="J354" s="1"/>
  <c r="E352"/>
  <c r="F352" s="1"/>
  <c r="H352" s="1"/>
  <c r="J352" s="1"/>
  <c r="E348"/>
  <c r="F348" s="1"/>
  <c r="E345"/>
  <c r="E344" s="1"/>
  <c r="F344" s="1"/>
  <c r="E342"/>
  <c r="E341" s="1"/>
  <c r="F341" s="1"/>
  <c r="E339"/>
  <c r="E338" s="1"/>
  <c r="F338" s="1"/>
  <c r="H338" s="1"/>
  <c r="J338" s="1"/>
  <c r="E336"/>
  <c r="E335" s="1"/>
  <c r="E333"/>
  <c r="E332" s="1"/>
  <c r="F332" s="1"/>
  <c r="E330"/>
  <c r="F330" s="1"/>
  <c r="H330" s="1"/>
  <c r="J330" s="1"/>
  <c r="E328"/>
  <c r="E323"/>
  <c r="E322" s="1"/>
  <c r="F322" s="1"/>
  <c r="E320"/>
  <c r="F320" s="1"/>
  <c r="E315"/>
  <c r="E314" s="1"/>
  <c r="F314" s="1"/>
  <c r="E310"/>
  <c r="E309" s="1"/>
  <c r="F309" s="1"/>
  <c r="E306"/>
  <c r="E305" s="1"/>
  <c r="F305" s="1"/>
  <c r="E294"/>
  <c r="E293" s="1"/>
  <c r="E292" s="1"/>
  <c r="F292" s="1"/>
  <c r="E290"/>
  <c r="E289" s="1"/>
  <c r="E288" s="1"/>
  <c r="F288" s="1"/>
  <c r="E286"/>
  <c r="F286" s="1"/>
  <c r="E283"/>
  <c r="F283" s="1"/>
  <c r="H283" s="1"/>
  <c r="J283" s="1"/>
  <c r="E281"/>
  <c r="F281" s="1"/>
  <c r="E279"/>
  <c r="F279" s="1"/>
  <c r="H279" s="1"/>
  <c r="J279" s="1"/>
  <c r="E275"/>
  <c r="F275" s="1"/>
  <c r="E273"/>
  <c r="F273" s="1"/>
  <c r="E269"/>
  <c r="E268" s="1"/>
  <c r="F268" s="1"/>
  <c r="E266"/>
  <c r="F266" s="1"/>
  <c r="E263"/>
  <c r="E262" s="1"/>
  <c r="E258"/>
  <c r="E257" s="1"/>
  <c r="E256" s="1"/>
  <c r="F256" s="1"/>
  <c r="E251"/>
  <c r="F251" s="1"/>
  <c r="E249"/>
  <c r="E246"/>
  <c r="E245" s="1"/>
  <c r="F245" s="1"/>
  <c r="E243"/>
  <c r="E242" s="1"/>
  <c r="F242" s="1"/>
  <c r="E240"/>
  <c r="F240" s="1"/>
  <c r="E236"/>
  <c r="F236" s="1"/>
  <c r="E232"/>
  <c r="F232" s="1"/>
  <c r="E230"/>
  <c r="E226"/>
  <c r="E225" s="1"/>
  <c r="F225" s="1"/>
  <c r="E223"/>
  <c r="E222" s="1"/>
  <c r="F222" s="1"/>
  <c r="E220"/>
  <c r="F220" s="1"/>
  <c r="E218"/>
  <c r="F218" s="1"/>
  <c r="E214"/>
  <c r="F214" s="1"/>
  <c r="H214" s="1"/>
  <c r="J214" s="1"/>
  <c r="E211"/>
  <c r="E210" s="1"/>
  <c r="F210" s="1"/>
  <c r="E208"/>
  <c r="F208" s="1"/>
  <c r="E206"/>
  <c r="F206" s="1"/>
  <c r="H206" s="1"/>
  <c r="J206" s="1"/>
  <c r="E203"/>
  <c r="F203" s="1"/>
  <c r="E199"/>
  <c r="F199" s="1"/>
  <c r="E197"/>
  <c r="E192"/>
  <c r="E191" s="1"/>
  <c r="E190" s="1"/>
  <c r="F190" s="1"/>
  <c r="E188"/>
  <c r="E187" s="1"/>
  <c r="E184"/>
  <c r="E183" s="1"/>
  <c r="F183" s="1"/>
  <c r="E181"/>
  <c r="E180" s="1"/>
  <c r="F180" s="1"/>
  <c r="E177"/>
  <c r="E176" s="1"/>
  <c r="E175" s="1"/>
  <c r="F175" s="1"/>
  <c r="E173"/>
  <c r="E172" s="1"/>
  <c r="E169"/>
  <c r="E168" s="1"/>
  <c r="F168" s="1"/>
  <c r="E166"/>
  <c r="F166" s="1"/>
  <c r="H166" s="1"/>
  <c r="J166" s="1"/>
  <c r="E162"/>
  <c r="E161" s="1"/>
  <c r="E160" s="1"/>
  <c r="F160" s="1"/>
  <c r="E157"/>
  <c r="F157" s="1"/>
  <c r="H157" s="1"/>
  <c r="J157" s="1"/>
  <c r="E152"/>
  <c r="E151" s="1"/>
  <c r="F151" s="1"/>
  <c r="E149"/>
  <c r="F149" s="1"/>
  <c r="H149" s="1"/>
  <c r="J149" s="1"/>
  <c r="E146"/>
  <c r="E145" s="1"/>
  <c r="F145" s="1"/>
  <c r="E140"/>
  <c r="E139" s="1"/>
  <c r="E138" s="1"/>
  <c r="F138" s="1"/>
  <c r="E136"/>
  <c r="E135" s="1"/>
  <c r="F135" s="1"/>
  <c r="E132"/>
  <c r="E131" s="1"/>
  <c r="F131" s="1"/>
  <c r="E128"/>
  <c r="F128" s="1"/>
  <c r="H128" s="1"/>
  <c r="J128" s="1"/>
  <c r="E124"/>
  <c r="E123" s="1"/>
  <c r="E120"/>
  <c r="F120" s="1"/>
  <c r="E118"/>
  <c r="F118" s="1"/>
  <c r="E115"/>
  <c r="F115" s="1"/>
  <c r="E113"/>
  <c r="F113" s="1"/>
  <c r="H113" s="1"/>
  <c r="J113" s="1"/>
  <c r="E111"/>
  <c r="F111" s="1"/>
  <c r="E109"/>
  <c r="F109" s="1"/>
  <c r="H109" s="1"/>
  <c r="J109" s="1"/>
  <c r="E105"/>
  <c r="E104" s="1"/>
  <c r="F104" s="1"/>
  <c r="E102"/>
  <c r="E101" s="1"/>
  <c r="F101" s="1"/>
  <c r="E99"/>
  <c r="E98" s="1"/>
  <c r="F98" s="1"/>
  <c r="E96"/>
  <c r="F96" s="1"/>
  <c r="E92"/>
  <c r="F92" s="1"/>
  <c r="H92" s="1"/>
  <c r="J92" s="1"/>
  <c r="E90"/>
  <c r="F90" s="1"/>
  <c r="E86"/>
  <c r="F86" s="1"/>
  <c r="E84"/>
  <c r="F84" s="1"/>
  <c r="H84" s="1"/>
  <c r="J84" s="1"/>
  <c r="E82"/>
  <c r="F82" s="1"/>
  <c r="E80"/>
  <c r="F80" s="1"/>
  <c r="E78"/>
  <c r="F78" s="1"/>
  <c r="E74"/>
  <c r="E73" s="1"/>
  <c r="F73" s="1"/>
  <c r="E71"/>
  <c r="E70" s="1"/>
  <c r="F70" s="1"/>
  <c r="E68"/>
  <c r="E67" s="1"/>
  <c r="F67" s="1"/>
  <c r="E65"/>
  <c r="E64" s="1"/>
  <c r="E62"/>
  <c r="E61" s="1"/>
  <c r="F61" s="1"/>
  <c r="E59"/>
  <c r="F59" s="1"/>
  <c r="E57"/>
  <c r="F57" s="1"/>
  <c r="H57" s="1"/>
  <c r="J57" s="1"/>
  <c r="E55"/>
  <c r="F55" s="1"/>
  <c r="E53"/>
  <c r="F53" s="1"/>
  <c r="H53" s="1"/>
  <c r="J53" s="1"/>
  <c r="E51"/>
  <c r="F51" s="1"/>
  <c r="E49"/>
  <c r="F49" s="1"/>
  <c r="H49" s="1"/>
  <c r="J49" s="1"/>
  <c r="E47"/>
  <c r="F47" s="1"/>
  <c r="E45"/>
  <c r="F45" s="1"/>
  <c r="H45" s="1"/>
  <c r="J45" s="1"/>
  <c r="E41"/>
  <c r="E40" s="1"/>
  <c r="F40" s="1"/>
  <c r="E38"/>
  <c r="E37" s="1"/>
  <c r="F37" s="1"/>
  <c r="E35"/>
  <c r="E34" s="1"/>
  <c r="F34" s="1"/>
  <c r="E32"/>
  <c r="F32" s="1"/>
  <c r="H32" s="1"/>
  <c r="J32" s="1"/>
  <c r="E30"/>
  <c r="F30" s="1"/>
  <c r="E28"/>
  <c r="F28" s="1"/>
  <c r="E26"/>
  <c r="F26" s="1"/>
  <c r="H26" s="1"/>
  <c r="J26" s="1"/>
  <c r="E24"/>
  <c r="F24" s="1"/>
  <c r="H24" s="1"/>
  <c r="J24" s="1"/>
  <c r="E22"/>
  <c r="F22" s="1"/>
  <c r="E20"/>
  <c r="F20" s="1"/>
  <c r="H234" l="1"/>
  <c r="J234" s="1"/>
  <c r="H51"/>
  <c r="J51" s="1"/>
  <c r="H59"/>
  <c r="J59" s="1"/>
  <c r="H218"/>
  <c r="J218" s="1"/>
  <c r="E229"/>
  <c r="H358"/>
  <c r="J358" s="1"/>
  <c r="F370"/>
  <c r="F99"/>
  <c r="H99" s="1"/>
  <c r="J99" s="1"/>
  <c r="O571"/>
  <c r="M527"/>
  <c r="O527" s="1"/>
  <c r="O522"/>
  <c r="M467"/>
  <c r="O467" s="1"/>
  <c r="O457"/>
  <c r="M437"/>
  <c r="O437" s="1"/>
  <c r="O339"/>
  <c r="O290"/>
  <c r="O281"/>
  <c r="M41"/>
  <c r="L34"/>
  <c r="M34" s="1"/>
  <c r="L217"/>
  <c r="L229"/>
  <c r="M229" s="1"/>
  <c r="O229" s="1"/>
  <c r="L480"/>
  <c r="O88"/>
  <c r="O238"/>
  <c r="H450"/>
  <c r="J450" s="1"/>
  <c r="G248"/>
  <c r="H288"/>
  <c r="H427"/>
  <c r="J427" s="1"/>
  <c r="G568"/>
  <c r="G567" s="1"/>
  <c r="N77"/>
  <c r="N122"/>
  <c r="H37"/>
  <c r="J37" s="1"/>
  <c r="H240"/>
  <c r="J240" s="1"/>
  <c r="H251"/>
  <c r="J251" s="1"/>
  <c r="H423"/>
  <c r="J423" s="1"/>
  <c r="E436"/>
  <c r="H519"/>
  <c r="J519" s="1"/>
  <c r="H551"/>
  <c r="J551" s="1"/>
  <c r="F534"/>
  <c r="F481"/>
  <c r="O589"/>
  <c r="O581"/>
  <c r="M543"/>
  <c r="O543" s="1"/>
  <c r="O489"/>
  <c r="O413"/>
  <c r="O315"/>
  <c r="M197"/>
  <c r="M99"/>
  <c r="O99" s="1"/>
  <c r="O49"/>
  <c r="O488"/>
  <c r="G436"/>
  <c r="N554"/>
  <c r="N550" s="1"/>
  <c r="H300"/>
  <c r="H78"/>
  <c r="J78" s="1"/>
  <c r="H86"/>
  <c r="J86" s="1"/>
  <c r="H111"/>
  <c r="J111" s="1"/>
  <c r="H120"/>
  <c r="J120" s="1"/>
  <c r="H135"/>
  <c r="J135" s="1"/>
  <c r="H199"/>
  <c r="J199" s="1"/>
  <c r="H314"/>
  <c r="J314" s="1"/>
  <c r="H559"/>
  <c r="J559" s="1"/>
  <c r="F546"/>
  <c r="O505"/>
  <c r="M424"/>
  <c r="O424" s="1"/>
  <c r="O404"/>
  <c r="M68"/>
  <c r="O68" s="1"/>
  <c r="O22"/>
  <c r="O30"/>
  <c r="O80"/>
  <c r="O248"/>
  <c r="O327"/>
  <c r="O352"/>
  <c r="L381"/>
  <c r="L380" s="1"/>
  <c r="M380" s="1"/>
  <c r="O440"/>
  <c r="O448"/>
  <c r="G44"/>
  <c r="G351"/>
  <c r="G350" s="1"/>
  <c r="G389"/>
  <c r="N229"/>
  <c r="N318"/>
  <c r="N426"/>
  <c r="O362"/>
  <c r="L190"/>
  <c r="M190" s="1"/>
  <c r="M191"/>
  <c r="O191" s="1"/>
  <c r="E127"/>
  <c r="F127" s="1"/>
  <c r="H127" s="1"/>
  <c r="J127" s="1"/>
  <c r="E248"/>
  <c r="F248" s="1"/>
  <c r="E265"/>
  <c r="F265" s="1"/>
  <c r="E285"/>
  <c r="F285" s="1"/>
  <c r="E347"/>
  <c r="F347" s="1"/>
  <c r="F522"/>
  <c r="H522" s="1"/>
  <c r="J522" s="1"/>
  <c r="F509"/>
  <c r="F371"/>
  <c r="H371" s="1"/>
  <c r="J371" s="1"/>
  <c r="F258"/>
  <c r="H258" s="1"/>
  <c r="J258" s="1"/>
  <c r="F152"/>
  <c r="F139"/>
  <c r="F132"/>
  <c r="M323"/>
  <c r="O323" s="1"/>
  <c r="M192"/>
  <c r="O192" s="1"/>
  <c r="M161"/>
  <c r="G229"/>
  <c r="H309"/>
  <c r="J309" s="1"/>
  <c r="H322"/>
  <c r="J322" s="1"/>
  <c r="H335"/>
  <c r="J335" s="1"/>
  <c r="H415"/>
  <c r="J415" s="1"/>
  <c r="H446"/>
  <c r="J446" s="1"/>
  <c r="H454"/>
  <c r="J454" s="1"/>
  <c r="H493"/>
  <c r="J493" s="1"/>
  <c r="H526"/>
  <c r="J526" s="1"/>
  <c r="G554"/>
  <c r="H565"/>
  <c r="J565" s="1"/>
  <c r="O135"/>
  <c r="O369"/>
  <c r="O394"/>
  <c r="N419"/>
  <c r="O483"/>
  <c r="F290"/>
  <c r="H290" s="1"/>
  <c r="J290" s="1"/>
  <c r="E77"/>
  <c r="F77" s="1"/>
  <c r="E196"/>
  <c r="F537"/>
  <c r="F474"/>
  <c r="H474" s="1"/>
  <c r="J474" s="1"/>
  <c r="F339"/>
  <c r="H339" s="1"/>
  <c r="J339" s="1"/>
  <c r="F310"/>
  <c r="H310" s="1"/>
  <c r="J310" s="1"/>
  <c r="F230"/>
  <c r="H230" s="1"/>
  <c r="J230" s="1"/>
  <c r="F140"/>
  <c r="H140" s="1"/>
  <c r="J140" s="1"/>
  <c r="M269"/>
  <c r="O269" s="1"/>
  <c r="M258"/>
  <c r="O258" s="1"/>
  <c r="M230"/>
  <c r="O230" s="1"/>
  <c r="L513"/>
  <c r="M513" s="1"/>
  <c r="O513" s="1"/>
  <c r="L554"/>
  <c r="M554" s="1"/>
  <c r="H138"/>
  <c r="G196"/>
  <c r="H225"/>
  <c r="J225" s="1"/>
  <c r="H248"/>
  <c r="J248" s="1"/>
  <c r="H305"/>
  <c r="J305" s="1"/>
  <c r="H332"/>
  <c r="H344"/>
  <c r="H364"/>
  <c r="H433"/>
  <c r="J433" s="1"/>
  <c r="H466"/>
  <c r="J466" s="1"/>
  <c r="O131"/>
  <c r="N228"/>
  <c r="F243"/>
  <c r="H243" s="1"/>
  <c r="J243" s="1"/>
  <c r="H20"/>
  <c r="J20" s="1"/>
  <c r="H28"/>
  <c r="J28" s="1"/>
  <c r="H47"/>
  <c r="J47" s="1"/>
  <c r="H55"/>
  <c r="J55" s="1"/>
  <c r="H64"/>
  <c r="J64" s="1"/>
  <c r="H82"/>
  <c r="J82" s="1"/>
  <c r="H90"/>
  <c r="J90" s="1"/>
  <c r="H98"/>
  <c r="J98" s="1"/>
  <c r="H115"/>
  <c r="J115" s="1"/>
  <c r="H222"/>
  <c r="J222" s="1"/>
  <c r="H236"/>
  <c r="J236" s="1"/>
  <c r="H245"/>
  <c r="J245" s="1"/>
  <c r="H268"/>
  <c r="H286"/>
  <c r="J286" s="1"/>
  <c r="H341"/>
  <c r="J341" s="1"/>
  <c r="H375"/>
  <c r="J375" s="1"/>
  <c r="O127"/>
  <c r="O503"/>
  <c r="O521"/>
  <c r="F470"/>
  <c r="H470" s="1"/>
  <c r="J470" s="1"/>
  <c r="H34"/>
  <c r="H61"/>
  <c r="J61" s="1"/>
  <c r="H70"/>
  <c r="J70" s="1"/>
  <c r="H80"/>
  <c r="J80" s="1"/>
  <c r="H88"/>
  <c r="J88" s="1"/>
  <c r="H96"/>
  <c r="J96" s="1"/>
  <c r="H104"/>
  <c r="J104" s="1"/>
  <c r="H180"/>
  <c r="J180" s="1"/>
  <c r="H409"/>
  <c r="J409" s="1"/>
  <c r="H529"/>
  <c r="J529" s="1"/>
  <c r="H557"/>
  <c r="J557" s="1"/>
  <c r="O245"/>
  <c r="O529"/>
  <c r="O541"/>
  <c r="H40"/>
  <c r="J40" s="1"/>
  <c r="H94"/>
  <c r="J94" s="1"/>
  <c r="H101"/>
  <c r="J101" s="1"/>
  <c r="H132"/>
  <c r="J132" s="1"/>
  <c r="H184"/>
  <c r="J184" s="1"/>
  <c r="H203"/>
  <c r="J203" s="1"/>
  <c r="H232"/>
  <c r="J232" s="1"/>
  <c r="H242"/>
  <c r="J242" s="1"/>
  <c r="H254"/>
  <c r="J254" s="1"/>
  <c r="H266"/>
  <c r="J266" s="1"/>
  <c r="H275"/>
  <c r="J275" s="1"/>
  <c r="H320"/>
  <c r="J320" s="1"/>
  <c r="H347"/>
  <c r="J347" s="1"/>
  <c r="H386"/>
  <c r="J386" s="1"/>
  <c r="H406"/>
  <c r="J406" s="1"/>
  <c r="H505"/>
  <c r="J505" s="1"/>
  <c r="H521"/>
  <c r="J521" s="1"/>
  <c r="H574"/>
  <c r="J574" s="1"/>
  <c r="N19"/>
  <c r="N18" s="1"/>
  <c r="O37"/>
  <c r="O47"/>
  <c r="O55"/>
  <c r="O64"/>
  <c r="O111"/>
  <c r="O201"/>
  <c r="O275"/>
  <c r="O283"/>
  <c r="O335"/>
  <c r="O347"/>
  <c r="O358"/>
  <c r="O384"/>
  <c r="O406"/>
  <c r="N436"/>
  <c r="O446"/>
  <c r="O454"/>
  <c r="O491"/>
  <c r="O559"/>
  <c r="N568"/>
  <c r="N567" s="1"/>
  <c r="O298"/>
  <c r="H362"/>
  <c r="J362" s="1"/>
  <c r="J344"/>
  <c r="J288"/>
  <c r="H22"/>
  <c r="J22" s="1"/>
  <c r="H30"/>
  <c r="J30" s="1"/>
  <c r="H73"/>
  <c r="J73" s="1"/>
  <c r="H118"/>
  <c r="J118" s="1"/>
  <c r="H152"/>
  <c r="J152" s="1"/>
  <c r="H168"/>
  <c r="J168" s="1"/>
  <c r="H210"/>
  <c r="J210" s="1"/>
  <c r="G217"/>
  <c r="H273"/>
  <c r="J273" s="1"/>
  <c r="H281"/>
  <c r="J281" s="1"/>
  <c r="H356"/>
  <c r="J356" s="1"/>
  <c r="G381"/>
  <c r="H431"/>
  <c r="J431" s="1"/>
  <c r="H481"/>
  <c r="J481" s="1"/>
  <c r="G488"/>
  <c r="G487" s="1"/>
  <c r="H534"/>
  <c r="J534" s="1"/>
  <c r="H581"/>
  <c r="J581" s="1"/>
  <c r="H589"/>
  <c r="J589" s="1"/>
  <c r="O34"/>
  <c r="O73"/>
  <c r="O225"/>
  <c r="O251"/>
  <c r="O314"/>
  <c r="O332"/>
  <c r="O344"/>
  <c r="O434"/>
  <c r="H298"/>
  <c r="J298" s="1"/>
  <c r="O301"/>
  <c r="J332"/>
  <c r="J364"/>
  <c r="J34"/>
  <c r="O51"/>
  <c r="O59"/>
  <c r="O71"/>
  <c r="O115"/>
  <c r="N144"/>
  <c r="O151"/>
  <c r="N164"/>
  <c r="O183"/>
  <c r="O213"/>
  <c r="O223"/>
  <c r="O279"/>
  <c r="O289"/>
  <c r="O309"/>
  <c r="O322"/>
  <c r="O330"/>
  <c r="O341"/>
  <c r="O354"/>
  <c r="O366"/>
  <c r="O380"/>
  <c r="O402"/>
  <c r="O442"/>
  <c r="O450"/>
  <c r="N462"/>
  <c r="O469"/>
  <c r="N479"/>
  <c r="O533"/>
  <c r="O554"/>
  <c r="O565"/>
  <c r="J138"/>
  <c r="O40"/>
  <c r="O67"/>
  <c r="O104"/>
  <c r="O285"/>
  <c r="O338"/>
  <c r="O427"/>
  <c r="O456"/>
  <c r="O477"/>
  <c r="O493"/>
  <c r="J268"/>
  <c r="J300"/>
  <c r="I462"/>
  <c r="I171"/>
  <c r="I43"/>
  <c r="I107"/>
  <c r="I545"/>
  <c r="I486"/>
  <c r="I144"/>
  <c r="I296"/>
  <c r="I175"/>
  <c r="I159" s="1"/>
  <c r="I155"/>
  <c r="I512"/>
  <c r="I326"/>
  <c r="I261"/>
  <c r="I419"/>
  <c r="I496"/>
  <c r="I18"/>
  <c r="I303"/>
  <c r="N300"/>
  <c r="O300" s="1"/>
  <c r="N297"/>
  <c r="G297"/>
  <c r="O262"/>
  <c r="N486"/>
  <c r="N512"/>
  <c r="N373"/>
  <c r="N507"/>
  <c r="N271"/>
  <c r="N171"/>
  <c r="O171" s="1"/>
  <c r="N304"/>
  <c r="N415"/>
  <c r="N536"/>
  <c r="N155"/>
  <c r="N388"/>
  <c r="N497"/>
  <c r="N593"/>
  <c r="O139"/>
  <c r="N138"/>
  <c r="O138" s="1"/>
  <c r="N160"/>
  <c r="O161"/>
  <c r="N179"/>
  <c r="N190"/>
  <c r="O190" s="1"/>
  <c r="N292"/>
  <c r="N545"/>
  <c r="N326"/>
  <c r="O555"/>
  <c r="O499"/>
  <c r="O463"/>
  <c r="O263"/>
  <c r="O217"/>
  <c r="O197"/>
  <c r="O181"/>
  <c r="O173"/>
  <c r="O157"/>
  <c r="O105"/>
  <c r="O65"/>
  <c r="O41"/>
  <c r="N70"/>
  <c r="O70" s="1"/>
  <c r="N98"/>
  <c r="O98" s="1"/>
  <c r="N186"/>
  <c r="N210"/>
  <c r="O210" s="1"/>
  <c r="N222"/>
  <c r="O222" s="1"/>
  <c r="N256"/>
  <c r="N268"/>
  <c r="O268" s="1"/>
  <c r="N288"/>
  <c r="N365"/>
  <c r="N401"/>
  <c r="N433"/>
  <c r="N476"/>
  <c r="O509"/>
  <c r="O35"/>
  <c r="G77"/>
  <c r="G76" s="1"/>
  <c r="G160"/>
  <c r="G175"/>
  <c r="H175" s="1"/>
  <c r="G256"/>
  <c r="H256" s="1"/>
  <c r="J256" s="1"/>
  <c r="H463"/>
  <c r="J463" s="1"/>
  <c r="G507"/>
  <c r="H507" s="1"/>
  <c r="J507" s="1"/>
  <c r="G593"/>
  <c r="G155"/>
  <c r="G216"/>
  <c r="G380"/>
  <c r="G550"/>
  <c r="H145"/>
  <c r="J145" s="1"/>
  <c r="G186"/>
  <c r="G388"/>
  <c r="H389"/>
  <c r="J389" s="1"/>
  <c r="G541"/>
  <c r="H541" s="1"/>
  <c r="J541" s="1"/>
  <c r="G171"/>
  <c r="G164"/>
  <c r="G326"/>
  <c r="G419"/>
  <c r="H420"/>
  <c r="J420" s="1"/>
  <c r="G546"/>
  <c r="G108"/>
  <c r="G123"/>
  <c r="G190"/>
  <c r="H190" s="1"/>
  <c r="J190" s="1"/>
  <c r="G272"/>
  <c r="G292"/>
  <c r="H292" s="1"/>
  <c r="J292" s="1"/>
  <c r="G304"/>
  <c r="G319"/>
  <c r="G370"/>
  <c r="G469"/>
  <c r="H469" s="1"/>
  <c r="J469" s="1"/>
  <c r="G480"/>
  <c r="G497"/>
  <c r="G504"/>
  <c r="G533"/>
  <c r="H533" s="1"/>
  <c r="J533" s="1"/>
  <c r="H509"/>
  <c r="J509" s="1"/>
  <c r="H390"/>
  <c r="J390" s="1"/>
  <c r="H348"/>
  <c r="J348" s="1"/>
  <c r="H139"/>
  <c r="J139" s="1"/>
  <c r="G19"/>
  <c r="G67"/>
  <c r="H67" s="1"/>
  <c r="J67" s="1"/>
  <c r="G183"/>
  <c r="H183" s="1"/>
  <c r="J183" s="1"/>
  <c r="G253"/>
  <c r="H253" s="1"/>
  <c r="J253" s="1"/>
  <c r="G265"/>
  <c r="H265" s="1"/>
  <c r="J265" s="1"/>
  <c r="G285"/>
  <c r="G374"/>
  <c r="G430"/>
  <c r="G473"/>
  <c r="G513"/>
  <c r="G537"/>
  <c r="G131"/>
  <c r="H131" s="1"/>
  <c r="J131" s="1"/>
  <c r="G151"/>
  <c r="H151" s="1"/>
  <c r="J151" s="1"/>
  <c r="G195"/>
  <c r="H220"/>
  <c r="J220" s="1"/>
  <c r="H208"/>
  <c r="J208" s="1"/>
  <c r="F436"/>
  <c r="H436" s="1"/>
  <c r="J436" s="1"/>
  <c r="E507"/>
  <c r="F507" s="1"/>
  <c r="F508"/>
  <c r="H508" s="1"/>
  <c r="J508" s="1"/>
  <c r="E186"/>
  <c r="F186" s="1"/>
  <c r="F187"/>
  <c r="H187" s="1"/>
  <c r="J187" s="1"/>
  <c r="L462"/>
  <c r="M462" s="1"/>
  <c r="E171"/>
  <c r="F171" s="1"/>
  <c r="F172"/>
  <c r="H172" s="1"/>
  <c r="J172" s="1"/>
  <c r="L216"/>
  <c r="M216" s="1"/>
  <c r="M217"/>
  <c r="L546"/>
  <c r="L545" s="1"/>
  <c r="M545" s="1"/>
  <c r="M547"/>
  <c r="O547" s="1"/>
  <c r="L318"/>
  <c r="M318" s="1"/>
  <c r="M319"/>
  <c r="O319" s="1"/>
  <c r="E261"/>
  <c r="F261" s="1"/>
  <c r="F538"/>
  <c r="H538" s="1"/>
  <c r="J538" s="1"/>
  <c r="F494"/>
  <c r="H494" s="1"/>
  <c r="J494" s="1"/>
  <c r="F306"/>
  <c r="H306" s="1"/>
  <c r="J306" s="1"/>
  <c r="F192"/>
  <c r="H192" s="1"/>
  <c r="J192" s="1"/>
  <c r="F176"/>
  <c r="H176" s="1"/>
  <c r="J176" s="1"/>
  <c r="F136"/>
  <c r="H136" s="1"/>
  <c r="J136" s="1"/>
  <c r="F124"/>
  <c r="H124" s="1"/>
  <c r="J124" s="1"/>
  <c r="F68"/>
  <c r="H68" s="1"/>
  <c r="J68" s="1"/>
  <c r="F41"/>
  <c r="H41" s="1"/>
  <c r="J41" s="1"/>
  <c r="L44"/>
  <c r="M44" s="1"/>
  <c r="O44" s="1"/>
  <c r="L61"/>
  <c r="M61" s="1"/>
  <c r="O61" s="1"/>
  <c r="L101"/>
  <c r="M101" s="1"/>
  <c r="O101" s="1"/>
  <c r="L180"/>
  <c r="L179" s="1"/>
  <c r="M179" s="1"/>
  <c r="L420"/>
  <c r="L419" s="1"/>
  <c r="M419" s="1"/>
  <c r="E272"/>
  <c r="E148"/>
  <c r="F148" s="1"/>
  <c r="H148" s="1"/>
  <c r="J148" s="1"/>
  <c r="E213"/>
  <c r="F213" s="1"/>
  <c r="H213" s="1"/>
  <c r="J213" s="1"/>
  <c r="E319"/>
  <c r="F319" s="1"/>
  <c r="F514"/>
  <c r="H514" s="1"/>
  <c r="J514" s="1"/>
  <c r="F467"/>
  <c r="H467" s="1"/>
  <c r="J467" s="1"/>
  <c r="F263"/>
  <c r="H263" s="1"/>
  <c r="J263" s="1"/>
  <c r="F188"/>
  <c r="H188" s="1"/>
  <c r="J188" s="1"/>
  <c r="E156"/>
  <c r="E327"/>
  <c r="F327" s="1"/>
  <c r="H327" s="1"/>
  <c r="J327" s="1"/>
  <c r="E374"/>
  <c r="F552"/>
  <c r="H552" s="1"/>
  <c r="J552" s="1"/>
  <c r="F547"/>
  <c r="H547" s="1"/>
  <c r="J547" s="1"/>
  <c r="F543"/>
  <c r="H543" s="1"/>
  <c r="J543" s="1"/>
  <c r="F527"/>
  <c r="H527" s="1"/>
  <c r="J527" s="1"/>
  <c r="F499"/>
  <c r="H499" s="1"/>
  <c r="J499" s="1"/>
  <c r="F464"/>
  <c r="H464" s="1"/>
  <c r="J464" s="1"/>
  <c r="F457"/>
  <c r="H457" s="1"/>
  <c r="J457" s="1"/>
  <c r="F434"/>
  <c r="H434" s="1"/>
  <c r="J434" s="1"/>
  <c r="F421"/>
  <c r="H421" s="1"/>
  <c r="J421" s="1"/>
  <c r="F395"/>
  <c r="H395" s="1"/>
  <c r="J395" s="1"/>
  <c r="F336"/>
  <c r="H336" s="1"/>
  <c r="J336" s="1"/>
  <c r="F328"/>
  <c r="H328" s="1"/>
  <c r="J328" s="1"/>
  <c r="F323"/>
  <c r="H323" s="1"/>
  <c r="J323" s="1"/>
  <c r="F315"/>
  <c r="H315" s="1"/>
  <c r="J315" s="1"/>
  <c r="F249"/>
  <c r="H249" s="1"/>
  <c r="J249" s="1"/>
  <c r="F226"/>
  <c r="H226" s="1"/>
  <c r="J226" s="1"/>
  <c r="F181"/>
  <c r="H181" s="1"/>
  <c r="J181" s="1"/>
  <c r="F177"/>
  <c r="H177" s="1"/>
  <c r="J177" s="1"/>
  <c r="F173"/>
  <c r="H173" s="1"/>
  <c r="J173" s="1"/>
  <c r="F169"/>
  <c r="H169" s="1"/>
  <c r="J169" s="1"/>
  <c r="F161"/>
  <c r="H161" s="1"/>
  <c r="J161" s="1"/>
  <c r="F65"/>
  <c r="H65" s="1"/>
  <c r="J65" s="1"/>
  <c r="F38"/>
  <c r="H38" s="1"/>
  <c r="J38" s="1"/>
  <c r="M484"/>
  <c r="O484" s="1"/>
  <c r="M375"/>
  <c r="O375" s="1"/>
  <c r="M328"/>
  <c r="O328" s="1"/>
  <c r="M286"/>
  <c r="O286" s="1"/>
  <c r="M243"/>
  <c r="O243" s="1"/>
  <c r="M218"/>
  <c r="O218" s="1"/>
  <c r="M211"/>
  <c r="O211" s="1"/>
  <c r="M45"/>
  <c r="O45" s="1"/>
  <c r="L156"/>
  <c r="L155" s="1"/>
  <c r="M155" s="1"/>
  <c r="L265"/>
  <c r="M265" s="1"/>
  <c r="O265" s="1"/>
  <c r="L568"/>
  <c r="L77"/>
  <c r="E122"/>
  <c r="F122" s="1"/>
  <c r="F542"/>
  <c r="H542" s="1"/>
  <c r="J542" s="1"/>
  <c r="F530"/>
  <c r="H530" s="1"/>
  <c r="J530" s="1"/>
  <c r="F498"/>
  <c r="H498" s="1"/>
  <c r="J498" s="1"/>
  <c r="F424"/>
  <c r="H424" s="1"/>
  <c r="J424" s="1"/>
  <c r="E165"/>
  <c r="F165" s="1"/>
  <c r="H165" s="1"/>
  <c r="J165" s="1"/>
  <c r="E430"/>
  <c r="F430" s="1"/>
  <c r="E488"/>
  <c r="F488" s="1"/>
  <c r="H488" s="1"/>
  <c r="J488" s="1"/>
  <c r="F595"/>
  <c r="H595" s="1"/>
  <c r="J595" s="1"/>
  <c r="F548"/>
  <c r="H548" s="1"/>
  <c r="J548" s="1"/>
  <c r="F504"/>
  <c r="F484"/>
  <c r="H484" s="1"/>
  <c r="J484" s="1"/>
  <c r="F392"/>
  <c r="H392" s="1"/>
  <c r="J392" s="1"/>
  <c r="F365"/>
  <c r="H365" s="1"/>
  <c r="J365" s="1"/>
  <c r="F345"/>
  <c r="H345" s="1"/>
  <c r="J345" s="1"/>
  <c r="F333"/>
  <c r="H333" s="1"/>
  <c r="J333" s="1"/>
  <c r="F293"/>
  <c r="H293" s="1"/>
  <c r="J293" s="1"/>
  <c r="F289"/>
  <c r="H289" s="1"/>
  <c r="J289" s="1"/>
  <c r="F269"/>
  <c r="H269" s="1"/>
  <c r="J269" s="1"/>
  <c r="F257"/>
  <c r="H257" s="1"/>
  <c r="J257" s="1"/>
  <c r="F246"/>
  <c r="H246" s="1"/>
  <c r="J246" s="1"/>
  <c r="F223"/>
  <c r="H223" s="1"/>
  <c r="J223" s="1"/>
  <c r="F211"/>
  <c r="H211" s="1"/>
  <c r="J211" s="1"/>
  <c r="F197"/>
  <c r="H197" s="1"/>
  <c r="J197" s="1"/>
  <c r="F162"/>
  <c r="H162" s="1"/>
  <c r="J162" s="1"/>
  <c r="F146"/>
  <c r="H146" s="1"/>
  <c r="J146" s="1"/>
  <c r="F74"/>
  <c r="H74" s="1"/>
  <c r="J74" s="1"/>
  <c r="F62"/>
  <c r="H62" s="1"/>
  <c r="J62" s="1"/>
  <c r="F35"/>
  <c r="H35" s="1"/>
  <c r="J35" s="1"/>
  <c r="M149"/>
  <c r="O149" s="1"/>
  <c r="L19"/>
  <c r="L18" s="1"/>
  <c r="M18" s="1"/>
  <c r="L108"/>
  <c r="M108" s="1"/>
  <c r="O108" s="1"/>
  <c r="L205"/>
  <c r="M205" s="1"/>
  <c r="O205" s="1"/>
  <c r="F437"/>
  <c r="H437" s="1"/>
  <c r="J437" s="1"/>
  <c r="F428"/>
  <c r="H428" s="1"/>
  <c r="J428" s="1"/>
  <c r="F366"/>
  <c r="H366" s="1"/>
  <c r="J366" s="1"/>
  <c r="F342"/>
  <c r="H342" s="1"/>
  <c r="J342" s="1"/>
  <c r="F294"/>
  <c r="H294" s="1"/>
  <c r="J294" s="1"/>
  <c r="F262"/>
  <c r="H262" s="1"/>
  <c r="J262" s="1"/>
  <c r="F191"/>
  <c r="H191" s="1"/>
  <c r="J191" s="1"/>
  <c r="F123"/>
  <c r="F102"/>
  <c r="H102" s="1"/>
  <c r="J102" s="1"/>
  <c r="F71"/>
  <c r="H71" s="1"/>
  <c r="J71" s="1"/>
  <c r="L479"/>
  <c r="M479" s="1"/>
  <c r="L272"/>
  <c r="L476"/>
  <c r="M476" s="1"/>
  <c r="E476"/>
  <c r="F476" s="1"/>
  <c r="H476" s="1"/>
  <c r="J476" s="1"/>
  <c r="M436"/>
  <c r="L253"/>
  <c r="M253" s="1"/>
  <c r="O253" s="1"/>
  <c r="E253"/>
  <c r="F253" s="1"/>
  <c r="F229"/>
  <c r="H229" s="1"/>
  <c r="J229" s="1"/>
  <c r="F272"/>
  <c r="L43"/>
  <c r="M43" s="1"/>
  <c r="M187"/>
  <c r="O187" s="1"/>
  <c r="L186"/>
  <c r="M186" s="1"/>
  <c r="L271"/>
  <c r="M271" s="1"/>
  <c r="M272"/>
  <c r="O272" s="1"/>
  <c r="M293"/>
  <c r="O293" s="1"/>
  <c r="L292"/>
  <c r="M292" s="1"/>
  <c r="L415"/>
  <c r="M415" s="1"/>
  <c r="M416"/>
  <c r="O416" s="1"/>
  <c r="M165"/>
  <c r="O165" s="1"/>
  <c r="L164"/>
  <c r="M164" s="1"/>
  <c r="M176"/>
  <c r="O176" s="1"/>
  <c r="L175"/>
  <c r="M175" s="1"/>
  <c r="O175" s="1"/>
  <c r="L497"/>
  <c r="M498"/>
  <c r="O498" s="1"/>
  <c r="L593"/>
  <c r="M594"/>
  <c r="O594" s="1"/>
  <c r="L326"/>
  <c r="L107"/>
  <c r="M107" s="1"/>
  <c r="O107" s="1"/>
  <c r="L122"/>
  <c r="M122" s="1"/>
  <c r="O122" s="1"/>
  <c r="M123"/>
  <c r="O123" s="1"/>
  <c r="L388"/>
  <c r="M388" s="1"/>
  <c r="M389"/>
  <c r="O389" s="1"/>
  <c r="M430"/>
  <c r="O430" s="1"/>
  <c r="M473"/>
  <c r="O473" s="1"/>
  <c r="L507"/>
  <c r="M507" s="1"/>
  <c r="M508"/>
  <c r="O508" s="1"/>
  <c r="M160"/>
  <c r="L256"/>
  <c r="M256" s="1"/>
  <c r="M257"/>
  <c r="O257" s="1"/>
  <c r="M305"/>
  <c r="O305" s="1"/>
  <c r="L304"/>
  <c r="L373"/>
  <c r="M373" s="1"/>
  <c r="M374"/>
  <c r="O374" s="1"/>
  <c r="L536"/>
  <c r="M536" s="1"/>
  <c r="M537"/>
  <c r="O537" s="1"/>
  <c r="M568"/>
  <c r="L567"/>
  <c r="M567" s="1"/>
  <c r="L351"/>
  <c r="M542"/>
  <c r="O542" s="1"/>
  <c r="M538"/>
  <c r="O538" s="1"/>
  <c r="M514"/>
  <c r="O514" s="1"/>
  <c r="M494"/>
  <c r="O494" s="1"/>
  <c r="M463"/>
  <c r="M428"/>
  <c r="O428" s="1"/>
  <c r="M342"/>
  <c r="O342" s="1"/>
  <c r="M310"/>
  <c r="O310" s="1"/>
  <c r="M306"/>
  <c r="O306" s="1"/>
  <c r="M273"/>
  <c r="O273" s="1"/>
  <c r="M246"/>
  <c r="O246" s="1"/>
  <c r="M226"/>
  <c r="O226" s="1"/>
  <c r="M214"/>
  <c r="O214" s="1"/>
  <c r="M196"/>
  <c r="O196" s="1"/>
  <c r="M188"/>
  <c r="O188" s="1"/>
  <c r="M180"/>
  <c r="O180" s="1"/>
  <c r="M172"/>
  <c r="O172" s="1"/>
  <c r="M152"/>
  <c r="O152" s="1"/>
  <c r="M136"/>
  <c r="O136" s="1"/>
  <c r="M132"/>
  <c r="O132" s="1"/>
  <c r="M128"/>
  <c r="O128" s="1"/>
  <c r="M124"/>
  <c r="O124" s="1"/>
  <c r="L145"/>
  <c r="L288"/>
  <c r="M288" s="1"/>
  <c r="L365"/>
  <c r="L401"/>
  <c r="L433"/>
  <c r="M433" s="1"/>
  <c r="L487"/>
  <c r="L551"/>
  <c r="M504"/>
  <c r="O504" s="1"/>
  <c r="M480"/>
  <c r="O480" s="1"/>
  <c r="M390"/>
  <c r="O390" s="1"/>
  <c r="M370"/>
  <c r="O370" s="1"/>
  <c r="M348"/>
  <c r="O348" s="1"/>
  <c r="M336"/>
  <c r="O336" s="1"/>
  <c r="M232"/>
  <c r="O232" s="1"/>
  <c r="M166"/>
  <c r="O166" s="1"/>
  <c r="E593"/>
  <c r="F593" s="1"/>
  <c r="F594"/>
  <c r="H594" s="1"/>
  <c r="J594" s="1"/>
  <c r="E554"/>
  <c r="F554" s="1"/>
  <c r="F416"/>
  <c r="H416" s="1"/>
  <c r="J416" s="1"/>
  <c r="F417"/>
  <c r="H417" s="1"/>
  <c r="J417" s="1"/>
  <c r="F105"/>
  <c r="H105" s="1"/>
  <c r="J105" s="1"/>
  <c r="E479"/>
  <c r="F479" s="1"/>
  <c r="E217"/>
  <c r="E44"/>
  <c r="F44" s="1"/>
  <c r="H44" s="1"/>
  <c r="J44" s="1"/>
  <c r="E108"/>
  <c r="E205"/>
  <c r="F205" s="1"/>
  <c r="H205" s="1"/>
  <c r="J205" s="1"/>
  <c r="E381"/>
  <c r="E419"/>
  <c r="F419" s="1"/>
  <c r="E568"/>
  <c r="E426"/>
  <c r="F426" s="1"/>
  <c r="E496"/>
  <c r="F496" s="1"/>
  <c r="E19"/>
  <c r="F196"/>
  <c r="E351"/>
  <c r="E179"/>
  <c r="F179" s="1"/>
  <c r="E401"/>
  <c r="E512"/>
  <c r="E76"/>
  <c r="F76" s="1"/>
  <c r="E304"/>
  <c r="E388"/>
  <c r="F388" s="1"/>
  <c r="E462"/>
  <c r="F462" s="1"/>
  <c r="L512" l="1"/>
  <c r="L511" s="1"/>
  <c r="M511" s="1"/>
  <c r="M381"/>
  <c r="O381" s="1"/>
  <c r="O318"/>
  <c r="H171"/>
  <c r="O256"/>
  <c r="E326"/>
  <c r="F326" s="1"/>
  <c r="E144"/>
  <c r="F144" s="1"/>
  <c r="O568"/>
  <c r="M546"/>
  <c r="O546" s="1"/>
  <c r="E271"/>
  <c r="F271" s="1"/>
  <c r="H285"/>
  <c r="J285" s="1"/>
  <c r="O292"/>
  <c r="H419"/>
  <c r="E164"/>
  <c r="F164" s="1"/>
  <c r="H164" s="1"/>
  <c r="J164" s="1"/>
  <c r="L195"/>
  <c r="G179"/>
  <c r="H179" s="1"/>
  <c r="J179" s="1"/>
  <c r="O433"/>
  <c r="O186"/>
  <c r="O545"/>
  <c r="O567"/>
  <c r="O271"/>
  <c r="O507"/>
  <c r="J171"/>
  <c r="O462"/>
  <c r="H554"/>
  <c r="J554" s="1"/>
  <c r="O297"/>
  <c r="N296"/>
  <c r="E43"/>
  <c r="F43" s="1"/>
  <c r="O476"/>
  <c r="O288"/>
  <c r="O155"/>
  <c r="O536"/>
  <c r="J419"/>
  <c r="J175"/>
  <c r="H297"/>
  <c r="J297" s="1"/>
  <c r="G296"/>
  <c r="H296" s="1"/>
  <c r="J296" s="1"/>
  <c r="H186"/>
  <c r="J186" s="1"/>
  <c r="H76"/>
  <c r="J76" s="1"/>
  <c r="N76"/>
  <c r="O415"/>
  <c r="O373"/>
  <c r="O479"/>
  <c r="O419"/>
  <c r="H388"/>
  <c r="J388" s="1"/>
  <c r="O179"/>
  <c r="O388"/>
  <c r="O164"/>
  <c r="O436"/>
  <c r="H196"/>
  <c r="J196" s="1"/>
  <c r="I194"/>
  <c r="I17"/>
  <c r="I511"/>
  <c r="I325"/>
  <c r="O296"/>
  <c r="O18"/>
  <c r="N472"/>
  <c r="N364"/>
  <c r="N303"/>
  <c r="N400"/>
  <c r="N325"/>
  <c r="N496"/>
  <c r="N511"/>
  <c r="N43"/>
  <c r="O43" s="1"/>
  <c r="N216"/>
  <c r="O216" s="1"/>
  <c r="O160"/>
  <c r="N159"/>
  <c r="N195"/>
  <c r="N261"/>
  <c r="H77"/>
  <c r="J77" s="1"/>
  <c r="G18"/>
  <c r="H326"/>
  <c r="J326" s="1"/>
  <c r="H546"/>
  <c r="J546" s="1"/>
  <c r="G545"/>
  <c r="H545" s="1"/>
  <c r="J545" s="1"/>
  <c r="G536"/>
  <c r="H536" s="1"/>
  <c r="J536" s="1"/>
  <c r="H537"/>
  <c r="J537" s="1"/>
  <c r="G373"/>
  <c r="H497"/>
  <c r="J497" s="1"/>
  <c r="H319"/>
  <c r="J319" s="1"/>
  <c r="G318"/>
  <c r="G107"/>
  <c r="G486"/>
  <c r="H160"/>
  <c r="J160" s="1"/>
  <c r="G159"/>
  <c r="G144"/>
  <c r="H144" s="1"/>
  <c r="J144" s="1"/>
  <c r="G462"/>
  <c r="H462" s="1"/>
  <c r="J462" s="1"/>
  <c r="G43"/>
  <c r="H43" s="1"/>
  <c r="J43" s="1"/>
  <c r="G261"/>
  <c r="H261" s="1"/>
  <c r="J261" s="1"/>
  <c r="G472"/>
  <c r="H473"/>
  <c r="J473" s="1"/>
  <c r="H593"/>
  <c r="J593" s="1"/>
  <c r="G512"/>
  <c r="H513"/>
  <c r="J513" s="1"/>
  <c r="G479"/>
  <c r="H479" s="1"/>
  <c r="J479" s="1"/>
  <c r="H480"/>
  <c r="J480" s="1"/>
  <c r="G426"/>
  <c r="H426" s="1"/>
  <c r="J426" s="1"/>
  <c r="H430"/>
  <c r="J430" s="1"/>
  <c r="H504"/>
  <c r="J504" s="1"/>
  <c r="G503"/>
  <c r="H503" s="1"/>
  <c r="J503" s="1"/>
  <c r="G369"/>
  <c r="H369" s="1"/>
  <c r="J369" s="1"/>
  <c r="H370"/>
  <c r="J370" s="1"/>
  <c r="G271"/>
  <c r="H272"/>
  <c r="J272" s="1"/>
  <c r="G122"/>
  <c r="H122" s="1"/>
  <c r="J122" s="1"/>
  <c r="H123"/>
  <c r="J123" s="1"/>
  <c r="G228"/>
  <c r="F304"/>
  <c r="H304" s="1"/>
  <c r="J304" s="1"/>
  <c r="E511"/>
  <c r="F511" s="1"/>
  <c r="F512"/>
  <c r="E216"/>
  <c r="F216" s="1"/>
  <c r="H216" s="1"/>
  <c r="J216" s="1"/>
  <c r="F217"/>
  <c r="H217" s="1"/>
  <c r="J217" s="1"/>
  <c r="E155"/>
  <c r="F155" s="1"/>
  <c r="H155" s="1"/>
  <c r="J155" s="1"/>
  <c r="F156"/>
  <c r="H156" s="1"/>
  <c r="J156" s="1"/>
  <c r="L261"/>
  <c r="M261" s="1"/>
  <c r="E228"/>
  <c r="F228" s="1"/>
  <c r="M156"/>
  <c r="O156" s="1"/>
  <c r="M420"/>
  <c r="O420" s="1"/>
  <c r="M19"/>
  <c r="O19" s="1"/>
  <c r="L159"/>
  <c r="M159" s="1"/>
  <c r="E318"/>
  <c r="F318" s="1"/>
  <c r="L228"/>
  <c r="M228" s="1"/>
  <c r="O228" s="1"/>
  <c r="E400"/>
  <c r="F400" s="1"/>
  <c r="H400" s="1"/>
  <c r="J400" s="1"/>
  <c r="F401"/>
  <c r="H401" s="1"/>
  <c r="J401" s="1"/>
  <c r="E18"/>
  <c r="F18" s="1"/>
  <c r="F19"/>
  <c r="H19" s="1"/>
  <c r="J19" s="1"/>
  <c r="E567"/>
  <c r="F567" s="1"/>
  <c r="H567" s="1"/>
  <c r="J567" s="1"/>
  <c r="F568"/>
  <c r="H568" s="1"/>
  <c r="J568" s="1"/>
  <c r="E373"/>
  <c r="F373" s="1"/>
  <c r="F374"/>
  <c r="H374" s="1"/>
  <c r="J374" s="1"/>
  <c r="L472"/>
  <c r="M472" s="1"/>
  <c r="E487"/>
  <c r="E472"/>
  <c r="F472" s="1"/>
  <c r="E195"/>
  <c r="L486"/>
  <c r="M486" s="1"/>
  <c r="O486" s="1"/>
  <c r="M487"/>
  <c r="O487" s="1"/>
  <c r="M593"/>
  <c r="O593" s="1"/>
  <c r="M497"/>
  <c r="O497" s="1"/>
  <c r="L496"/>
  <c r="M496" s="1"/>
  <c r="M401"/>
  <c r="O401" s="1"/>
  <c r="L400"/>
  <c r="M400" s="1"/>
  <c r="L144"/>
  <c r="M144" s="1"/>
  <c r="O144" s="1"/>
  <c r="M145"/>
  <c r="O145" s="1"/>
  <c r="M551"/>
  <c r="O551" s="1"/>
  <c r="L550"/>
  <c r="M550" s="1"/>
  <c r="O550" s="1"/>
  <c r="L364"/>
  <c r="M364" s="1"/>
  <c r="M365"/>
  <c r="O365" s="1"/>
  <c r="M351"/>
  <c r="O351" s="1"/>
  <c r="L350"/>
  <c r="M350" s="1"/>
  <c r="O350" s="1"/>
  <c r="L303"/>
  <c r="M303" s="1"/>
  <c r="M304"/>
  <c r="O304" s="1"/>
  <c r="L76"/>
  <c r="M77"/>
  <c r="O77" s="1"/>
  <c r="M326"/>
  <c r="O326" s="1"/>
  <c r="M512"/>
  <c r="O512" s="1"/>
  <c r="M195"/>
  <c r="L426"/>
  <c r="M426" s="1"/>
  <c r="E550"/>
  <c r="F550" s="1"/>
  <c r="H550" s="1"/>
  <c r="J550" s="1"/>
  <c r="E380"/>
  <c r="F380" s="1"/>
  <c r="H380" s="1"/>
  <c r="J380" s="1"/>
  <c r="F381"/>
  <c r="H381" s="1"/>
  <c r="J381" s="1"/>
  <c r="E350"/>
  <c r="F350" s="1"/>
  <c r="H350" s="1"/>
  <c r="J350" s="1"/>
  <c r="F351"/>
  <c r="H351" s="1"/>
  <c r="J351" s="1"/>
  <c r="E107"/>
  <c r="F107" s="1"/>
  <c r="F108"/>
  <c r="H108" s="1"/>
  <c r="J108" s="1"/>
  <c r="E159" l="1"/>
  <c r="F159" s="1"/>
  <c r="H159" s="1"/>
  <c r="J159" s="1"/>
  <c r="H228"/>
  <c r="J228" s="1"/>
  <c r="H271"/>
  <c r="J271" s="1"/>
  <c r="H318"/>
  <c r="J318" s="1"/>
  <c r="O511"/>
  <c r="H107"/>
  <c r="J107" s="1"/>
  <c r="O496"/>
  <c r="O400"/>
  <c r="O364"/>
  <c r="L194"/>
  <c r="M194" s="1"/>
  <c r="H472"/>
  <c r="J472" s="1"/>
  <c r="H373"/>
  <c r="J373" s="1"/>
  <c r="O261"/>
  <c r="O303"/>
  <c r="O426"/>
  <c r="G194"/>
  <c r="N194"/>
  <c r="O159"/>
  <c r="O472"/>
  <c r="I597"/>
  <c r="N17"/>
  <c r="O195"/>
  <c r="H18"/>
  <c r="J18" s="1"/>
  <c r="G17"/>
  <c r="G496"/>
  <c r="H496" s="1"/>
  <c r="J496" s="1"/>
  <c r="G303"/>
  <c r="G325"/>
  <c r="H512"/>
  <c r="J512" s="1"/>
  <c r="G511"/>
  <c r="H511" s="1"/>
  <c r="J511" s="1"/>
  <c r="E303"/>
  <c r="F303" s="1"/>
  <c r="L325"/>
  <c r="M325" s="1"/>
  <c r="O325" s="1"/>
  <c r="E486"/>
  <c r="F486" s="1"/>
  <c r="H486" s="1"/>
  <c r="J486" s="1"/>
  <c r="F487"/>
  <c r="H487" s="1"/>
  <c r="J487" s="1"/>
  <c r="E194"/>
  <c r="F194" s="1"/>
  <c r="F195"/>
  <c r="H195" s="1"/>
  <c r="J195" s="1"/>
  <c r="M76"/>
  <c r="O76" s="1"/>
  <c r="L17"/>
  <c r="M17" s="1"/>
  <c r="E325"/>
  <c r="F325" s="1"/>
  <c r="E17"/>
  <c r="F17" s="1"/>
  <c r="H194" l="1"/>
  <c r="J194" s="1"/>
  <c r="H303"/>
  <c r="J303" s="1"/>
  <c r="H325"/>
  <c r="J325" s="1"/>
  <c r="H17"/>
  <c r="J17" s="1"/>
  <c r="O17"/>
  <c r="O194"/>
  <c r="N597"/>
  <c r="G597"/>
  <c r="L597"/>
  <c r="M597" s="1"/>
  <c r="E597"/>
  <c r="F597" s="1"/>
  <c r="O597" l="1"/>
  <c r="H597"/>
  <c r="J597" s="1"/>
</calcChain>
</file>

<file path=xl/sharedStrings.xml><?xml version="1.0" encoding="utf-8"?>
<sst xmlns="http://schemas.openxmlformats.org/spreadsheetml/2006/main" count="1188" uniqueCount="717">
  <si>
    <t xml:space="preserve">Целевая статья
</t>
  </si>
  <si>
    <t>Вид расхода</t>
  </si>
  <si>
    <t xml:space="preserve">Наименование
</t>
  </si>
  <si>
    <t xml:space="preserve">Муниципальная программа городского округа Тейково «Развитие образования в городском округе Тейково» </t>
  </si>
  <si>
    <t xml:space="preserve">Муниципальная программа городского округа Тейково «Культура городского округа Тейково» </t>
  </si>
  <si>
    <t>Муниципальная программа городского округа Тейково «Развитие физической культуры, спорта и повышение эффективности молодежной политики»</t>
  </si>
  <si>
    <t xml:space="preserve">Муниципальная программа городского округа Тейково «Формирование инвестиционной привлекательности городского округа Тейково» </t>
  </si>
  <si>
    <t>Муниципальная программа городского округа Тейково «Предупреждение и ликвидация  последствий чрезвычайных ситуаций, гражданская оборона»</t>
  </si>
  <si>
    <t>Непрограммные направления деятельности  органов местного самоуправления городского округа Тейково</t>
  </si>
  <si>
    <t xml:space="preserve">Всего
</t>
  </si>
  <si>
    <t>Проведение выборов и референдумов</t>
  </si>
  <si>
    <t>Реализация  полномочий Российской Федерации по составлению (изменению) списков кандидатов в присяжные заседатели федеральных судов общей юрисдикции в Российской Федерации</t>
  </si>
  <si>
    <t>01 6 00 00000</t>
  </si>
  <si>
    <t>01 6 01 00240</t>
  </si>
  <si>
    <t xml:space="preserve">
 Иные бюджетные ассигнования</t>
  </si>
  <si>
    <t>01 6 01 00000</t>
  </si>
  <si>
    <t xml:space="preserve">Подпрограмма «Организация муниципальных мероприятий в сфере образования»  </t>
  </si>
  <si>
    <t>Основное мероприятие «Проведение  муниципальных мероприятий в сфере образования для учащихся и педагогических работников»</t>
  </si>
  <si>
    <t>01 5 00 00000</t>
  </si>
  <si>
    <t>01 5 01 00000</t>
  </si>
  <si>
    <t>01 5 01 20120</t>
  </si>
  <si>
    <t>Проведение  муниципальных мероприятий в сфере образования для учащихся и педагогических работников</t>
  </si>
  <si>
    <t>Основное мероприятие «Проведение  муниципальных семинаров, конференций, форумов, выставок по проблемам внедрения современной модели образования »</t>
  </si>
  <si>
    <t>01 5 02 00000</t>
  </si>
  <si>
    <t>01 5 02 20130</t>
  </si>
  <si>
    <t xml:space="preserve">Проведение  муниципальных семинаров, конференций, форумов, выставок по проблемам внедрения современной модели образования </t>
  </si>
  <si>
    <t>01 5 03 00000</t>
  </si>
  <si>
    <t>01 5 03 20140</t>
  </si>
  <si>
    <t>Основное мероприятие «Обеспечение выполнения функций муниципальных учреждений»</t>
  </si>
  <si>
    <t>01 4 00 00000</t>
  </si>
  <si>
    <t xml:space="preserve">Подпрограмма  «Предоставление мер  социальной поддержки в сфере образования» </t>
  </si>
  <si>
    <t>07 1 00 00000</t>
  </si>
  <si>
    <t>07 1 01 00000</t>
  </si>
  <si>
    <t>07 1 01 00550</t>
  </si>
  <si>
    <t xml:space="preserve">
Иные бюджетные ассигнования</t>
  </si>
  <si>
    <t>Закупка товаров, работ и услуг для 
обеспечения государственных (муниципальных) нужд</t>
  </si>
  <si>
    <t>Основное мероприятие  «Резервный фонд администрации городского округа Тейково»</t>
  </si>
  <si>
    <t>Резервный фонд администрации городского округа Тейково</t>
  </si>
  <si>
    <t xml:space="preserve">Подпрограмма  «Резервный фонд администрации городского округа Тейково»  </t>
  </si>
  <si>
    <t>07 3 00 00000</t>
  </si>
  <si>
    <t>07 3 01 00000</t>
  </si>
  <si>
    <t>07 3 01 00570</t>
  </si>
  <si>
    <t>Субсидирование части затрат субъектам малого и среднего предпринимательства по аренде выставочных площадей для участия в выставочно-ярмарочных мероприятиях</t>
  </si>
  <si>
    <t>06 0 00 00000</t>
  </si>
  <si>
    <t>06 1 00 00000</t>
  </si>
  <si>
    <t>06 1 01 00000</t>
  </si>
  <si>
    <t>06 1 01 60090</t>
  </si>
  <si>
    <t xml:space="preserve">Подпрограмма  «Обеспечение жилыми помещениями детей-сирот, детей, оставшихся без попечения родителей, лиц из их числа по договору найма специализированных жилых помещений» </t>
  </si>
  <si>
    <t>Основное мероприятие   «Обеспечение жилыми помещениями детей-сирот, детей, оставшихся без попечения родителей, лиц из их числа по договору найма специализированных жилых помещений»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</si>
  <si>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</si>
  <si>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05 9 00 00000</t>
  </si>
  <si>
    <t>05 9 01 00000</t>
  </si>
  <si>
    <t>05 9 01 R0820</t>
  </si>
  <si>
    <t xml:space="preserve">Подпрограмма   «Безопасный город»  </t>
  </si>
  <si>
    <t>Основное мероприятие   «Безопасный город»</t>
  </si>
  <si>
    <t>Расходы на создание системы видеонаблюдения</t>
  </si>
  <si>
    <t>05 8 00 00000</t>
  </si>
  <si>
    <t>05 8 01 00000</t>
  </si>
  <si>
    <t>05 8 01 40040</t>
  </si>
  <si>
    <t>05 8 01 80370</t>
  </si>
  <si>
    <t>05 7 00 00000</t>
  </si>
  <si>
    <t>05 7 01 00000</t>
  </si>
  <si>
    <t>05 7 01 00520</t>
  </si>
  <si>
    <t>Предоставление субсидий бюджетным, автономным учреждениям и иным некоммерческим организациям</t>
  </si>
  <si>
    <t xml:space="preserve">Основное мероприятие «Проведение специальной оценки условий труда   в муниципальном бюджетном учреждении «Многофункциональный центр предоставления государственных и муниципальных услуг»» </t>
  </si>
  <si>
    <t>Проведение специальной оценки условий труда   в муниципальном бюджетном учреждении «Многофункциональный центр предоставления государственных и муниципальных услуг»</t>
  </si>
  <si>
    <t>05 7 02 00000</t>
  </si>
  <si>
    <t>05 7 02 00700</t>
  </si>
  <si>
    <t>05 5 00 00000</t>
  </si>
  <si>
    <t>05 5 01 00000</t>
  </si>
  <si>
    <t>05 5 01 00510</t>
  </si>
  <si>
    <t xml:space="preserve">Подпрограмма  «Обеспечение жильем молодых семей» </t>
  </si>
  <si>
    <t>Основное мероприятие  «Обеспечение жильем молодых семей»</t>
  </si>
  <si>
    <t>Социальные выплаты молодым семьям на приобретение (строительство) жилого помещения</t>
  </si>
  <si>
    <t>Основное мероприятие «Обеспечение функций  исполнительно-распорядительного  органа местного самоуправления»</t>
  </si>
  <si>
    <t>Обеспечение функций  исполнительно-
распорядительного  органа местного самоуправления</t>
  </si>
  <si>
    <t>08 0 00 00000</t>
  </si>
  <si>
    <t>08 1 00 00000</t>
  </si>
  <si>
    <t>08 1 01 00000</t>
  </si>
  <si>
    <t>08 1 01 00600</t>
  </si>
  <si>
    <t>08 1 02 00000</t>
  </si>
  <si>
    <t>08 1 02 00610</t>
  </si>
  <si>
    <t>Основное мероприятие  «Осуществление отдельных государственных полномочий в сфере административных правонарушений»</t>
  </si>
  <si>
    <t>Осуществление отдельных государственных полномочий в сфере административных правонарушений</t>
  </si>
  <si>
    <t>08 1 03 00000</t>
  </si>
  <si>
    <t>08 1 03 80350</t>
  </si>
  <si>
    <t>Основное мероприятие  «Осуществление полномочий по созданию и организации деятельности комиссий по делам несовершеннолетних и защите их прав»</t>
  </si>
  <si>
    <t>Осуществление полномочий по созданию и организации деятельности комиссий по делам несовершеннолетних и защите их прав</t>
  </si>
  <si>
    <t>08 1 04 00000</t>
  </si>
  <si>
    <t>08 1 04 80360</t>
  </si>
  <si>
    <t>Основное мероприятие «Организация дополнительного профессионального образования лиц, замещающих выборные муниципальные должности, и муниципальных служащих»</t>
  </si>
  <si>
    <t>08 1 05 00000</t>
  </si>
  <si>
    <t>Подготовка, переподготовка и повышение
 квалификации лиц, замещающих выборные муниципальные должности, а также профессиональная подготовка, переподготовка и повышение квалификации муниципальных служащих</t>
  </si>
  <si>
    <t>Информатизация городского округа Тейково</t>
  </si>
  <si>
    <t>08 2 00 00000</t>
  </si>
  <si>
    <t>08 2 01 00000</t>
  </si>
  <si>
    <t>08 2 01 00640</t>
  </si>
  <si>
    <t xml:space="preserve">Подпрограмма  «Реализация  мероприятий по обеспечению населения городского округа Тейково водоснабжением, водоотведением и услугами бань» </t>
  </si>
  <si>
    <t>05 0 00 00000</t>
  </si>
  <si>
    <t>05 1 00 00000</t>
  </si>
  <si>
    <t>04 0 00 00000</t>
  </si>
  <si>
    <t>Подпрограмма «Организация физкультурных мероприятий, спортивных мероприятий и участия спортсменов городского округа Тейково в соревнованиях»</t>
  </si>
  <si>
    <t>Основное мероприятие  «Организация физкультурных мероприятий, спортивных мероприятий, направленных на популяризацию массовых видов спорта»</t>
  </si>
  <si>
    <t>Организация физкультурных мероприятий, 
спортивных мероприятий, направленных на популяризацию массовых видов спорта</t>
  </si>
  <si>
    <t>04 2 00 00000</t>
  </si>
  <si>
    <t>04 2 01 00000</t>
  </si>
  <si>
    <t>04 2 01 20150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</si>
  <si>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</si>
  <si>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Основное мероприятие  «Организация  участия спортсменов городского округа Тейково в выездных мероприятиях»</t>
  </si>
  <si>
    <t>Организация  участия спортсменов городского округа Тейково в выездных мероприятиях</t>
  </si>
  <si>
    <t>04 2 02 00000</t>
  </si>
  <si>
    <t>04 2 02 20160</t>
  </si>
  <si>
    <t>04 2 03 00000</t>
  </si>
  <si>
    <t>04 2 03 20170</t>
  </si>
  <si>
    <t xml:space="preserve">Подпрограмма «Муниципальная поддержка городских социально -  ориентированных некоммерческих организаций» </t>
  </si>
  <si>
    <t xml:space="preserve">Основное мероприятие «Оказание финансовой поддержки городским социально -  ориентированным организациям» </t>
  </si>
  <si>
    <t>Оказание финансовой поддержки городским социально -  ориентированным организациям</t>
  </si>
  <si>
    <t>02 0 00 00000</t>
  </si>
  <si>
    <t>02 1 00 00000</t>
  </si>
  <si>
    <t>02 1 01 00000</t>
  </si>
  <si>
    <t>02 1 01 60010</t>
  </si>
  <si>
    <t xml:space="preserve">Подпрограмма «Поддержка семьи» </t>
  </si>
  <si>
    <t>Основное мероприятие «Оказание психолого-педагогической помощи семьям и несовершеннолетним гражданам путем применения процедуры медиации»</t>
  </si>
  <si>
    <t>Оказание психолого-педагогической помощи семьям и несовершеннолетним гражданам путем применения процедуры медиации</t>
  </si>
  <si>
    <t>02 2 00 00000</t>
  </si>
  <si>
    <t>02 2 01 00000</t>
  </si>
  <si>
    <t>02 2 01 20020</t>
  </si>
  <si>
    <t>Основное мероприятие «Организация и проведение мероприятий, направленных на поддержку отдельных категорий граждан»</t>
  </si>
  <si>
    <t>Организация и проведение мероприятий, направленных на поддержку отдельных категорий граждан</t>
  </si>
  <si>
    <t>02 2 02 00000</t>
  </si>
  <si>
    <t>02 2 02 20030</t>
  </si>
  <si>
    <t xml:space="preserve">Подпрограмма «Поддержка категорий граждан, постоянно проживающих на территории городского округа Тейково, попавших в трудную жизненную ситуацию» </t>
  </si>
  <si>
    <t>Основное мероприятие «Оказание адресной материальной помощи жителям города, находящимся в трудной жизненной ситуации»</t>
  </si>
  <si>
    <t>Оказание адресной материальной помощи жителям города, находящимся в трудной жизненной ситуации</t>
  </si>
  <si>
    <t>02 3 00 00000</t>
  </si>
  <si>
    <t>02 3 01 00000</t>
  </si>
  <si>
    <t xml:space="preserve">Подпрограмма «Поддержка самоорганизации граждан по месту жительства» </t>
  </si>
  <si>
    <t>02 4 00 00000</t>
  </si>
  <si>
    <t xml:space="preserve">Подпрограмма «Организация работы по взаимосвязи органов местного самоуправления с населением городского округа Тейково» </t>
  </si>
  <si>
    <t>Основное мероприятие «Организация и проведение мероприятий, связанных с профессиональными праздниками»</t>
  </si>
  <si>
    <t>Организация и проведение мероприятий, связанных с профессиональными праздниками</t>
  </si>
  <si>
    <t>02 5 00 00000</t>
  </si>
  <si>
    <t>02 5 01 00000</t>
  </si>
  <si>
    <t>02 5 01 20050</t>
  </si>
  <si>
    <t>Основное мероприятие «Организация и проведение совещаний, круглых столов, семинаров, встреч руководителей ОМС с жителями города»</t>
  </si>
  <si>
    <t>Организация и проведение совещаний, круглых столов, семинаров, встреч руководителей ОМС с жителями города</t>
  </si>
  <si>
    <t>02 5 03 00000</t>
  </si>
  <si>
    <t>02 5 03 20070</t>
  </si>
  <si>
    <t xml:space="preserve">Подпрограмма  «Обеспечение взаимосвязи городского округа Тейково с другими муниципальными образованиями» </t>
  </si>
  <si>
    <t>Основное мероприятие «Уплата взноса в Ассоциацию «Совет муниципальных образований Ивановской области»»</t>
  </si>
  <si>
    <t>Уплата взноса в Ассоциацию «Совет муниципальных образований Ивановской области»</t>
  </si>
  <si>
    <t>02 6 00 00000</t>
  </si>
  <si>
    <t>02 6 01 00000</t>
  </si>
  <si>
    <t>02 6 01 90090</t>
  </si>
  <si>
    <t xml:space="preserve">Подпрограмма «Организация культурного досуга в коллективах самодеятельного народного творчества»  </t>
  </si>
  <si>
    <t xml:space="preserve">Основное мероприятие «Организация культурного досуга в коллективах самодеятельного народного творчества» </t>
  </si>
  <si>
    <t>Организация культурного досуга в коллективах самодеятельного народного творчества</t>
  </si>
  <si>
    <t>Поэтапное доведение средней заработной платы работникам  культуры муниципальных учреждений культуры  Ивановской области  до средней заработной платы в Ивановской области</t>
  </si>
  <si>
    <t>Софинансирование расходов, связанных с поэтапным доведением средней заработной платы работникам культуры муниципальных учреждений культуры Ивановской области до средней заработной платы в Ивановской области</t>
  </si>
  <si>
    <t>03 0 00 00000</t>
  </si>
  <si>
    <t>03 1 00 00000</t>
  </si>
  <si>
    <t>03 1 01 00000</t>
  </si>
  <si>
    <t>03 1 01 00350</t>
  </si>
  <si>
    <t>03 1 01 S0340</t>
  </si>
  <si>
    <t>03 1 01 80340</t>
  </si>
  <si>
    <t xml:space="preserve">Основное мероприятие «Укрепление материально-технической базы учреждений культуры» </t>
  </si>
  <si>
    <t>Укрепление материально-технической базы учреждений культуры</t>
  </si>
  <si>
    <t>03 1 02 00000</t>
  </si>
  <si>
    <t xml:space="preserve">Основное мероприятие «Проведение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учреждениях культуры» 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</si>
  <si>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учреждениях культуры</t>
  </si>
  <si>
    <t>03 1 03 00000</t>
  </si>
  <si>
    <t>03 1 03 00420</t>
  </si>
  <si>
    <t xml:space="preserve">Основное мероприятие «Проведение специальной оценки условий труда   в учреждениях культуры» </t>
  </si>
  <si>
    <t>Проведение специальной оценки условий труда   в учреждениях культуры</t>
  </si>
  <si>
    <t>03 1 04 00000</t>
  </si>
  <si>
    <t>03 1 04 00460</t>
  </si>
  <si>
    <t xml:space="preserve">Основное мероприятие «Осуществление библиотечного, библиографического и информационного обслуживания пользователей библиотеки» </t>
  </si>
  <si>
    <t>Осуществление библиотечного, библиографического и информационного обслуживания пользователей библиотеки</t>
  </si>
  <si>
    <t>03 3 00 00000</t>
  </si>
  <si>
    <t>03 3 01 00000</t>
  </si>
  <si>
    <t>03 3 01 00390</t>
  </si>
  <si>
    <t xml:space="preserve">Поэтапное доведение средней заработной платы работникам культуры муниципальных учреждений культуры Ивановской области до средней заработной платы в Ивановской области </t>
  </si>
  <si>
    <t>03 3 01 S0340</t>
  </si>
  <si>
    <t>03 3 01 80340</t>
  </si>
  <si>
    <t>Основное мероприятие «Проведение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учреждениях культуры»</t>
  </si>
  <si>
    <t>03 3 02 00000</t>
  </si>
  <si>
    <t>03 3 02 00440</t>
  </si>
  <si>
    <t>03 3 03 00000</t>
  </si>
  <si>
    <t>03 3 03 00620</t>
  </si>
  <si>
    <t>03 3 04 00000</t>
  </si>
  <si>
    <t>03 3 04 00040</t>
  </si>
  <si>
    <t>Укрепление материально-технической базы муниципальных учреждений культуры Ивановской области по наказам избирателей депутатам Ивановской областной Думы</t>
  </si>
  <si>
    <t>03 3 04 80670</t>
  </si>
  <si>
    <t xml:space="preserve">Подпрограмма «Организация культурно-массовых мероприятий в городском округе Тейково» </t>
  </si>
  <si>
    <t>Основное мероприятие «Организация и проведение мероприятий, связанных с государственными праздниками, юбилейными и памятными датами»</t>
  </si>
  <si>
    <t>Организация и проведение мероприятий, связанных с государственными праздниками, юбилейными и памятными датами</t>
  </si>
  <si>
    <t>03 4 00 00000</t>
  </si>
  <si>
    <t>03 4 01 00000</t>
  </si>
  <si>
    <t>03 4 01 20080</t>
  </si>
  <si>
    <t xml:space="preserve">Подпрограмма «Информационная открытость органов местного самоуправления городского округа Тейково»  </t>
  </si>
  <si>
    <t>Основное мероприятие «Информационное обслуживание населения городского округа Тейково»</t>
  </si>
  <si>
    <t>Информационное обслуживание населения городского округа Тейково</t>
  </si>
  <si>
    <t>03 5 00 00000</t>
  </si>
  <si>
    <t>03 5 01 00000</t>
  </si>
  <si>
    <t>03 5 01 00430</t>
  </si>
  <si>
    <t xml:space="preserve">Основное мероприятие «Проведение специальной оценки условий труда   в учреждениях СМИ» </t>
  </si>
  <si>
    <t>Проведение специальной оценки условий труда   в учреждениях СМИ</t>
  </si>
  <si>
    <t>03 5 02 00000</t>
  </si>
  <si>
    <t>03 5 02 00630</t>
  </si>
  <si>
    <t>Информирование населения о деятельности органов местного самоуправления городского округа Тейково</t>
  </si>
  <si>
    <t>Иные бюджетные ассигнования</t>
  </si>
  <si>
    <t xml:space="preserve">Подпрограмма  «Ремонт, капитальный ремонт и содержание автомобильных дорог общего пользования местного значения» </t>
  </si>
  <si>
    <t>Основное мероприятие «Ремонт, капитальный ремонт и содержание автомобильных дорог общего пользования местного значения»</t>
  </si>
  <si>
    <t xml:space="preserve">Ремонт, капитальный ремонт автомобильных дорог местного значения и сооружений на них  </t>
  </si>
  <si>
    <t>05 2 00 00000</t>
  </si>
  <si>
    <t>05 2 01 00000</t>
  </si>
  <si>
    <t>05 2 01 00490</t>
  </si>
  <si>
    <t xml:space="preserve">Подпрограмма  «Обеспечение транспортной доступности» </t>
  </si>
  <si>
    <t>Основное мероприятие  «Обеспечение транспортной доступности»</t>
  </si>
  <si>
    <t>05 3 00 00000</t>
  </si>
  <si>
    <t>05 3 01 00000</t>
  </si>
  <si>
    <t>05 4 00 00000</t>
  </si>
  <si>
    <t>05 4 01 00000</t>
  </si>
  <si>
    <t xml:space="preserve">Подпрограмма  «Благоустройство городского округа Тейково» </t>
  </si>
  <si>
    <t>Основное мероприятие  «Благоустройство городского округа Тейково»</t>
  </si>
  <si>
    <t xml:space="preserve">Подпрограмма «Реализация дошкольных образовательных программ» </t>
  </si>
  <si>
    <t>Дошкольное образование детей. Присмотр и уход за детьми</t>
  </si>
  <si>
    <t>Основное мероприятие «Реализация дошкольных образовательных программ и мероприятия по их развитию»</t>
  </si>
  <si>
    <t>01 0 00 00000</t>
  </si>
  <si>
    <t>01 1 00 00000</t>
  </si>
  <si>
    <t>01 1 01 00000</t>
  </si>
  <si>
    <t>01 1 01 00010</t>
  </si>
  <si>
    <t>01 1 01 00020</t>
  </si>
  <si>
    <t xml:space="preserve">Укрепление материально-технической базы дошкольных образовательных организаций </t>
  </si>
  <si>
    <t>01 1 01 00030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</si>
  <si>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бюджетных дошкольных образовательных организациях</t>
  </si>
  <si>
    <t>01 1 01 00040</t>
  </si>
  <si>
    <t>01 1 01 80170</t>
  </si>
  <si>
    <t>Основное мероприятие «Проведение специальной оценки условий
 труда в дошкольных образовательных организациях</t>
  </si>
  <si>
    <t>01 1 02 00000</t>
  </si>
  <si>
    <t>01 1 02 00300</t>
  </si>
  <si>
    <t xml:space="preserve">Проведение специальной оценки условий труда в дошкольных образовательных организаций </t>
  </si>
  <si>
    <t xml:space="preserve">Подпрограмма  «Реализация основных общеобразовательных программ»  </t>
  </si>
  <si>
    <t>Предоставление  общедоступного  бесплатного начального общего, основного общего, среднего (полного) общего образования по основным общеобразовательным программам</t>
  </si>
  <si>
    <t>Основное мероприятие «Реализация основных общеобразовательных программ и мероприятия по их развитию»</t>
  </si>
  <si>
    <t>01 2 00 00000</t>
  </si>
  <si>
    <t>01 2 01 00000</t>
  </si>
  <si>
    <t>01 2 01 00060</t>
  </si>
  <si>
    <t>Укрепление материально-технической базы общеобразовательных организаций</t>
  </si>
  <si>
    <t>01 2 01 00080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</si>
  <si>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бюджетных общеобразовательных организациях</t>
  </si>
  <si>
    <t>01 2 01 00090</t>
  </si>
  <si>
    <t>01 2 01 00100</t>
  </si>
  <si>
    <t>01 2 01 80150</t>
  </si>
  <si>
    <t>Основное мероприятие «Проведение специальной оценки условий труда  в общеобразовательных организаций»</t>
  </si>
  <si>
    <t>Проведение специальной оценки условий труда  в общеобразовательных организаций</t>
  </si>
  <si>
    <t>01 2 02 00000</t>
  </si>
  <si>
    <t>01 2 02 00310</t>
  </si>
  <si>
    <t xml:space="preserve">Подпрограмма «Реализация дополнительных образовательных программ»  </t>
  </si>
  <si>
    <t>Дополнительное образование детей</t>
  </si>
  <si>
    <t>Основное мероприятие «Реализация дополнительных образовательных программ и мероприятия по их развитию»</t>
  </si>
  <si>
    <t>01 3 00 00000</t>
  </si>
  <si>
    <t>01 3 01 00000</t>
  </si>
  <si>
    <t>01 3 01 00110</t>
  </si>
  <si>
    <t>Дополнительное образование детей в сфере культуры и искусства</t>
  </si>
  <si>
    <t>Укрепление материально-технической базы муниципальных  организаций дополнительного образования детей</t>
  </si>
  <si>
    <t>01 3 01 00170</t>
  </si>
  <si>
    <t>01 3 01 00190</t>
  </si>
  <si>
    <t>01 3 01 81420</t>
  </si>
  <si>
    <t>Поэтапное доведение средней заработной платы педагогическим работникам иных муниципальных организаций дополнительного образования детей до средней заработной платы учителей в Ивановской области</t>
  </si>
  <si>
    <t>01 3 01 S1420</t>
  </si>
  <si>
    <t>Поэтапное доведение средней заработной платы педагогическим работникам муниципальных организаций дополнительного образования детей в сфере культуры и искусства до средней заработной платы учителей в Ивановской области</t>
  </si>
  <si>
    <t>01 3 01 81440</t>
  </si>
  <si>
    <t>Поэтапное доведение средней заработной платы педагогическим работникам  муниципальных организаций  дополнительного образования детей в сфере физической культуры и спорта до средней заработной платы учителей в Ивановской области</t>
  </si>
  <si>
    <t>01 3 01 S1440</t>
  </si>
  <si>
    <t>01 3 02 00000</t>
  </si>
  <si>
    <t>01 3 02 00320</t>
  </si>
  <si>
    <t>Проведение специальной оценки условий труда  в муниципальных организаций дополнительного образования детей</t>
  </si>
  <si>
    <t>01 4 01 00000</t>
  </si>
  <si>
    <t>Основное мероприятие «Финансовое обеспечение предоставления мер социальной поддержки в сфере образования»</t>
  </si>
  <si>
    <t>Осуществление переданных органам местного самоуправления государственных полномочий Ивановской области по присмотру и уходу за детьми-сиротами и детьми, оставшимися без попечения родителей, детьми-инвалидами в муниципальных дошкольных образовательных организациях и детьми, нуждающимися в длительном лечении, в муниципальных дошкольных образовательных организациях, осуществляющих оздоровление</t>
  </si>
  <si>
    <t>01 4 01 80100</t>
  </si>
  <si>
    <t>Осуществление переданных органам местного самоуправления государственных полномочий Ивановской области  по выплате компенсации части родительской платы за присмотр и уход за детьми в образовательных организациях, реализующих образовательную программу дошкольного образования</t>
  </si>
  <si>
    <t>01 4 01 80110</t>
  </si>
  <si>
    <t>01 4 01 S0190</t>
  </si>
  <si>
    <t>01 4 01 80200</t>
  </si>
  <si>
    <t>05 6 00 00000</t>
  </si>
  <si>
    <t>05 6 01 00000</t>
  </si>
  <si>
    <t>Субсидии юридическим лицам и индивидуальным предпринимателям на ремонт и содержание объектов внешнего благоустройства и мест захоронения</t>
  </si>
  <si>
    <t>05 6 01 60070</t>
  </si>
  <si>
    <t>Капитальные вложения в объекты  государственной (муниципальной) собственности</t>
  </si>
  <si>
    <t>Проведение муниципальных выборов в представительный орган  городского округа Тейково</t>
  </si>
  <si>
    <t>40 0 00 00000</t>
  </si>
  <si>
    <t>40 1 00 00000</t>
  </si>
  <si>
    <t>40 1 00 90010</t>
  </si>
  <si>
    <t>Иные непрограммные мероприятия</t>
  </si>
  <si>
    <t>40 9 00 00000</t>
  </si>
  <si>
    <t>40 9 00 00500</t>
  </si>
  <si>
    <t>Обеспечение функционирования  Председателя городской Думы городского округа Тейково</t>
  </si>
  <si>
    <t>Обеспечение функций  представительного органа городского округа Тейково</t>
  </si>
  <si>
    <t>40 9 00 00660</t>
  </si>
  <si>
    <t>40 9 00 00670</t>
  </si>
  <si>
    <t>Непрограммные направления деятельности исполнительно-распорядительного  органа местного самоуправления</t>
  </si>
  <si>
    <t>41 0 00 00000</t>
  </si>
  <si>
    <t>Организация  дополнительного материального обеспечения граждан, удостоенных звания «Почетный гражданин города Тейково»</t>
  </si>
  <si>
    <t>41 9 00 00000</t>
  </si>
  <si>
    <t>Социальное обеспечение и иные выплаты населению</t>
  </si>
  <si>
    <t>Организация пенсионного обеспечения лиц, замещавших выборные муниципальные должности на постоянной основе и должности муниципальной службы городского округа Тейково</t>
  </si>
  <si>
    <t xml:space="preserve">Оплата услуг по разработке и согласованию документации, необходимой для размещения муниципальных заказов городского округа Тейково </t>
  </si>
  <si>
    <t>41 9 00 90020</t>
  </si>
  <si>
    <t>Оценка недвижимости, признание прав и регулирование отношений по муниципальной собственности</t>
  </si>
  <si>
    <t>41 9 00 90030</t>
  </si>
  <si>
    <t>Проведение комплекса работ по межеванию земель для постановки на кадастровый учет земельных участков, на которые возникает право собственности городского округа Тейково</t>
  </si>
  <si>
    <t>41 9 00 90040</t>
  </si>
  <si>
    <t>41 9 00 90050</t>
  </si>
  <si>
    <t>42 0 00 00000</t>
  </si>
  <si>
    <t>42 9 00 00000</t>
  </si>
  <si>
    <t>42 9 00 51200</t>
  </si>
  <si>
    <t>Организация  временной занятости детей и подростков в бюджетных общеобразовательных организациях</t>
  </si>
  <si>
    <t>Организация  временной занятости детей и подростков в организациях дополнительного образования детей</t>
  </si>
  <si>
    <t>тыс. руб.</t>
  </si>
  <si>
    <t>Основное мероприятие «Приобретение и установка уличных спортивных площадок для занятий физической культурой и спортом »</t>
  </si>
  <si>
    <t>01 5 04 00000</t>
  </si>
  <si>
    <t xml:space="preserve">Основное мероприятие «Обеспечение 
деятельности муниципального  учреждения «Аварийно-диспетчерская служба» </t>
  </si>
  <si>
    <t xml:space="preserve">Обеспечение деятельности муниципального 
 учреждения «Аварийно-диспетчерская служба»  </t>
  </si>
  <si>
    <t xml:space="preserve">Подпрограмма «Обеспечение деятельности муниципального  учреждения «Аварийно-диспетчерская служба» </t>
  </si>
  <si>
    <t>07 0 00 00000</t>
  </si>
  <si>
    <t>Основное мероприятие  «Обеспечение деятельности муниципального казенного учреждения «Централизованная бухгалтерия бюджетного учета»»</t>
  </si>
  <si>
    <t>Обеспечение деятельности муниципального казенного учреждения «Централизованная бухгалтерия бюджетного учета»</t>
  </si>
  <si>
    <t>Организация предоставления государственных и муниципальных услуг на базе муниципального бюджетного учреждения городского округа Тейково «Многофункциональный центр предоставления государственных и муниципальных услуг»</t>
  </si>
  <si>
    <t xml:space="preserve">Основное мероприятие «Организация предоставления государственных и муниципальных услуг на базе муниципального бюджетного учреждения городского округа Тейково «Многофункциональный центр предоставления государственных и муниципальных услуг»» </t>
  </si>
  <si>
    <t xml:space="preserve">Подпрограмма  «Организация предоставления государственных и муниципальных услуг на базе муниципального бюджетного учреждения городского округа Тейково «Многофункциональный центр предоставления государственных и муниципальных услуг»» </t>
  </si>
  <si>
    <t>Проведение ежегодных муниципальных
 конкурсов «Лучшая школа года», «Лучший сад года»</t>
  </si>
  <si>
    <t>Основное мероприятие «Проведение ежегодных муниципальных
 конкурсов «Лучшая школа года», «Лучший сад года»»</t>
  </si>
  <si>
    <t xml:space="preserve">Подпрограмма  «Обеспечение деятельности муниципального казенного учреждения городского округа Тейково «Служба заказчика»» </t>
  </si>
  <si>
    <t>Основное мероприятие  «Расходы на обеспечение деятельности муниципального казенного учреждения городского округа Тейково  «Служба заказчика»»</t>
  </si>
  <si>
    <t>Расходы на обеспечение деятельности муниципального казенного учреждения  городского округа Тейково «Служба заказчика»</t>
  </si>
  <si>
    <t>Подпрограмма «Обеспечение деятельности муниципального учреждения Централизованная бухгалтерия  Отдела образования администрации г.Тейково Ивановской области»</t>
  </si>
  <si>
    <t>Обеспечение выполнения функций муниципального  учреждения Централизованная бухгалтерия  Отдела образования администрации г.Тейково Ивановской области</t>
  </si>
  <si>
    <t>02 3 01 26030</t>
  </si>
  <si>
    <t>41 9 00 26010</t>
  </si>
  <si>
    <t>41 9 00 26020</t>
  </si>
  <si>
    <t>Мероприятия по обеспечению транспортной доступности</t>
  </si>
  <si>
    <t>05 3 01 00720</t>
  </si>
  <si>
    <t>Мероприятия по предупреждению и ликвидации  последствий чрезвычайных ситуаций и стихийных бедствий</t>
  </si>
  <si>
    <t>41 9 00 26060</t>
  </si>
  <si>
    <t xml:space="preserve">Подпрограмма «Библиотечно-информационное обслуживание населения» </t>
  </si>
  <si>
    <t>Организация и проведение сертификации спортивных сооружений</t>
  </si>
  <si>
    <t>01 5 04 00710</t>
  </si>
  <si>
    <t>Подпрограмма «Формирование современной городской среды»</t>
  </si>
  <si>
    <t>05 Ж 00 00000</t>
  </si>
  <si>
    <t>Основное мероприятие «Организация целевой подготовки педагогов для работы в муниципальных образовательных организациях городского округа Тейково»</t>
  </si>
  <si>
    <t>Софинансирование расходов по 
 обеспечению функционирования многофункциональных центров предоставления государственных и муниципальных услуг</t>
  </si>
  <si>
    <t>05 7 01 82910</t>
  </si>
  <si>
    <t>Основное мероприятие «Проведение государственной  экспертизы сметных объемов работ по благоустройству дворовых территорий и территории массового посещения жителей города»</t>
  </si>
  <si>
    <t>05 Ж 02 00000</t>
  </si>
  <si>
    <t>Проведение государственной  экспертизы сметных объемов работ по благоустройству дворовых территорий и территории массового посещения жителей города</t>
  </si>
  <si>
    <t>05 Ж 02 20300</t>
  </si>
  <si>
    <t>Расходы  по предупреждению и ликвидации
 болезней животных, их лечению, защите населения от болезней, общих для человека и животных, в части организации проведения мероприятий по отлову и содержанию безнадзорных животных</t>
  </si>
  <si>
    <t>05 8 01 20270</t>
  </si>
  <si>
    <t>Разработка генерального плана городского округа Тейково на 2021-2042 годы</t>
  </si>
  <si>
    <t>41 9 00 90100</t>
  </si>
  <si>
    <t>09 0 00 00000</t>
  </si>
  <si>
    <t>09 1 00 00000</t>
  </si>
  <si>
    <t>09 1 01 00000</t>
  </si>
  <si>
    <t>Муниципальная программа городского округа Тейково "Комплексные кадастровые работы на территории городского округа Тейково Ивановской области"</t>
  </si>
  <si>
    <t>Комплектование книжных фондов библиотек городского округа Тейково</t>
  </si>
  <si>
    <t>Подпрограмма "Дополнительное образование детей в сфере культуры и искусства"</t>
  </si>
  <si>
    <t>03 7 00 00000</t>
  </si>
  <si>
    <t>Основное мероприятие "Дополнительное образование детей в сфере культуры и искусства"</t>
  </si>
  <si>
    <t>03 7 01 00000</t>
  </si>
  <si>
    <t>03 7 01 00120</t>
  </si>
  <si>
    <t>03 7 01 S1430</t>
  </si>
  <si>
    <t>Подпрограмма "Информирование населения о деятельности органов местного самоуправления городского округа Тейково"</t>
  </si>
  <si>
    <t>Основное мероприятие "Информирование населения о деятельности органов местного самоуправления городского округа Тейково"</t>
  </si>
  <si>
    <t>02 8 00 00000</t>
  </si>
  <si>
    <t>02 8 01 00000</t>
  </si>
  <si>
    <t>02 8 01 20090</t>
  </si>
  <si>
    <t>Основное мероприятие  «Выплата компенсации уплаченного земельного налога председателям уличных комитетов и территориальных общественных советов (ТОС) либо их супруге (супругу)»</t>
  </si>
  <si>
    <t>02 4 03 00000</t>
  </si>
  <si>
    <t>Выплата компенсации уплаченного земельного налога председателям уличных комитетов и территориальных общественных советов (ТОС) либо их супруге (супругу)</t>
  </si>
  <si>
    <t>02 4 03 26050</t>
  </si>
  <si>
    <t>Оплата услуг по содержанию муниципальной системы видеонаблюдения</t>
  </si>
  <si>
    <t>05 8 01 40050</t>
  </si>
  <si>
    <t>Муниципальная программа городского округа Тейково «Организация работы по взаимосвязи органов местного самоуправления с населением городского округа Тейково на 2014-2024 годы»</t>
  </si>
  <si>
    <t>Муниципальная программа городского округа Тейково «Обеспечение населения городского округа Тейково услугами жилищно-коммунального хозяйства и развитие транспортной системы в 2014-2024 годах»</t>
  </si>
  <si>
    <t>Муниципальная программа городского округа Тейково «Совершенствование институтов местного самоуправления городского округа Тейково на 2014-2024 годы»</t>
  </si>
  <si>
    <t>05 2 01 S0510</t>
  </si>
  <si>
    <t>05 4 01 L4970</t>
  </si>
  <si>
    <t>09 1 01 L5110</t>
  </si>
  <si>
    <t>Подпрограмма "Проведение комплексных кадастровых работ на территории городского округа Тейково Ивановской области"</t>
  </si>
  <si>
    <t>Основное мероприятие "Проведение комплексных кадастровых работ на территории городского округа Тейково Ивановской области"</t>
  </si>
  <si>
    <t>Проведение комплексных кадастровых работ на территории городского округа Тейково Ивановской области</t>
  </si>
  <si>
    <t>Основное мероприятие «Разработка проекта по благоустройству общественной территории»</t>
  </si>
  <si>
    <t>05 Ж 03 00000</t>
  </si>
  <si>
    <t>Разработка проекта по благоустройству общественной территории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</si>
  <si>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05 Ж 03 20600</t>
  </si>
  <si>
    <t>05 Ж 03 20600</t>
  </si>
  <si>
    <t>Основное мероприятие «Формирование комфортной городской среды»</t>
  </si>
  <si>
    <t>05 Ж F2 00000</t>
  </si>
  <si>
    <t>05 Ж F2 55550</t>
  </si>
  <si>
    <t>Подпрограмма «Снос домов и хозяйственных построек»</t>
  </si>
  <si>
    <t>05 К 00 00000</t>
  </si>
  <si>
    <t>Основное мероприятие «Выполнение технических заключений о состоянии технических конструкций жилых домов и жилых помещений»</t>
  </si>
  <si>
    <t>05 К 01 00000</t>
  </si>
  <si>
    <t>Выполнение технических заключений о состоянии технических конструкций жилых домов и жилых помещений</t>
  </si>
  <si>
    <t>05 К 01 30100</t>
  </si>
  <si>
    <t>Основное мероприятие «Снос жилых домов и хозяйственных построек»</t>
  </si>
  <si>
    <t>05 К 02 00000</t>
  </si>
  <si>
    <t>Снос жилых домов и хозяйственных построек</t>
  </si>
  <si>
    <t>05 К 02 30200</t>
  </si>
  <si>
    <t>Основное мероприятие «Проведение оценки земельных участков с жилыми домами, пришедшими в нежилое состояние»</t>
  </si>
  <si>
    <t>05 К 03 00000</t>
  </si>
  <si>
    <t>Проведение оценки земельных участков с жилыми домами, пришедшими в нежилое состояние</t>
  </si>
  <si>
    <t>05 К 03 30300</t>
  </si>
  <si>
    <t>Актуализация схемы теплоснабжения городского округа Тейково Ивановской области</t>
  </si>
  <si>
    <t>41 9 00 90120</t>
  </si>
  <si>
    <t>03 7 01 81430</t>
  </si>
  <si>
    <t>Укрепление материально-технической базы муниципальных  организаций дополнительного образования детей в сфере культуры и искусства</t>
  </si>
  <si>
    <t>Профилактика правонарушений на территории городского округа Тейково</t>
  </si>
  <si>
    <t>05 8 01 40060</t>
  </si>
  <si>
    <t>Проведение специальной оценки условий труда   в администрации городского округа  Тейково Ивановской области</t>
  </si>
  <si>
    <t>08 1 01 00700</t>
  </si>
  <si>
    <t>Предпроектное обследование мостов в городском округе Тейково</t>
  </si>
  <si>
    <t>05 2 01 00500</t>
  </si>
  <si>
    <t xml:space="preserve">Подпрограмма  «Реализация молодежной политики»   </t>
  </si>
  <si>
    <t>01 7 00 00000</t>
  </si>
  <si>
    <t xml:space="preserve">Основное мероприятие  «Организация  мероприятий, носящих общегородской и межмуниципальный характер» </t>
  </si>
  <si>
    <t>01 7 01 00000</t>
  </si>
  <si>
    <t>Организация  мероприятий, носящих общегородской и межмуниципальный характер</t>
  </si>
  <si>
    <t>01 7 01 20100</t>
  </si>
  <si>
    <t>Основное мероприятие «Поддержка  молодых специалистов муниципальных учреждений социальной сферы  городского округа Тейково»</t>
  </si>
  <si>
    <t>01 7 02 00000</t>
  </si>
  <si>
    <t>Поддержка молодых специалистов   муниципальных учреждений социальной сферы  городского округа Тейково</t>
  </si>
  <si>
    <t xml:space="preserve">01 7 02 20200 </t>
  </si>
  <si>
    <t>01 7 03 00000</t>
  </si>
  <si>
    <t>01 7 03 S3110</t>
  </si>
  <si>
    <t>03 7 01 S1950</t>
  </si>
  <si>
    <t>Расходы на исполнение судебных актов, предусматривающих обращение взыскания на средства бюджета городского округа Тейково по денежным обязательствам муниципальных казенных учреждений</t>
  </si>
  <si>
    <t>41 9 00 90130</t>
  </si>
  <si>
    <t>03 1 02 S1980</t>
  </si>
  <si>
    <t>05 Ж F2 54240</t>
  </si>
  <si>
    <t>01 3 01 00220</t>
  </si>
  <si>
    <t>Развитие системы подготовки спортивного резерва</t>
  </si>
  <si>
    <t xml:space="preserve">Подпрограмма «Развитие субъектов малого и среднего предпринимательства в городском округе Тейково на 2014 – 2024 годы» </t>
  </si>
  <si>
    <t>Основное мероприятие «Развитие субъектов малого и среднего предпринимательства в городском округе Тейково на 2014 – 2024 годы»</t>
  </si>
  <si>
    <t xml:space="preserve">Подпрограмма  «Совершенствование институтов местного самоуправления городского округа Тейково на 2014-2024 годы»  </t>
  </si>
  <si>
    <t>Укрепление материально-технической базы дошкольных образовательных организаций по наказам избирателей депутатам Ивановской областной Думы</t>
  </si>
  <si>
    <t>Укрепление материально-технической базы общеобразовательных организаций по наказам избирателей депутатам Ивановской областной Думы</t>
  </si>
  <si>
    <t>Подпрограмма «Проведение ремонта жилых помещений, замены бытового санитарно-технического оборудования в жилых помещениях, занимаемых инвалидами и участниками Великой Отечественной войны 1941-1945 г.г. в городском округе Тейково»</t>
  </si>
  <si>
    <t>Основное мероприятие «Проведение ремонта жилых помещений, замены бытового санитарно-технического оборудования в жилых помещениях, занимаемых инвалидами и участниками Великой Отечественной войны 1941-1945 г.г. в городском округе Тейково»</t>
  </si>
  <si>
    <t>05 Д 01 00000</t>
  </si>
  <si>
    <t>05 Д 00 00000</t>
  </si>
  <si>
    <t>Проведение ремонта жилых помещений и  замена бытового и сантехнического оборудования в жилых помещениях, занимаемых инвалидами и участниками Великой Отечественной войны 1941-1945 годов в городском округе Тейково</t>
  </si>
  <si>
    <t>05 Д 01 S0250</t>
  </si>
  <si>
    <t xml:space="preserve">Подпрограмма  «Информатизация городского округа Тейково на 2014-2024 годы»  </t>
  </si>
  <si>
    <t>Основное мероприятие  «Информатизация городского округа Тейково на 2014-2024 годы»</t>
  </si>
  <si>
    <t xml:space="preserve">Возмещение затрат на финансовое обеспечение получения дошкольного образования в частных дошкольных образовательных организациях,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    </t>
  </si>
  <si>
    <t>01 1 01 85500</t>
  </si>
  <si>
    <t>Основное мероприятие «Мероприятия по обеспечению населения городского округа Тейково водоснабжением, водоотведением и услугами бань»</t>
  </si>
  <si>
    <t>05 1 01 00000</t>
  </si>
  <si>
    <t>Устройство станции ЖБО г.Тейково</t>
  </si>
  <si>
    <t>05 1 01 40160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</si>
  <si>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организациях  дополнительного образования детей в сфере культуры и искусства</t>
  </si>
  <si>
    <t>03 7 01 00130</t>
  </si>
  <si>
    <t>Основное мероприятие «Субсидирование на государственную поддержку субъектов малого и среднего предпринимательства»</t>
  </si>
  <si>
    <t>06 1 I5 00000</t>
  </si>
  <si>
    <t>Субсидирование на государственную поддержку субъектов малого и среднего предпринимательства</t>
  </si>
  <si>
    <t>06 1 I5 55272</t>
  </si>
  <si>
    <t>05 Л 00 00000</t>
  </si>
  <si>
    <t>Основное мероприятие "Предоставление субсидий на реализацию мероприятий по организации теплоснабжения населения в границах городского округа Тейково"</t>
  </si>
  <si>
    <t>05 Л 01 00000</t>
  </si>
  <si>
    <t>Предоставление субсидий на реализацию мероприятий по организации теплоснабжения населения в границах городского округа Тейково</t>
  </si>
  <si>
    <t>05 Л 01 30400</t>
  </si>
  <si>
    <t>Подпрограмма "Реализация мероприятий по обеспечению населения городского округа Тейково теплоснабжением и горячим водоснабжением"</t>
  </si>
  <si>
    <t>Разработка проекта внесения изменений в Правила землепользования и застройки городского округа Тейково Ивановской области</t>
  </si>
  <si>
    <t>41 9 00 90210</t>
  </si>
  <si>
    <t>Обустройство контейнерных площадок</t>
  </si>
  <si>
    <t>05 6 01 40130</t>
  </si>
  <si>
    <t>Основное мероприятие «Формирование современной городской среды»</t>
  </si>
  <si>
    <t>05 Ж 01 00000</t>
  </si>
  <si>
    <t>Обеспечение  мероприятий по формированию современной городской среды</t>
  </si>
  <si>
    <t>01 2 E1 00000</t>
  </si>
  <si>
    <t>01 2 E1 51690</t>
  </si>
  <si>
    <t>01 2 E4 00000</t>
  </si>
  <si>
    <t>01 2 E4 52100</t>
  </si>
  <si>
    <t>01 2 01 S1950</t>
  </si>
  <si>
    <t>01 1 01 S1950</t>
  </si>
  <si>
    <t>05 6 01 S2000</t>
  </si>
  <si>
    <t>01 2 E2 00000</t>
  </si>
  <si>
    <t>01 2 E2 50970</t>
  </si>
  <si>
    <t>Основное мероприятие «Региональный проект «Современная школа»»</t>
  </si>
  <si>
    <t>Основное мероприятие «Региональный проект «Успех каждого ребенка»»</t>
  </si>
  <si>
    <t>Основное мероприятие «Региональный проект «Цифровая образовательная среда»»</t>
  </si>
  <si>
    <t>Основное мероприятие «Укрепление материально-технической базы муниципальных образовательных организаций Ивановской области»</t>
  </si>
  <si>
    <t>01 2 04 00000</t>
  </si>
  <si>
    <t>Укрепление материально-технической базы муниципальных образовательных организаций Ивановской области</t>
  </si>
  <si>
    <t>01 2 04 S1950</t>
  </si>
  <si>
    <t>Основное мероприятие «Проведение 
специальной оценки условий труда  в муниципальных организациях дополнительного образования детей»</t>
  </si>
  <si>
    <t>Основное мероприятие «Капитальный ремонт объектов дополнительного образования детей»</t>
  </si>
  <si>
    <t>01 3 03 00000</t>
  </si>
  <si>
    <t>Капитальный ремонт объектов дополнительного образования детей</t>
  </si>
  <si>
    <t>01 3 03 S3190</t>
  </si>
  <si>
    <t>Основное мероприятие «Проведение ремонта жилых помещений и (или) замена (приобретение) бытового и сантехнического оборудования в жилых помещениях, занимаемых инвалидами и участниками Великой Отечественной войны 1941-1945 годов, за исключением инвалидов и участников Великой Отечественной войны, обеспеченных жильем в соответствии с Указом Президента Российской Федерации от 07.05.2008 № 714 «Об обеспечении жильем ветеранов Великой Отечественной войны 1941-1945 годов» и Федеральным законом от 12.01.1995 № 5-ФЗ «О ветеранах»</t>
  </si>
  <si>
    <t>05 Д 02 00000</t>
  </si>
  <si>
    <t>Проведение ремонта жилых помещений и (или) замена (приобретение) бытового и сантехнического оборудования в жилых помещениях, занимаемых инвалидами и участниками Великой Отечественной войны 1941-1945 годов, за исключением инвалидов и участников Великой Отечественной войны, обеспеченных жильем в соответствии с Указом Президента Российской Федерации от 07.05.2008 № 714 «Об обеспечении жильем ветеранов Великой Отечественной войны 1941-1945 годов» и Федеральным законом от 12.01.1995 № 5-ФЗ «О ветеранах"</t>
  </si>
  <si>
    <t>05 Д 02 80240</t>
  </si>
  <si>
    <t>01 2 01 53031</t>
  </si>
  <si>
    <t>Финансовое обеспечение дорожной деятельности на автомобильных дорогах общего пользования местного значения</t>
  </si>
  <si>
    <t>05 2 01 86500</t>
  </si>
  <si>
    <t>Основное мероприятие «Разработка проектной документации для строительства станции обезжелезивания в г.Тейково Ивановской области»</t>
  </si>
  <si>
    <t>05 1 02 00000</t>
  </si>
  <si>
    <t>Разработка проектной документации на строительство жилья, строительство, реконструкцию и капитальный ремонт объектов социальной и инженерной инфраструктуры, благоустройство общественных территорий</t>
  </si>
  <si>
    <t>05 1 02 S6200</t>
  </si>
  <si>
    <t>01 4 01 00270</t>
  </si>
  <si>
    <t>01 4 01 L3041</t>
  </si>
  <si>
    <t>Субсидии организациям коммунального 
комплекса на возмещение недополученных доходов, возникающих из-за разницы между экономически обоснованным  тарифом и размером платы населения за одну помывку в общем отделении бань городского округа Тейково, установленным органом местного самоуправления</t>
  </si>
  <si>
    <t>05 1 01 60020</t>
  </si>
  <si>
    <t>Субсидирование на поддержку субъектов малого и среднего предпринимательства</t>
  </si>
  <si>
    <t>06 1 01 60210</t>
  </si>
  <si>
    <t>2023 год</t>
  </si>
  <si>
    <t>Подпрограмма  «Улучшение условий и охраны труда в администрации городского округа Тейково, структурных подразделениях администрации»</t>
  </si>
  <si>
    <t>08 3 00 00000</t>
  </si>
  <si>
    <t>08 3 01 00000</t>
  </si>
  <si>
    <t>Основное мероприятие «Улучшение условий и охраны труда в администрации городского округа Тейково, структурных подразделениях администрации»</t>
  </si>
  <si>
    <t>Улучшение условий и охраны труда в администрации городского округа Тейково, структурных подразделениях администрации</t>
  </si>
  <si>
    <t>08 3 01 00650</t>
  </si>
  <si>
    <t xml:space="preserve">Подпрограмма «Музейно-выставочная деятельность» </t>
  </si>
  <si>
    <t>03 2 00 00000</t>
  </si>
  <si>
    <t>Основное мероприятие «Музейно-выставочная деятельность»</t>
  </si>
  <si>
    <t>03 2 01 00000</t>
  </si>
  <si>
    <t>Музейно-выставочная деятельность</t>
  </si>
  <si>
    <t>03 2 01 00480</t>
  </si>
  <si>
    <t xml:space="preserve">к решению городской Думы 
</t>
  </si>
  <si>
    <t>городского округа Тейково</t>
  </si>
  <si>
    <t>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включая расходы на оплату труда, на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</si>
  <si>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Подпрограмма "Создание виртуальных концертных залов"</t>
  </si>
  <si>
    <t>03 8 00 00000</t>
  </si>
  <si>
    <t>Основное мероприятие "Создание виртуальных концертных залов"</t>
  </si>
  <si>
    <t>03 8 A3 00000</t>
  </si>
  <si>
    <t>Создание виртуальных концертных залов</t>
  </si>
  <si>
    <t>03 8 A3 54530</t>
  </si>
  <si>
    <t>Основное мероприятие "Государственная поддержка отрасли культуры (Субсидии бюджетам муниципальных районов и городских округов Ивановской области на оснащение образовательных учреждений в сфере культуры музыкальными инструментами, оборудованием и учебными материалами)"</t>
  </si>
  <si>
    <t>03 7 A1 00000</t>
  </si>
  <si>
    <t>Государственная поддержка отрасли культуры (Субсидии бюджетам муниципальных районов и городских округов Ивановской области на оснащение образовательных учреждений в сфере культуры музыкальными инструментами, оборудованием и учебными материалами)</t>
  </si>
  <si>
    <t>03 7 A1 55195</t>
  </si>
  <si>
    <t>Обеспечение образовательных организаций материально-технической базой для внедрения цифровой образовательной среды</t>
  </si>
  <si>
    <t>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</si>
  <si>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>Создание в общеобразовательных организациях, расположенных в сельской местности и малых городах, условий для занятий физической культурой и спортом</t>
  </si>
  <si>
    <t>Основное мероприятие "Создание новых мест в образовательных организациях различных типов для реализации дополнительных общеразвивающих программ всех направленностей"</t>
  </si>
  <si>
    <t>01 3 E2 00000</t>
  </si>
  <si>
    <t xml:space="preserve">Создание новых мест в образовательных организациях различных типов для реализации дополнительных общеразвивающих программ всех направленностей
</t>
  </si>
  <si>
    <t>01 3 E2 54910</t>
  </si>
  <si>
    <t>08 1 05 00610</t>
  </si>
  <si>
    <t>01 1 03 00000</t>
  </si>
  <si>
    <t>01 1 03 S1950</t>
  </si>
  <si>
    <t>Основное мероприятие «Выполнение работ по разработке проекта инженерно-геологических изысканий водозабора м.Красные Сосенки»</t>
  </si>
  <si>
    <t>05 1 03 00000</t>
  </si>
  <si>
    <t>Выполнение работ по разработке проекта инженерно-геологических изысканий водозабора м.Красные Сосенки</t>
  </si>
  <si>
    <t>05 1 03 40170</t>
  </si>
  <si>
    <t>Основное мероприятие «Осуществление строительного контроля за реализацией инициативных проектов»</t>
  </si>
  <si>
    <t>05 Ж 04 00000</t>
  </si>
  <si>
    <t>Осуществление строительного контроля за реализацией инициативных проектов</t>
  </si>
  <si>
    <t>Корректировка проекта организации дорожного движения в городском округе Тейково</t>
  </si>
  <si>
    <t>05 8 01 40080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</si>
  <si>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(ежемесячное денежное вознаграждение за классное руководство педагогическим работникам муниципальных общеобразовательных организаций)</t>
  </si>
  <si>
    <t>05 Ж 04 20800</t>
  </si>
  <si>
    <t>Подпрограмма "Мероприятия по предупреждению и ликвидации  последствий чрезвычайных ситуаций и стихийных бедствий"</t>
  </si>
  <si>
    <t>07 2 00 00000</t>
  </si>
  <si>
    <t>Основное мероприятие "Мероприятия по предупреждению и ликвидации  последствий чрезвычайных ситуаций и стихийных бедствий"</t>
  </si>
  <si>
    <t>07 2 01 00000</t>
  </si>
  <si>
    <t>07 2 01 00560</t>
  </si>
  <si>
    <t>Подпрограмма «Благоустройство, ремонт и установка площадок для физкультурно-оздоровительных занятий, за исключением строительства объектов капитального строительства и капитального ремонта объектов капитального строительства»</t>
  </si>
  <si>
    <t>04 3 00 00000</t>
  </si>
  <si>
    <t>Основное мероприятие «Благоустройство, ремонт и установка площадок для физкультурно-оздоровительных занятий, за исключением строительства объектов капитального строительства и капитального ремонта объектов капитального строительства»</t>
  </si>
  <si>
    <t>04 3 01 00000</t>
  </si>
  <si>
    <t>Благоустройство, ремонт и установка площадок для физкультурно-оздоровительных занятий, за исключением строительства объектов капитального строительства и капитального ремонта объектов капитального строительства</t>
  </si>
  <si>
    <t>04 3 01  S1970</t>
  </si>
  <si>
    <t>04 3 02 00000</t>
  </si>
  <si>
    <t>04 3 02  S1970</t>
  </si>
  <si>
    <t>03 2 01 80340</t>
  </si>
  <si>
    <t xml:space="preserve">Основное мероприятие "Благоустройство, ремонт и установка площадок для физкультурно-оздоровительных занятий" </t>
  </si>
  <si>
    <t xml:space="preserve">Благоустройство, ремонт и установка площадок для физкультурно-оздоровительных занятий  </t>
  </si>
  <si>
    <t>Ивановской области</t>
  </si>
  <si>
    <t>03 2 02 00000</t>
  </si>
  <si>
    <t>03 2 02 00460</t>
  </si>
  <si>
    <t>Основное мероприятие "Реализация мероприятий по модернизации объектов коммунальной инфраструктуры"</t>
  </si>
  <si>
    <t>05 1 04 00000</t>
  </si>
  <si>
    <t>Реализация мероприятий по модернизации объектов коммунальной инфраструктуры</t>
  </si>
  <si>
    <t>05 1 04 S6800</t>
  </si>
  <si>
    <t>Основное мероприятие "Реализация мероприятий по организации водоотведения в границах городского округа Тейково Ивановской области"</t>
  </si>
  <si>
    <t>05 1 05 00000</t>
  </si>
  <si>
    <t>Предоставление субсидий на реализацию мероприятий по организации водоотведения в границах городского округа Тейково Ивановской области</t>
  </si>
  <si>
    <t>05 1 05 40180</t>
  </si>
  <si>
    <t>Обеспечение функционирования
главы  городского округа Тейково</t>
  </si>
  <si>
    <t xml:space="preserve">Основное мероприятие «Укрепление материально-технической базы муниципального бюджетного учреждения "Многофункциональный центр предоставления государственных и муниципальных услуг"» </t>
  </si>
  <si>
    <t>05 7 03 00000</t>
  </si>
  <si>
    <t>Укрепление материально-технической базы муниципального бюджетного учреждения "Многофункциональный центр предоставления государственных и муниципальных услуг"</t>
  </si>
  <si>
    <t>05 7 03 00800</t>
  </si>
  <si>
    <t>Основное мероприятие «Благоустройство территорий муниципальных дошкольных образовательных организаций Ивановской области"</t>
  </si>
  <si>
    <t>01 1 04 00000</t>
  </si>
  <si>
    <t>Благоустройство территорий муниципальных дошкольных образовательных организаций Ивановской области</t>
  </si>
  <si>
    <t>01 1 04 87600</t>
  </si>
  <si>
    <t>Подпрограмма "Организация использования, охраны, защиты, воспроизводства городских лесов, расположенных в границах городского округа Тейково Ивановской области"</t>
  </si>
  <si>
    <t>05 М 00 00000</t>
  </si>
  <si>
    <t>Основное мероприятие "Проведение лесоустроительных работ"</t>
  </si>
  <si>
    <t>05 М 01 00000</t>
  </si>
  <si>
    <t>Проведение лесоустроительных работ</t>
  </si>
  <si>
    <t>05 М 01 30500</t>
  </si>
  <si>
    <t>Основное мероприятие "Разработка и утверждение лесохозяйственного регламента"</t>
  </si>
  <si>
    <t>05 М 02 00000</t>
  </si>
  <si>
    <t>Разработка и утверждение лесохозяйственного регламента</t>
  </si>
  <si>
    <t>05 М 02 30600</t>
  </si>
  <si>
    <t>Обеспечение деятельности председателя Контрольно-счётной комиссии городского округа Тейково</t>
  </si>
  <si>
    <t>40 9 00 00710</t>
  </si>
  <si>
    <t>Обеспечение деятельности аппарата Контрольно-счётной комиссии городского округа Тейково</t>
  </si>
  <si>
    <t>40 9 00 00720</t>
  </si>
  <si>
    <t xml:space="preserve">Уплата взносов на капитальный ремонт общего имущества за муниципальные жилые и нежилые помещения многоквартирных домов городского округа Тейково, участвующих в региональной программе капитального ремонта общего имущества в многоквартирных домах </t>
  </si>
  <si>
    <t>2024 год</t>
  </si>
  <si>
    <t>05 2 01 10490</t>
  </si>
  <si>
    <t>05 Ж 01 05550</t>
  </si>
  <si>
    <t>01 2 01 10060</t>
  </si>
  <si>
    <t>03 3 01 05191</t>
  </si>
  <si>
    <t>Реализация программ формирования современной городской среды</t>
  </si>
  <si>
    <t>Основное мероприятие "Оценка запасов питьевых подземных вод"</t>
  </si>
  <si>
    <t>05 1 06 00000</t>
  </si>
  <si>
    <t>Оценка запасов питьевых подземных вод</t>
  </si>
  <si>
    <t>05 1 06 40190</t>
  </si>
  <si>
    <t>Основное мероприятие "Составление технического проекта разработки месторождения подземных вод"</t>
  </si>
  <si>
    <t>Составление технического проекта разработки месторождения подземных вод</t>
  </si>
  <si>
    <t>05 1 07 00000</t>
  </si>
  <si>
    <t>05 1 07 40200</t>
  </si>
  <si>
    <t>Подпрограмма "Реализация мероприятий по профилактике терроризма и экстремизма"</t>
  </si>
  <si>
    <t>01 8 00 00000</t>
  </si>
  <si>
    <t>Основное мероприятие "Реализация мероприятий по профилактике терроризма и экстремизма"</t>
  </si>
  <si>
    <t>Реализация мероприятий по профилактике терроризма и экстремизма</t>
  </si>
  <si>
    <t>01 8 01 00000</t>
  </si>
  <si>
    <t>01 8 01 20300</t>
  </si>
  <si>
    <t>Основное мероприятие  «Участие мужской команды «ФК Тейково» в чемпионате Ивановской области по футболу»</t>
  </si>
  <si>
    <t>Участие мужской команды «ФК Тейково» в чемпионате Ивановской области по футболу</t>
  </si>
  <si>
    <t>03 9 00 00000</t>
  </si>
  <si>
    <t>03 9 01 00000</t>
  </si>
  <si>
    <t>03 9 01 00140</t>
  </si>
  <si>
    <t>03 2 03 00000</t>
  </si>
  <si>
    <t>Основное мероприятие "Укрепление материально-технической базы учреждений культуры"</t>
  </si>
  <si>
    <t>03 5 03 00000</t>
  </si>
  <si>
    <t>03 5 03 00640</t>
  </si>
  <si>
    <t>03 1 02 10410</t>
  </si>
  <si>
    <t xml:space="preserve">Реализация мероприятий по укреплению пожарной безопасности муниципальных дошкольных образовательных организаций </t>
  </si>
  <si>
    <t>Реализация  мероприятий по укреплению пожарной безопасности общеобразовательных организаций</t>
  </si>
  <si>
    <t xml:space="preserve">Приложение № 4  </t>
  </si>
  <si>
    <t xml:space="preserve">Распределение бюджетных ассигнований по целевым статьям (муниципальным программам  городского округа Тейково
 и не включенным в муниципальные программы городского округа Тейково  направлениям деятельности  органов местного самоуправления городского округа Тейково), группам видов расходов классификации расходов бюджета города Тейково на 2023-2024 годы
 </t>
  </si>
  <si>
    <t>Укрепление материально-технической базы муниципальных учреждений культуры Ивановской области</t>
  </si>
  <si>
    <t>03 2 03 S1980</t>
  </si>
  <si>
    <t>01 3 01 11420</t>
  </si>
  <si>
    <t>01 3 01 11440</t>
  </si>
  <si>
    <t>03 7 01 11430</t>
  </si>
  <si>
    <t>03 1 01 10340</t>
  </si>
  <si>
    <t>03 3 01 10340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</si>
  <si>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 (организация бесплатного горячего питания обучающихся, получающих начальное общее образование в муниципальных образовательных организациях)</t>
  </si>
  <si>
    <t>Финансовое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в муниципальных общеобразовательных организациях, включая расходы на оплату труда, на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</si>
  <si>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 xml:space="preserve">Софинансирование расходов, связанных с поэтапным доведением средней заработной платы педагогическим работникам иных муниципальных организаций дополнительного образования детей до средней заработной платы учителей в Ивановской области </t>
  </si>
  <si>
    <t>Софинансирование расходов, связанных с поэтапным доведением средней заработной платы педагогическим работникам муниципальных организаций дополнительного образования детей в сфере физической культуры и спорта до средней заработной платы учителей в Ивановской области</t>
  </si>
  <si>
    <t>Софинансирование расходов по организации отдыха детей в каникулярное время в части организации двухразового питания в лагерях дневного пребывания</t>
  </si>
  <si>
    <t>Осуществление переданных государственных полномочий по организации двухразового питания в лагерях дневного пребывания детей-сирот и детей, находящихся в трудной жизненной ситуации</t>
  </si>
  <si>
    <t>Организация целевой подготовки педагогов для работы в муниципальных образовательных организациях Ивановской области</t>
  </si>
  <si>
    <t>Адресная поддержка учащихся 1-11 классов при организации питания в образовательных организациях городского округа Тейково</t>
  </si>
  <si>
    <t>Основное мероприятие "Создание модельных муниципальных библиотек"</t>
  </si>
  <si>
    <t>03 3 A1 00000</t>
  </si>
  <si>
    <t>Создание модельных муниципальных библиотек</t>
  </si>
  <si>
    <t>03 3 A1 54540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</si>
  <si>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</si>
  <si>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Осуществление отдельных государственных полномочий в области обращения с животными в части организации мероприятий при осуществлении деятельности по обращению с животными без владельцев</t>
  </si>
  <si>
    <t xml:space="preserve">Благоустройство </t>
  </si>
  <si>
    <t>Создание комфортной городской среды в малых городах и исторических поселениях – победителях Всероссийского конкурса лучших проектов создания комфортной городской среды</t>
  </si>
  <si>
    <t>Софинансирование расходов, связанных с поэтапным доведением средней заработной платы педагогическим работникам муниципальных организаций дополнительного образования детей в сфере культуры и искусства до средней заработной платы учителей в Ивановской области</t>
  </si>
  <si>
    <t>Проектирование строительства (реконструкции), капитального ремонта, строительство (реконструкцию), капитальный ремонт, ремонт  и содержание автомобильных дорог общего пользования местного значения, в том числе на формирование муниципальных дорожных фондов</t>
  </si>
  <si>
    <t>Изменения на 25.02.2022</t>
  </si>
  <si>
    <t>Реализация проектов развития территорий муниципальных образований Ивановской области, основанных на местных инициативах (инициативных проектов) (Благоустройство дворовой территории многоквартирного дома, расположенного по адресу: Ивановская обл., г. Тейково, ул. Першинская, д. 2)</t>
  </si>
  <si>
    <t>05 Ж F2 S5101</t>
  </si>
  <si>
    <t>Реализация проектов развития территорий муниципальных образований Ивановской области, основанных на местных инициативах (инициативных проектов) (Благоустройство территории ТОС Красный путем установки многофункциональной спортивной площадки на ул. 2-Пролетарская, г. Тейково, Ивановская область)</t>
  </si>
  <si>
    <t>05 Ж F2 S5102</t>
  </si>
  <si>
    <t>Реализация проектов развития территорий муниципальных образований Ивановской области, основанных на местных инициативах (инициативных проектов) (Благоустройство дворовой территории многоквартирного дома, расположенного по адресу: Ивановская обл., г. Тейково, ул. 1-я Комовская, д. 4)</t>
  </si>
  <si>
    <t>05 Ж F2 S5103</t>
  </si>
  <si>
    <t>Реализация проектов развития территорий муниципальных образований Ивановской области, основанных на местных инициативах (инициативных проектов) (Благоустройство территории м. Василево путем установки спортивной площадки с ограждением и футбольными воротами, детских игровых элементов напротив д. 2а, ул. Садовая, г. Тейково, Ивановская область)</t>
  </si>
  <si>
    <t>05 Ж F2 S5104</t>
  </si>
  <si>
    <t>Реализация проектов развития территорий муниципальных образований Ивановской области, основанных на местных инициативах (инициативных проектов) (Благоустройство дворовой территории многоквартирного дома, расположенного по адресу: Ивановская обл., г. Тейково, ул. Фрунзенская, д. 5)</t>
  </si>
  <si>
    <t>05 Ж F2 S5105</t>
  </si>
  <si>
    <t>Реализация проектов развития территорий муниципальных образований Ивановской области, основанных на местных инициативах (инициативных проектов) (Благоустройство дворовой территории по адресу: Ивановская область, г. Тейково, между ул. Гвардейская, 6 и ул. Молодежная, 14)</t>
  </si>
  <si>
    <t>05 Ж F2 S5106</t>
  </si>
  <si>
    <t>Реализация проектов развития территорий муниципальных образований Ивановской области, основанных на местных инициативах (инициативных проектов) (Благоустройство дворовой территории многоквартирного дома, расположенного по адресу: Ивановская обл., г. Тейково, ул. Шестагинская, д. 52)</t>
  </si>
  <si>
    <t>05 Ж F2 S5107</t>
  </si>
  <si>
    <t>Основное мероприятие "Выполнение требований, установленных правилами оценки готовности городского округа Тейково Ивановской области к отопительному периоду"</t>
  </si>
  <si>
    <t>05 Л 02 00000</t>
  </si>
  <si>
    <t>Выполнение требований, установленных правилами оценки готовности городского округа Тейково Ивановской области к отопительному периоду</t>
  </si>
  <si>
    <t>05 Л 02 30410</t>
  </si>
  <si>
    <t xml:space="preserve">от 17.12.2021 № 135 </t>
  </si>
  <si>
    <t>Изменения на 25.03.2022</t>
  </si>
  <si>
    <t>03 3 01 L5191</t>
  </si>
  <si>
    <t>Подпрограмма "Центр культурного развития"</t>
  </si>
  <si>
    <t>03 Б 00 00000</t>
  </si>
  <si>
    <t>Основное мероприятие "Проведение изыскательских работ по определению возможности строительства Центра культурного развития"</t>
  </si>
  <si>
    <t>03 Б 01 00000</t>
  </si>
  <si>
    <t>Проведение изыскательских работ по определению возможности строительства Центра культурного развития</t>
  </si>
  <si>
    <t>03 Б 01 00150</t>
  </si>
  <si>
    <t>Основное мероприятие "Разработка проектно-сметной документации Центра культурного развития"</t>
  </si>
  <si>
    <t>03 Б 02 00000</t>
  </si>
  <si>
    <t>Разработка проектно-сметной документации Центра культурного развития</t>
  </si>
  <si>
    <t>03 Б 02 00160</t>
  </si>
  <si>
    <t>05 2 01 S8600</t>
  </si>
  <si>
    <t>Государственная поддержка отрасли культуры (на реализацию мероприятий по модернизации библиотек в части комплектования книжных фондов библиотек муниципальных образований)</t>
  </si>
  <si>
    <t>Изменения на 22.04.2022</t>
  </si>
  <si>
    <t>Основное мероприятие "Возмещение затрат по созданию инженерной инфраструктуры на земельном участке, предназначенном для строительства объекта «Красные сосенки — территория осознанности и добрососедства»"</t>
  </si>
  <si>
    <t>05 Ж 05 00000</t>
  </si>
  <si>
    <t>Субсидия на возмещение затрат по созданию инженерной инфраструктуры на земельном участке, предназначенном для строительства объекта «Красные сосенки — территория осознанности и добрососедства»</t>
  </si>
  <si>
    <t>05 Ж 05 20900</t>
  </si>
  <si>
    <t xml:space="preserve">от __.__.2022 № __ </t>
  </si>
</sst>
</file>

<file path=xl/styles.xml><?xml version="1.0" encoding="utf-8"?>
<styleSheet xmlns="http://schemas.openxmlformats.org/spreadsheetml/2006/main">
  <numFmts count="1">
    <numFmt numFmtId="164" formatCode="#,##0.00000"/>
  </numFmts>
  <fonts count="29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049">
    <xf numFmtId="0" fontId="0" fillId="0" borderId="0"/>
    <xf numFmtId="0" fontId="10" fillId="0" borderId="0" applyNumberFormat="0" applyFill="0" applyBorder="0" applyAlignment="0" applyProtection="0"/>
    <xf numFmtId="0" fontId="11" fillId="0" borderId="2" applyNumberFormat="0" applyFill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3" fillId="0" borderId="0" applyNumberFormat="0" applyFill="0" applyBorder="0" applyAlignment="0" applyProtection="0"/>
    <xf numFmtId="0" fontId="14" fillId="2" borderId="0" applyNumberFormat="0" applyBorder="0" applyAlignment="0" applyProtection="0"/>
    <xf numFmtId="0" fontId="15" fillId="3" borderId="0" applyNumberFormat="0" applyBorder="0" applyAlignment="0" applyProtection="0"/>
    <xf numFmtId="0" fontId="16" fillId="4" borderId="0" applyNumberFormat="0" applyBorder="0" applyAlignment="0" applyProtection="0"/>
    <xf numFmtId="0" fontId="17" fillId="5" borderId="5" applyNumberFormat="0" applyAlignment="0" applyProtection="0"/>
    <xf numFmtId="0" fontId="18" fillId="6" borderId="6" applyNumberFormat="0" applyAlignment="0" applyProtection="0"/>
    <xf numFmtId="0" fontId="19" fillId="6" borderId="5" applyNumberFormat="0" applyAlignment="0" applyProtection="0"/>
    <xf numFmtId="0" fontId="20" fillId="0" borderId="7" applyNumberFormat="0" applyFill="0" applyAlignment="0" applyProtection="0"/>
    <xf numFmtId="0" fontId="21" fillId="7" borderId="8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25" fillId="12" borderId="0" applyNumberFormat="0" applyBorder="0" applyAlignment="0" applyProtection="0"/>
    <xf numFmtId="0" fontId="25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25" fillId="28" borderId="0" applyNumberFormat="0" applyBorder="0" applyAlignment="0" applyProtection="0"/>
    <xf numFmtId="0" fontId="25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25" fillId="32" borderId="0" applyNumberFormat="0" applyBorder="0" applyAlignment="0" applyProtection="0"/>
    <xf numFmtId="0" fontId="4" fillId="0" borderId="0"/>
    <xf numFmtId="0" fontId="4" fillId="8" borderId="9" applyNumberFormat="0" applyFont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22" borderId="0" applyNumberFormat="0" applyBorder="0" applyAlignment="0" applyProtection="0"/>
    <xf numFmtId="0" fontId="3" fillId="15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9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18" borderId="0" applyNumberFormat="0" applyBorder="0" applyAlignment="0" applyProtection="0"/>
    <xf numFmtId="0" fontId="3" fillId="26" borderId="0" applyNumberFormat="0" applyBorder="0" applyAlignment="0" applyProtection="0"/>
    <xf numFmtId="0" fontId="3" fillId="18" borderId="0" applyNumberFormat="0" applyBorder="0" applyAlignment="0" applyProtection="0"/>
    <xf numFmtId="0" fontId="3" fillId="23" borderId="0" applyNumberFormat="0" applyBorder="0" applyAlignment="0" applyProtection="0"/>
    <xf numFmtId="0" fontId="3" fillId="15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0" borderId="0" applyNumberFormat="0" applyBorder="0" applyAlignment="0" applyProtection="0"/>
    <xf numFmtId="0" fontId="3" fillId="0" borderId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30" borderId="0" applyNumberFormat="0" applyBorder="0" applyAlignment="0" applyProtection="0"/>
    <xf numFmtId="0" fontId="3" fillId="11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22" borderId="0" applyNumberFormat="0" applyBorder="0" applyAlignment="0" applyProtection="0"/>
    <xf numFmtId="0" fontId="3" fillId="15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27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0" borderId="0" applyNumberFormat="0" applyBorder="0" applyAlignment="0" applyProtection="0"/>
    <xf numFmtId="0" fontId="3" fillId="3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9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0" borderId="0" applyNumberFormat="0" applyBorder="0" applyAlignment="0" applyProtection="0"/>
    <xf numFmtId="0" fontId="3" fillId="10" borderId="0" applyNumberFormat="0" applyBorder="0" applyAlignment="0" applyProtection="0"/>
    <xf numFmtId="0" fontId="3" fillId="8" borderId="9" applyNumberFormat="0" applyFont="0" applyAlignment="0" applyProtection="0"/>
    <xf numFmtId="0" fontId="3" fillId="22" borderId="0" applyNumberFormat="0" applyBorder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27" borderId="0" applyNumberFormat="0" applyBorder="0" applyAlignment="0" applyProtection="0"/>
    <xf numFmtId="0" fontId="3" fillId="14" borderId="0" applyNumberFormat="0" applyBorder="0" applyAlignment="0" applyProtection="0"/>
    <xf numFmtId="0" fontId="3" fillId="26" borderId="0" applyNumberFormat="0" applyBorder="0" applyAlignment="0" applyProtection="0"/>
    <xf numFmtId="0" fontId="3" fillId="31" borderId="0" applyNumberFormat="0" applyBorder="0" applyAlignment="0" applyProtection="0"/>
    <xf numFmtId="0" fontId="3" fillId="19" borderId="0" applyNumberFormat="0" applyBorder="0" applyAlignment="0" applyProtection="0"/>
    <xf numFmtId="0" fontId="3" fillId="30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23" borderId="0" applyNumberFormat="0" applyBorder="0" applyAlignment="0" applyProtection="0"/>
    <xf numFmtId="0" fontId="3" fillId="15" borderId="0" applyNumberFormat="0" applyBorder="0" applyAlignment="0" applyProtection="0"/>
    <xf numFmtId="0" fontId="3" fillId="22" borderId="0" applyNumberFormat="0" applyBorder="0" applyAlignment="0" applyProtection="0"/>
    <xf numFmtId="0" fontId="3" fillId="14" borderId="0" applyNumberFormat="0" applyBorder="0" applyAlignment="0" applyProtection="0"/>
    <xf numFmtId="0" fontId="3" fillId="8" borderId="9" applyNumberFormat="0" applyFont="0" applyAlignment="0" applyProtection="0"/>
    <xf numFmtId="0" fontId="3" fillId="8" borderId="9" applyNumberFormat="0" applyFont="0" applyAlignment="0" applyProtection="0"/>
    <xf numFmtId="0" fontId="3" fillId="0" borderId="0"/>
    <xf numFmtId="0" fontId="3" fillId="27" borderId="0" applyNumberFormat="0" applyBorder="0" applyAlignment="0" applyProtection="0"/>
    <xf numFmtId="0" fontId="3" fillId="19" borderId="0" applyNumberFormat="0" applyBorder="0" applyAlignment="0" applyProtection="0"/>
    <xf numFmtId="0" fontId="3" fillId="0" borderId="0"/>
    <xf numFmtId="0" fontId="3" fillId="26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31" borderId="0" applyNumberFormat="0" applyBorder="0" applyAlignment="0" applyProtection="0"/>
    <xf numFmtId="0" fontId="3" fillId="8" borderId="9" applyNumberFormat="0" applyFont="0" applyAlignment="0" applyProtection="0"/>
    <xf numFmtId="0" fontId="3" fillId="10" borderId="0" applyNumberFormat="0" applyBorder="0" applyAlignment="0" applyProtection="0"/>
    <xf numFmtId="0" fontId="3" fillId="30" borderId="0" applyNumberFormat="0" applyBorder="0" applyAlignment="0" applyProtection="0"/>
    <xf numFmtId="0" fontId="3" fillId="27" borderId="0" applyNumberFormat="0" applyBorder="0" applyAlignment="0" applyProtection="0"/>
    <xf numFmtId="0" fontId="3" fillId="23" borderId="0" applyNumberFormat="0" applyBorder="0" applyAlignment="0" applyProtection="0"/>
    <xf numFmtId="0" fontId="3" fillId="15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4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0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14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0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14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0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4" borderId="0" applyNumberFormat="0" applyBorder="0" applyAlignment="0" applyProtection="0"/>
    <xf numFmtId="0" fontId="3" fillId="31" borderId="0" applyNumberFormat="0" applyBorder="0" applyAlignment="0" applyProtection="0"/>
    <xf numFmtId="0" fontId="3" fillId="26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10" borderId="0" applyNumberFormat="0" applyBorder="0" applyAlignment="0" applyProtection="0"/>
    <xf numFmtId="0" fontId="3" fillId="23" borderId="0" applyNumberFormat="0" applyBorder="0" applyAlignment="0" applyProtection="0"/>
    <xf numFmtId="0" fontId="3" fillId="14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5" borderId="0" applyNumberFormat="0" applyBorder="0" applyAlignment="0" applyProtection="0"/>
    <xf numFmtId="0" fontId="3" fillId="23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18" borderId="0" applyNumberFormat="0" applyBorder="0" applyAlignment="0" applyProtection="0"/>
    <xf numFmtId="0" fontId="3" fillId="10" borderId="0" applyNumberFormat="0" applyBorder="0" applyAlignment="0" applyProtection="0"/>
    <xf numFmtId="0" fontId="3" fillId="27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22" borderId="0" applyNumberFormat="0" applyBorder="0" applyAlignment="0" applyProtection="0"/>
    <xf numFmtId="0" fontId="3" fillId="30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8" borderId="0" applyNumberFormat="0" applyBorder="0" applyAlignment="0" applyProtection="0"/>
    <xf numFmtId="0" fontId="2" fillId="26" borderId="0" applyNumberFormat="0" applyBorder="0" applyAlignment="0" applyProtection="0"/>
    <xf numFmtId="0" fontId="2" fillId="18" borderId="0" applyNumberFormat="0" applyBorder="0" applyAlignment="0" applyProtection="0"/>
    <xf numFmtId="0" fontId="2" fillId="23" borderId="0" applyNumberFormat="0" applyBorder="0" applyAlignment="0" applyProtection="0"/>
    <xf numFmtId="0" fontId="2" fillId="15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0" borderId="0" applyNumberFormat="0" applyBorder="0" applyAlignment="0" applyProtection="0"/>
    <xf numFmtId="0" fontId="2" fillId="3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9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0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9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22" borderId="0" applyNumberFormat="0" applyBorder="0" applyAlignment="0" applyProtection="0"/>
    <xf numFmtId="0" fontId="2" fillId="14" borderId="0" applyNumberFormat="0" applyBorder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26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30" borderId="0" applyNumberFormat="0" applyBorder="0" applyAlignment="0" applyProtection="0"/>
    <xf numFmtId="0" fontId="2" fillId="27" borderId="0" applyNumberFormat="0" applyBorder="0" applyAlignment="0" applyProtection="0"/>
    <xf numFmtId="0" fontId="2" fillId="23" borderId="0" applyNumberFormat="0" applyBorder="0" applyAlignment="0" applyProtection="0"/>
    <xf numFmtId="0" fontId="2" fillId="15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4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0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4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0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4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0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4" borderId="0" applyNumberFormat="0" applyBorder="0" applyAlignment="0" applyProtection="0"/>
    <xf numFmtId="0" fontId="2" fillId="31" borderId="0" applyNumberFormat="0" applyBorder="0" applyAlignment="0" applyProtection="0"/>
    <xf numFmtId="0" fontId="2" fillId="26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0" borderId="0" applyNumberFormat="0" applyBorder="0" applyAlignment="0" applyProtection="0"/>
    <xf numFmtId="0" fontId="2" fillId="23" borderId="0" applyNumberFormat="0" applyBorder="0" applyAlignment="0" applyProtection="0"/>
    <xf numFmtId="0" fontId="2" fillId="14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5" borderId="0" applyNumberFormat="0" applyBorder="0" applyAlignment="0" applyProtection="0"/>
    <xf numFmtId="0" fontId="2" fillId="23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18" borderId="0" applyNumberFormat="0" applyBorder="0" applyAlignment="0" applyProtection="0"/>
    <xf numFmtId="0" fontId="2" fillId="10" borderId="0" applyNumberFormat="0" applyBorder="0" applyAlignment="0" applyProtection="0"/>
    <xf numFmtId="0" fontId="2" fillId="27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22" borderId="0" applyNumberFormat="0" applyBorder="0" applyAlignment="0" applyProtection="0"/>
    <xf numFmtId="0" fontId="2" fillId="3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8" borderId="0" applyNumberFormat="0" applyBorder="0" applyAlignment="0" applyProtection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3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0" borderId="0" applyNumberFormat="0" applyBorder="0" applyAlignment="0" applyProtection="0"/>
    <xf numFmtId="0" fontId="1" fillId="10" borderId="0" applyNumberFormat="0" applyBorder="0" applyAlignment="0" applyProtection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26" borderId="0" applyNumberFormat="0" applyBorder="0" applyAlignment="0" applyProtection="0"/>
    <xf numFmtId="0" fontId="1" fillId="31" borderId="0" applyNumberFormat="0" applyBorder="0" applyAlignment="0" applyProtection="0"/>
    <xf numFmtId="0" fontId="1" fillId="19" borderId="0" applyNumberFormat="0" applyBorder="0" applyAlignment="0" applyProtection="0"/>
    <xf numFmtId="0" fontId="1" fillId="30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14" borderId="0" applyNumberFormat="0" applyBorder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19" borderId="0" applyNumberFormat="0" applyBorder="0" applyAlignment="0" applyProtection="0"/>
    <xf numFmtId="0" fontId="1" fillId="0" borderId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30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4" borderId="0" applyNumberFormat="0" applyBorder="0" applyAlignment="0" applyProtection="0"/>
    <xf numFmtId="0" fontId="1" fillId="31" borderId="0" applyNumberFormat="0" applyBorder="0" applyAlignment="0" applyProtection="0"/>
    <xf numFmtId="0" fontId="1" fillId="26" borderId="0" applyNumberFormat="0" applyBorder="0" applyAlignment="0" applyProtection="0"/>
    <xf numFmtId="0" fontId="1" fillId="14" borderId="0" applyNumberFormat="0" applyBorder="0" applyAlignment="0" applyProtection="0"/>
    <xf numFmtId="0" fontId="1" fillId="19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5" borderId="0" applyNumberFormat="0" applyBorder="0" applyAlignment="0" applyProtection="0"/>
    <xf numFmtId="0" fontId="1" fillId="23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8" borderId="0" applyNumberFormat="0" applyBorder="0" applyAlignment="0" applyProtection="0"/>
    <xf numFmtId="0" fontId="1" fillId="10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22" borderId="0" applyNumberFormat="0" applyBorder="0" applyAlignment="0" applyProtection="0"/>
    <xf numFmtId="0" fontId="1" fillId="3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8" borderId="0" applyNumberFormat="0" applyBorder="0" applyAlignment="0" applyProtection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3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0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14" borderId="0" applyNumberFormat="0" applyBorder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19" borderId="0" applyNumberFormat="0" applyBorder="0" applyAlignment="0" applyProtection="0"/>
    <xf numFmtId="0" fontId="1" fillId="0" borderId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30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4" borderId="0" applyNumberFormat="0" applyBorder="0" applyAlignment="0" applyProtection="0"/>
    <xf numFmtId="0" fontId="1" fillId="31" borderId="0" applyNumberFormat="0" applyBorder="0" applyAlignment="0" applyProtection="0"/>
    <xf numFmtId="0" fontId="1" fillId="26" borderId="0" applyNumberFormat="0" applyBorder="0" applyAlignment="0" applyProtection="0"/>
    <xf numFmtId="0" fontId="1" fillId="14" borderId="0" applyNumberFormat="0" applyBorder="0" applyAlignment="0" applyProtection="0"/>
    <xf numFmtId="0" fontId="1" fillId="19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5" borderId="0" applyNumberFormat="0" applyBorder="0" applyAlignment="0" applyProtection="0"/>
    <xf numFmtId="0" fontId="1" fillId="23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8" borderId="0" applyNumberFormat="0" applyBorder="0" applyAlignment="0" applyProtection="0"/>
    <xf numFmtId="0" fontId="1" fillId="10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22" borderId="0" applyNumberFormat="0" applyBorder="0" applyAlignment="0" applyProtection="0"/>
    <xf numFmtId="0" fontId="1" fillId="30" borderId="0" applyNumberFormat="0" applyBorder="0" applyAlignment="0" applyProtection="0"/>
  </cellStyleXfs>
  <cellXfs count="35">
    <xf numFmtId="0" fontId="0" fillId="0" borderId="0" xfId="0"/>
    <xf numFmtId="0" fontId="28" fillId="33" borderId="1" xfId="0" applyFont="1" applyFill="1" applyBorder="1" applyAlignment="1">
      <alignment horizontal="center" vertical="top" wrapText="1"/>
    </xf>
    <xf numFmtId="0" fontId="7" fillId="33" borderId="1" xfId="0" applyFont="1" applyFill="1" applyBorder="1" applyAlignment="1">
      <alignment horizontal="center" vertical="top" wrapText="1"/>
    </xf>
    <xf numFmtId="0" fontId="6" fillId="33" borderId="0" xfId="0" applyFont="1" applyFill="1" applyAlignment="1">
      <alignment vertical="top"/>
    </xf>
    <xf numFmtId="0" fontId="7" fillId="33" borderId="1" xfId="0" applyFont="1" applyFill="1" applyBorder="1" applyAlignment="1">
      <alignment horizontal="left" vertical="top" wrapText="1"/>
    </xf>
    <xf numFmtId="0" fontId="7" fillId="33" borderId="1" xfId="0" applyFont="1" applyFill="1" applyBorder="1" applyAlignment="1">
      <alignment horizontal="right" vertical="top" wrapText="1"/>
    </xf>
    <xf numFmtId="0" fontId="26" fillId="33" borderId="1" xfId="0" applyFont="1" applyFill="1" applyBorder="1" applyAlignment="1">
      <alignment horizontal="left" vertical="top" wrapText="1"/>
    </xf>
    <xf numFmtId="0" fontId="8" fillId="33" borderId="1" xfId="0" applyFont="1" applyFill="1" applyBorder="1" applyAlignment="1">
      <alignment horizontal="center" vertical="top" wrapText="1"/>
    </xf>
    <xf numFmtId="164" fontId="8" fillId="33" borderId="1" xfId="0" applyNumberFormat="1" applyFont="1" applyFill="1" applyBorder="1" applyAlignment="1">
      <alignment vertical="top"/>
    </xf>
    <xf numFmtId="164" fontId="7" fillId="33" borderId="1" xfId="0" applyNumberFormat="1" applyFont="1" applyFill="1" applyBorder="1" applyAlignment="1">
      <alignment vertical="top"/>
    </xf>
    <xf numFmtId="0" fontId="8" fillId="33" borderId="1" xfId="0" applyFont="1" applyFill="1" applyBorder="1" applyAlignment="1">
      <alignment horizontal="left" vertical="top" wrapText="1"/>
    </xf>
    <xf numFmtId="0" fontId="7" fillId="33" borderId="1" xfId="0" applyNumberFormat="1" applyFont="1" applyFill="1" applyBorder="1" applyAlignment="1">
      <alignment horizontal="left" vertical="top" wrapText="1"/>
    </xf>
    <xf numFmtId="0" fontId="7" fillId="33" borderId="1" xfId="0" applyFont="1" applyFill="1" applyBorder="1" applyAlignment="1">
      <alignment horizontal="center" vertical="top"/>
    </xf>
    <xf numFmtId="0" fontId="9" fillId="33" borderId="1" xfId="0" applyFont="1" applyFill="1" applyBorder="1" applyAlignment="1">
      <alignment horizontal="left" vertical="top" wrapText="1"/>
    </xf>
    <xf numFmtId="0" fontId="8" fillId="33" borderId="1" xfId="0" applyFont="1" applyFill="1" applyBorder="1" applyAlignment="1">
      <alignment horizontal="center" vertical="top"/>
    </xf>
    <xf numFmtId="0" fontId="7" fillId="33" borderId="1" xfId="0" applyFont="1" applyFill="1" applyBorder="1" applyAlignment="1">
      <alignment vertical="top" wrapText="1"/>
    </xf>
    <xf numFmtId="0" fontId="7" fillId="33" borderId="1" xfId="0" applyFont="1" applyFill="1" applyBorder="1" applyAlignment="1">
      <alignment horizontal="left" vertical="center" wrapText="1"/>
    </xf>
    <xf numFmtId="0" fontId="7" fillId="33" borderId="0" xfId="0" applyFont="1" applyFill="1" applyAlignment="1">
      <alignment horizontal="left" vertical="top" wrapText="1"/>
    </xf>
    <xf numFmtId="0" fontId="8" fillId="33" borderId="1" xfId="0" applyNumberFormat="1" applyFont="1" applyFill="1" applyBorder="1" applyAlignment="1">
      <alignment horizontal="left" vertical="top" wrapText="1"/>
    </xf>
    <xf numFmtId="0" fontId="7" fillId="33" borderId="13" xfId="0" applyFont="1" applyFill="1" applyBorder="1" applyAlignment="1">
      <alignment horizontal="left" vertical="top" wrapText="1"/>
    </xf>
    <xf numFmtId="0" fontId="7" fillId="33" borderId="13" xfId="0" applyFont="1" applyFill="1" applyBorder="1" applyAlignment="1">
      <alignment horizontal="center" vertical="top" wrapText="1"/>
    </xf>
    <xf numFmtId="0" fontId="8" fillId="33" borderId="13" xfId="0" applyFont="1" applyFill="1" applyBorder="1" applyAlignment="1">
      <alignment horizontal="left" vertical="top" wrapText="1"/>
    </xf>
    <xf numFmtId="0" fontId="8" fillId="33" borderId="0" xfId="0" applyFont="1" applyFill="1" applyAlignment="1">
      <alignment horizontal="center" vertical="top"/>
    </xf>
    <xf numFmtId="0" fontId="27" fillId="33" borderId="1" xfId="0" applyFont="1" applyFill="1" applyBorder="1" applyAlignment="1">
      <alignment horizontal="left" vertical="top" wrapText="1"/>
    </xf>
    <xf numFmtId="0" fontId="5" fillId="33" borderId="1" xfId="0" applyFont="1" applyFill="1" applyBorder="1" applyAlignment="1">
      <alignment horizontal="left" vertical="top" wrapText="1"/>
    </xf>
    <xf numFmtId="0" fontId="26" fillId="33" borderId="1" xfId="0" applyFont="1" applyFill="1" applyBorder="1" applyAlignment="1">
      <alignment horizontal="center" vertical="top"/>
    </xf>
    <xf numFmtId="0" fontId="26" fillId="33" borderId="12" xfId="0" applyFont="1" applyFill="1" applyBorder="1" applyAlignment="1">
      <alignment horizontal="center" vertical="top" wrapText="1"/>
    </xf>
    <xf numFmtId="0" fontId="26" fillId="33" borderId="13" xfId="0" applyFont="1" applyFill="1" applyBorder="1" applyAlignment="1">
      <alignment horizontal="center" vertical="top" wrapText="1"/>
    </xf>
    <xf numFmtId="0" fontId="26" fillId="33" borderId="12" xfId="0" applyFont="1" applyFill="1" applyBorder="1" applyAlignment="1">
      <alignment horizontal="center" vertical="top"/>
    </xf>
    <xf numFmtId="0" fontId="26" fillId="33" borderId="13" xfId="0" applyFont="1" applyFill="1" applyBorder="1" applyAlignment="1">
      <alignment horizontal="center" vertical="top"/>
    </xf>
    <xf numFmtId="0" fontId="6" fillId="33" borderId="0" xfId="0" applyFont="1" applyFill="1" applyAlignment="1">
      <alignment horizontal="right" vertical="top" wrapText="1"/>
    </xf>
    <xf numFmtId="0" fontId="6" fillId="33" borderId="0" xfId="0" applyFont="1" applyFill="1" applyAlignment="1">
      <alignment horizontal="right" vertical="top"/>
    </xf>
    <xf numFmtId="0" fontId="5" fillId="33" borderId="0" xfId="0" applyFont="1" applyFill="1" applyAlignment="1">
      <alignment horizontal="center" vertical="distributed" wrapText="1"/>
    </xf>
    <xf numFmtId="0" fontId="8" fillId="33" borderId="11" xfId="0" applyFont="1" applyFill="1" applyBorder="1" applyAlignment="1">
      <alignment horizontal="right" vertical="distributed" wrapText="1"/>
    </xf>
    <xf numFmtId="0" fontId="6" fillId="33" borderId="0" xfId="0" applyFont="1" applyFill="1" applyAlignment="1">
      <alignment horizontal="center" vertical="top" wrapText="1"/>
    </xf>
  </cellXfs>
  <cellStyles count="1049">
    <cellStyle name="20% - Акцент1" xfId="18" builtinId="30" customBuiltin="1"/>
    <cellStyle name="20% - Акцент1 10" xfId="43"/>
    <cellStyle name="20% - Акцент1 10 2" xfId="553"/>
    <cellStyle name="20% - Акцент1 11" xfId="297"/>
    <cellStyle name="20% - Акцент1 11 2" xfId="807"/>
    <cellStyle name="20% - Акцент1 12" xfId="539"/>
    <cellStyle name="20% - Акцент1 2" xfId="44"/>
    <cellStyle name="20% - Акцент1 2 10" xfId="324"/>
    <cellStyle name="20% - Акцент1 2 10 2" xfId="834"/>
    <cellStyle name="20% - Акцент1 2 11" xfId="554"/>
    <cellStyle name="20% - Акцент1 2 2" xfId="77"/>
    <cellStyle name="20% - Акцент1 2 2 2" xfId="349"/>
    <cellStyle name="20% - Акцент1 2 2 2 2" xfId="859"/>
    <cellStyle name="20% - Акцент1 2 2 3" xfId="587"/>
    <cellStyle name="20% - Акцент1 2 3" xfId="147"/>
    <cellStyle name="20% - Акцент1 2 3 2" xfId="401"/>
    <cellStyle name="20% - Акцент1 2 3 2 2" xfId="911"/>
    <cellStyle name="20% - Акцент1 2 3 3" xfId="657"/>
    <cellStyle name="20% - Акцент1 2 4" xfId="180"/>
    <cellStyle name="20% - Акцент1 2 4 2" xfId="434"/>
    <cellStyle name="20% - Акцент1 2 4 2 2" xfId="944"/>
    <cellStyle name="20% - Акцент1 2 4 3" xfId="690"/>
    <cellStyle name="20% - Акцент1 2 5" xfId="216"/>
    <cellStyle name="20% - Акцент1 2 5 2" xfId="470"/>
    <cellStyle name="20% - Акцент1 2 5 2 2" xfId="980"/>
    <cellStyle name="20% - Акцент1 2 5 3" xfId="726"/>
    <cellStyle name="20% - Акцент1 2 6" xfId="243"/>
    <cellStyle name="20% - Акцент1 2 6 2" xfId="497"/>
    <cellStyle name="20% - Акцент1 2 6 2 2" xfId="1007"/>
    <cellStyle name="20% - Акцент1 2 6 3" xfId="753"/>
    <cellStyle name="20% - Акцент1 2 7" xfId="87"/>
    <cellStyle name="20% - Акцент1 2 7 2" xfId="334"/>
    <cellStyle name="20% - Акцент1 2 7 2 2" xfId="844"/>
    <cellStyle name="20% - Акцент1 2 7 3" xfId="597"/>
    <cellStyle name="20% - Акцент1 2 8" xfId="69"/>
    <cellStyle name="20% - Акцент1 2 8 2" xfId="316"/>
    <cellStyle name="20% - Акцент1 2 8 2 2" xfId="826"/>
    <cellStyle name="20% - Акцент1 2 8 3" xfId="579"/>
    <cellStyle name="20% - Акцент1 2 9" xfId="285"/>
    <cellStyle name="20% - Акцент1 2 9 2" xfId="795"/>
    <cellStyle name="20% - Акцент1 3" xfId="127"/>
    <cellStyle name="20% - Акцент1 3 2" xfId="191"/>
    <cellStyle name="20% - Акцент1 3 2 2" xfId="445"/>
    <cellStyle name="20% - Акцент1 3 2 2 2" xfId="955"/>
    <cellStyle name="20% - Акцент1 3 2 3" xfId="701"/>
    <cellStyle name="20% - Акцент1 3 3" xfId="227"/>
    <cellStyle name="20% - Акцент1 3 3 2" xfId="481"/>
    <cellStyle name="20% - Акцент1 3 3 2 2" xfId="991"/>
    <cellStyle name="20% - Акцент1 3 3 3" xfId="737"/>
    <cellStyle name="20% - Акцент1 3 4" xfId="381"/>
    <cellStyle name="20% - Акцент1 3 4 2" xfId="891"/>
    <cellStyle name="20% - Акцент1 3 5" xfId="637"/>
    <cellStyle name="20% - Акцент1 4" xfId="99"/>
    <cellStyle name="20% - Акцент1 4 2" xfId="348"/>
    <cellStyle name="20% - Акцент1 4 2 2" xfId="858"/>
    <cellStyle name="20% - Акцент1 4 3" xfId="609"/>
    <cellStyle name="20% - Акцент1 5" xfId="160"/>
    <cellStyle name="20% - Акцент1 5 2" xfId="414"/>
    <cellStyle name="20% - Акцент1 5 2 2" xfId="924"/>
    <cellStyle name="20% - Акцент1 5 3" xfId="670"/>
    <cellStyle name="20% - Акцент1 6" xfId="171"/>
    <cellStyle name="20% - Акцент1 6 2" xfId="425"/>
    <cellStyle name="20% - Акцент1 6 2 2" xfId="935"/>
    <cellStyle name="20% - Акцент1 6 3" xfId="681"/>
    <cellStyle name="20% - Акцент1 7" xfId="71"/>
    <cellStyle name="20% - Акцент1 7 2" xfId="318"/>
    <cellStyle name="20% - Акцент1 7 2 2" xfId="828"/>
    <cellStyle name="20% - Акцент1 7 3" xfId="581"/>
    <cellStyle name="20% - Акцент1 8" xfId="275"/>
    <cellStyle name="20% - Акцент1 8 2" xfId="529"/>
    <cellStyle name="20% - Акцент1 8 2 2" xfId="1039"/>
    <cellStyle name="20% - Акцент1 8 3" xfId="785"/>
    <cellStyle name="20% - Акцент1 9" xfId="263"/>
    <cellStyle name="20% - Акцент1 9 2" xfId="517"/>
    <cellStyle name="20% - Акцент1 9 2 2" xfId="1027"/>
    <cellStyle name="20% - Акцент1 9 3" xfId="773"/>
    <cellStyle name="20% - Акцент2" xfId="22" builtinId="34" customBuiltin="1"/>
    <cellStyle name="20% - Акцент2 10" xfId="50"/>
    <cellStyle name="20% - Акцент2 10 2" xfId="560"/>
    <cellStyle name="20% - Акцент2 11" xfId="299"/>
    <cellStyle name="20% - Акцент2 11 2" xfId="809"/>
    <cellStyle name="20% - Акцент2 12" xfId="541"/>
    <cellStyle name="20% - Акцент2 2" xfId="48"/>
    <cellStyle name="20% - Акцент2 2 10" xfId="328"/>
    <cellStyle name="20% - Акцент2 2 10 2" xfId="838"/>
    <cellStyle name="20% - Акцент2 2 11" xfId="558"/>
    <cellStyle name="20% - Акцент2 2 2" xfId="81"/>
    <cellStyle name="20% - Акцент2 2 2 2" xfId="353"/>
    <cellStyle name="20% - Акцент2 2 2 2 2" xfId="863"/>
    <cellStyle name="20% - Акцент2 2 2 3" xfId="591"/>
    <cellStyle name="20% - Акцент2 2 3" xfId="149"/>
    <cellStyle name="20% - Акцент2 2 3 2" xfId="403"/>
    <cellStyle name="20% - Акцент2 2 3 2 2" xfId="913"/>
    <cellStyle name="20% - Акцент2 2 3 3" xfId="659"/>
    <cellStyle name="20% - Акцент2 2 4" xfId="182"/>
    <cellStyle name="20% - Акцент2 2 4 2" xfId="436"/>
    <cellStyle name="20% - Акцент2 2 4 2 2" xfId="946"/>
    <cellStyle name="20% - Акцент2 2 4 3" xfId="692"/>
    <cellStyle name="20% - Акцент2 2 5" xfId="218"/>
    <cellStyle name="20% - Акцент2 2 5 2" xfId="472"/>
    <cellStyle name="20% - Акцент2 2 5 2 2" xfId="982"/>
    <cellStyle name="20% - Акцент2 2 5 3" xfId="728"/>
    <cellStyle name="20% - Акцент2 2 6" xfId="245"/>
    <cellStyle name="20% - Акцент2 2 6 2" xfId="499"/>
    <cellStyle name="20% - Акцент2 2 6 2 2" xfId="1009"/>
    <cellStyle name="20% - Акцент2 2 6 3" xfId="755"/>
    <cellStyle name="20% - Акцент2 2 7" xfId="267"/>
    <cellStyle name="20% - Акцент2 2 7 2" xfId="521"/>
    <cellStyle name="20% - Акцент2 2 7 2 2" xfId="1031"/>
    <cellStyle name="20% - Акцент2 2 7 3" xfId="777"/>
    <cellStyle name="20% - Акцент2 2 8" xfId="265"/>
    <cellStyle name="20% - Акцент2 2 8 2" xfId="519"/>
    <cellStyle name="20% - Акцент2 2 8 2 2" xfId="1029"/>
    <cellStyle name="20% - Акцент2 2 8 3" xfId="775"/>
    <cellStyle name="20% - Акцент2 2 9" xfId="287"/>
    <cellStyle name="20% - Акцент2 2 9 2" xfId="797"/>
    <cellStyle name="20% - Акцент2 3" xfId="115"/>
    <cellStyle name="20% - Акцент2 3 2" xfId="179"/>
    <cellStyle name="20% - Акцент2 3 2 2" xfId="433"/>
    <cellStyle name="20% - Акцент2 3 2 2 2" xfId="943"/>
    <cellStyle name="20% - Акцент2 3 2 3" xfId="689"/>
    <cellStyle name="20% - Акцент2 3 3" xfId="215"/>
    <cellStyle name="20% - Акцент2 3 3 2" xfId="469"/>
    <cellStyle name="20% - Акцент2 3 3 2 2" xfId="979"/>
    <cellStyle name="20% - Акцент2 3 3 3" xfId="725"/>
    <cellStyle name="20% - Акцент2 3 4" xfId="369"/>
    <cellStyle name="20% - Акцент2 3 4 2" xfId="879"/>
    <cellStyle name="20% - Акцент2 3 5" xfId="625"/>
    <cellStyle name="20% - Акцент2 4" xfId="105"/>
    <cellStyle name="20% - Акцент2 4 2" xfId="355"/>
    <cellStyle name="20% - Акцент2 4 2 2" xfId="865"/>
    <cellStyle name="20% - Акцент2 4 3" xfId="615"/>
    <cellStyle name="20% - Акцент2 5" xfId="162"/>
    <cellStyle name="20% - Акцент2 5 2" xfId="416"/>
    <cellStyle name="20% - Акцент2 5 2 2" xfId="926"/>
    <cellStyle name="20% - Акцент2 5 3" xfId="672"/>
    <cellStyle name="20% - Акцент2 6" xfId="159"/>
    <cellStyle name="20% - Акцент2 6 2" xfId="413"/>
    <cellStyle name="20% - Акцент2 6 2 2" xfId="923"/>
    <cellStyle name="20% - Акцент2 6 3" xfId="669"/>
    <cellStyle name="20% - Акцент2 7" xfId="84"/>
    <cellStyle name="20% - Акцент2 7 2" xfId="331"/>
    <cellStyle name="20% - Акцент2 7 2 2" xfId="841"/>
    <cellStyle name="20% - Акцент2 7 3" xfId="594"/>
    <cellStyle name="20% - Акцент2 8" xfId="255"/>
    <cellStyle name="20% - Акцент2 8 2" xfId="509"/>
    <cellStyle name="20% - Акцент2 8 2 2" xfId="1019"/>
    <cellStyle name="20% - Акцент2 8 3" xfId="765"/>
    <cellStyle name="20% - Акцент2 9" xfId="258"/>
    <cellStyle name="20% - Акцент2 9 2" xfId="512"/>
    <cellStyle name="20% - Акцент2 9 2 2" xfId="1022"/>
    <cellStyle name="20% - Акцент2 9 3" xfId="768"/>
    <cellStyle name="20% - Акцент3" xfId="26" builtinId="38" customBuiltin="1"/>
    <cellStyle name="20% - Акцент3 10" xfId="58"/>
    <cellStyle name="20% - Акцент3 10 2" xfId="568"/>
    <cellStyle name="20% - Акцент3 11" xfId="301"/>
    <cellStyle name="20% - Акцент3 11 2" xfId="811"/>
    <cellStyle name="20% - Акцент3 12" xfId="543"/>
    <cellStyle name="20% - Акцент3 2" xfId="51"/>
    <cellStyle name="20% - Акцент3 2 10" xfId="332"/>
    <cellStyle name="20% - Акцент3 2 10 2" xfId="842"/>
    <cellStyle name="20% - Акцент3 2 11" xfId="561"/>
    <cellStyle name="20% - Акцент3 2 2" xfId="85"/>
    <cellStyle name="20% - Акцент3 2 2 2" xfId="356"/>
    <cellStyle name="20% - Акцент3 2 2 2 2" xfId="866"/>
    <cellStyle name="20% - Акцент3 2 2 3" xfId="595"/>
    <cellStyle name="20% - Акцент3 2 3" xfId="151"/>
    <cellStyle name="20% - Акцент3 2 3 2" xfId="405"/>
    <cellStyle name="20% - Акцент3 2 3 2 2" xfId="915"/>
    <cellStyle name="20% - Акцент3 2 3 3" xfId="661"/>
    <cellStyle name="20% - Акцент3 2 4" xfId="185"/>
    <cellStyle name="20% - Акцент3 2 4 2" xfId="439"/>
    <cellStyle name="20% - Акцент3 2 4 2 2" xfId="949"/>
    <cellStyle name="20% - Акцент3 2 4 3" xfId="695"/>
    <cellStyle name="20% - Акцент3 2 5" xfId="221"/>
    <cellStyle name="20% - Акцент3 2 5 2" xfId="475"/>
    <cellStyle name="20% - Акцент3 2 5 2 2" xfId="985"/>
    <cellStyle name="20% - Акцент3 2 5 3" xfId="731"/>
    <cellStyle name="20% - Акцент3 2 6" xfId="247"/>
    <cellStyle name="20% - Акцент3 2 6 2" xfId="501"/>
    <cellStyle name="20% - Акцент3 2 6 2 2" xfId="1011"/>
    <cellStyle name="20% - Акцент3 2 6 3" xfId="757"/>
    <cellStyle name="20% - Акцент3 2 7" xfId="274"/>
    <cellStyle name="20% - Акцент3 2 7 2" xfId="528"/>
    <cellStyle name="20% - Акцент3 2 7 2 2" xfId="1038"/>
    <cellStyle name="20% - Акцент3 2 7 3" xfId="784"/>
    <cellStyle name="20% - Акцент3 2 8" xfId="269"/>
    <cellStyle name="20% - Акцент3 2 8 2" xfId="523"/>
    <cellStyle name="20% - Акцент3 2 8 2 2" xfId="1033"/>
    <cellStyle name="20% - Акцент3 2 8 3" xfId="779"/>
    <cellStyle name="20% - Акцент3 2 9" xfId="289"/>
    <cellStyle name="20% - Акцент3 2 9 2" xfId="799"/>
    <cellStyle name="20% - Акцент3 3" xfId="123"/>
    <cellStyle name="20% - Акцент3 3 2" xfId="187"/>
    <cellStyle name="20% - Акцент3 3 2 2" xfId="441"/>
    <cellStyle name="20% - Акцент3 3 2 2 2" xfId="951"/>
    <cellStyle name="20% - Акцент3 3 2 3" xfId="697"/>
    <cellStyle name="20% - Акцент3 3 3" xfId="223"/>
    <cellStyle name="20% - Акцент3 3 3 2" xfId="477"/>
    <cellStyle name="20% - Акцент3 3 3 2 2" xfId="987"/>
    <cellStyle name="20% - Акцент3 3 3 3" xfId="733"/>
    <cellStyle name="20% - Акцент3 3 4" xfId="377"/>
    <cellStyle name="20% - Акцент3 3 4 2" xfId="887"/>
    <cellStyle name="20% - Акцент3 3 5" xfId="633"/>
    <cellStyle name="20% - Акцент3 4" xfId="110"/>
    <cellStyle name="20% - Акцент3 4 2" xfId="363"/>
    <cellStyle name="20% - Акцент3 4 2 2" xfId="873"/>
    <cellStyle name="20% - Акцент3 4 3" xfId="620"/>
    <cellStyle name="20% - Акцент3 5" xfId="165"/>
    <cellStyle name="20% - Акцент3 5 2" xfId="419"/>
    <cellStyle name="20% - Акцент3 5 2 2" xfId="929"/>
    <cellStyle name="20% - Акцент3 5 3" xfId="675"/>
    <cellStyle name="20% - Акцент3 6" xfId="167"/>
    <cellStyle name="20% - Акцент3 6 2" xfId="421"/>
    <cellStyle name="20% - Акцент3 6 2 2" xfId="931"/>
    <cellStyle name="20% - Акцент3 6 3" xfId="677"/>
    <cellStyle name="20% - Акцент3 7" xfId="94"/>
    <cellStyle name="20% - Акцент3 7 2" xfId="341"/>
    <cellStyle name="20% - Акцент3 7 2 2" xfId="851"/>
    <cellStyle name="20% - Акцент3 7 3" xfId="604"/>
    <cellStyle name="20% - Акцент3 8" xfId="66"/>
    <cellStyle name="20% - Акцент3 8 2" xfId="313"/>
    <cellStyle name="20% - Акцент3 8 2 2" xfId="823"/>
    <cellStyle name="20% - Акцент3 8 3" xfId="576"/>
    <cellStyle name="20% - Акцент3 9" xfId="64"/>
    <cellStyle name="20% - Акцент3 9 2" xfId="311"/>
    <cellStyle name="20% - Акцент3 9 2 2" xfId="821"/>
    <cellStyle name="20% - Акцент3 9 3" xfId="574"/>
    <cellStyle name="20% - Акцент4" xfId="30" builtinId="42" customBuiltin="1"/>
    <cellStyle name="20% - Акцент4 10" xfId="46"/>
    <cellStyle name="20% - Акцент4 10 2" xfId="556"/>
    <cellStyle name="20% - Акцент4 11" xfId="303"/>
    <cellStyle name="20% - Акцент4 11 2" xfId="813"/>
    <cellStyle name="20% - Акцент4 12" xfId="545"/>
    <cellStyle name="20% - Акцент4 2" xfId="53"/>
    <cellStyle name="20% - Акцент4 2 10" xfId="336"/>
    <cellStyle name="20% - Акцент4 2 10 2" xfId="846"/>
    <cellStyle name="20% - Акцент4 2 11" xfId="563"/>
    <cellStyle name="20% - Акцент4 2 2" xfId="89"/>
    <cellStyle name="20% - Акцент4 2 2 2" xfId="358"/>
    <cellStyle name="20% - Акцент4 2 2 2 2" xfId="868"/>
    <cellStyle name="20% - Акцент4 2 2 3" xfId="599"/>
    <cellStyle name="20% - Акцент4 2 3" xfId="153"/>
    <cellStyle name="20% - Акцент4 2 3 2" xfId="407"/>
    <cellStyle name="20% - Акцент4 2 3 2 2" xfId="917"/>
    <cellStyle name="20% - Акцент4 2 3 3" xfId="663"/>
    <cellStyle name="20% - Акцент4 2 4" xfId="189"/>
    <cellStyle name="20% - Акцент4 2 4 2" xfId="443"/>
    <cellStyle name="20% - Акцент4 2 4 2 2" xfId="953"/>
    <cellStyle name="20% - Акцент4 2 4 3" xfId="699"/>
    <cellStyle name="20% - Акцент4 2 5" xfId="225"/>
    <cellStyle name="20% - Акцент4 2 5 2" xfId="479"/>
    <cellStyle name="20% - Акцент4 2 5 2 2" xfId="989"/>
    <cellStyle name="20% - Акцент4 2 5 3" xfId="735"/>
    <cellStyle name="20% - Акцент4 2 6" xfId="249"/>
    <cellStyle name="20% - Акцент4 2 6 2" xfId="503"/>
    <cellStyle name="20% - Акцент4 2 6 2 2" xfId="1013"/>
    <cellStyle name="20% - Акцент4 2 6 3" xfId="759"/>
    <cellStyle name="20% - Акцент4 2 7" xfId="280"/>
    <cellStyle name="20% - Акцент4 2 7 2" xfId="534"/>
    <cellStyle name="20% - Акцент4 2 7 2 2" xfId="1044"/>
    <cellStyle name="20% - Акцент4 2 7 3" xfId="790"/>
    <cellStyle name="20% - Акцент4 2 8" xfId="283"/>
    <cellStyle name="20% - Акцент4 2 8 2" xfId="537"/>
    <cellStyle name="20% - Акцент4 2 8 2 2" xfId="1047"/>
    <cellStyle name="20% - Акцент4 2 8 3" xfId="793"/>
    <cellStyle name="20% - Акцент4 2 9" xfId="291"/>
    <cellStyle name="20% - Акцент4 2 9 2" xfId="801"/>
    <cellStyle name="20% - Акцент4 3" xfId="132"/>
    <cellStyle name="20% - Акцент4 3 2" xfId="199"/>
    <cellStyle name="20% - Акцент4 3 2 2" xfId="453"/>
    <cellStyle name="20% - Акцент4 3 2 2 2" xfId="963"/>
    <cellStyle name="20% - Акцент4 3 2 3" xfId="709"/>
    <cellStyle name="20% - Акцент4 3 3" xfId="235"/>
    <cellStyle name="20% - Акцент4 3 3 2" xfId="489"/>
    <cellStyle name="20% - Акцент4 3 3 2 2" xfId="999"/>
    <cellStyle name="20% - Акцент4 3 3 3" xfId="745"/>
    <cellStyle name="20% - Акцент4 3 4" xfId="386"/>
    <cellStyle name="20% - Акцент4 3 4 2" xfId="896"/>
    <cellStyle name="20% - Акцент4 3 5" xfId="642"/>
    <cellStyle name="20% - Акцент4 4" xfId="101"/>
    <cellStyle name="20% - Акцент4 4 2" xfId="351"/>
    <cellStyle name="20% - Акцент4 4 2 2" xfId="861"/>
    <cellStyle name="20% - Акцент4 4 3" xfId="611"/>
    <cellStyle name="20% - Акцент4 5" xfId="169"/>
    <cellStyle name="20% - Акцент4 5 2" xfId="423"/>
    <cellStyle name="20% - Акцент4 5 2 2" xfId="933"/>
    <cellStyle name="20% - Акцент4 5 3" xfId="679"/>
    <cellStyle name="20% - Акцент4 6" xfId="207"/>
    <cellStyle name="20% - Акцент4 6 2" xfId="461"/>
    <cellStyle name="20% - Акцент4 6 2 2" xfId="971"/>
    <cellStyle name="20% - Акцент4 6 3" xfId="717"/>
    <cellStyle name="20% - Акцент4 7" xfId="79"/>
    <cellStyle name="20% - Акцент4 7 2" xfId="326"/>
    <cellStyle name="20% - Акцент4 7 2 2" xfId="836"/>
    <cellStyle name="20% - Акцент4 7 3" xfId="589"/>
    <cellStyle name="20% - Акцент4 8" xfId="114"/>
    <cellStyle name="20% - Акцент4 8 2" xfId="368"/>
    <cellStyle name="20% - Акцент4 8 2 2" xfId="878"/>
    <cellStyle name="20% - Акцент4 8 3" xfId="624"/>
    <cellStyle name="20% - Акцент4 9" xfId="277"/>
    <cellStyle name="20% - Акцент4 9 2" xfId="531"/>
    <cellStyle name="20% - Акцент4 9 2 2" xfId="1041"/>
    <cellStyle name="20% - Акцент4 9 3" xfId="787"/>
    <cellStyle name="20% - Акцент5" xfId="34" builtinId="46" customBuiltin="1"/>
    <cellStyle name="20% - Акцент5 10" xfId="106"/>
    <cellStyle name="20% - Акцент5 10 2" xfId="616"/>
    <cellStyle name="20% - Акцент5 11" xfId="305"/>
    <cellStyle name="20% - Акцент5 11 2" xfId="815"/>
    <cellStyle name="20% - Акцент5 12" xfId="547"/>
    <cellStyle name="20% - Акцент5 2" xfId="56"/>
    <cellStyle name="20% - Акцент5 2 10" xfId="339"/>
    <cellStyle name="20% - Акцент5 2 10 2" xfId="849"/>
    <cellStyle name="20% - Акцент5 2 11" xfId="566"/>
    <cellStyle name="20% - Акцент5 2 2" xfId="92"/>
    <cellStyle name="20% - Акцент5 2 2 2" xfId="361"/>
    <cellStyle name="20% - Акцент5 2 2 2 2" xfId="871"/>
    <cellStyle name="20% - Акцент5 2 2 3" xfId="602"/>
    <cellStyle name="20% - Акцент5 2 3" xfId="155"/>
    <cellStyle name="20% - Акцент5 2 3 2" xfId="409"/>
    <cellStyle name="20% - Акцент5 2 3 2 2" xfId="919"/>
    <cellStyle name="20% - Акцент5 2 3 3" xfId="665"/>
    <cellStyle name="20% - Акцент5 2 4" xfId="192"/>
    <cellStyle name="20% - Акцент5 2 4 2" xfId="446"/>
    <cellStyle name="20% - Акцент5 2 4 2 2" xfId="956"/>
    <cellStyle name="20% - Акцент5 2 4 3" xfId="702"/>
    <cellStyle name="20% - Акцент5 2 5" xfId="228"/>
    <cellStyle name="20% - Акцент5 2 5 2" xfId="482"/>
    <cellStyle name="20% - Акцент5 2 5 2 2" xfId="992"/>
    <cellStyle name="20% - Акцент5 2 5 3" xfId="738"/>
    <cellStyle name="20% - Акцент5 2 6" xfId="251"/>
    <cellStyle name="20% - Акцент5 2 6 2" xfId="505"/>
    <cellStyle name="20% - Акцент5 2 6 2 2" xfId="1015"/>
    <cellStyle name="20% - Акцент5 2 6 3" xfId="761"/>
    <cellStyle name="20% - Акцент5 2 7" xfId="257"/>
    <cellStyle name="20% - Акцент5 2 7 2" xfId="511"/>
    <cellStyle name="20% - Акцент5 2 7 2 2" xfId="1021"/>
    <cellStyle name="20% - Акцент5 2 7 3" xfId="767"/>
    <cellStyle name="20% - Акцент5 2 8" xfId="278"/>
    <cellStyle name="20% - Акцент5 2 8 2" xfId="532"/>
    <cellStyle name="20% - Акцент5 2 8 2 2" xfId="1042"/>
    <cellStyle name="20% - Акцент5 2 8 3" xfId="788"/>
    <cellStyle name="20% - Акцент5 2 9" xfId="293"/>
    <cellStyle name="20% - Акцент5 2 9 2" xfId="803"/>
    <cellStyle name="20% - Акцент5 3" xfId="134"/>
    <cellStyle name="20% - Акцент5 3 2" xfId="201"/>
    <cellStyle name="20% - Акцент5 3 2 2" xfId="455"/>
    <cellStyle name="20% - Акцент5 3 2 2 2" xfId="965"/>
    <cellStyle name="20% - Акцент5 3 2 3" xfId="711"/>
    <cellStyle name="20% - Акцент5 3 3" xfId="237"/>
    <cellStyle name="20% - Акцент5 3 3 2" xfId="491"/>
    <cellStyle name="20% - Акцент5 3 3 2 2" xfId="1001"/>
    <cellStyle name="20% - Акцент5 3 3 3" xfId="747"/>
    <cellStyle name="20% - Акцент5 3 4" xfId="388"/>
    <cellStyle name="20% - Акцент5 3 4 2" xfId="898"/>
    <cellStyle name="20% - Акцент5 3 5" xfId="644"/>
    <cellStyle name="20% - Акцент5 4" xfId="141"/>
    <cellStyle name="20% - Акцент5 4 2" xfId="395"/>
    <cellStyle name="20% - Акцент5 4 2 2" xfId="905"/>
    <cellStyle name="20% - Акцент5 4 3" xfId="651"/>
    <cellStyle name="20% - Акцент5 5" xfId="172"/>
    <cellStyle name="20% - Акцент5 5 2" xfId="426"/>
    <cellStyle name="20% - Акцент5 5 2 2" xfId="936"/>
    <cellStyle name="20% - Акцент5 5 3" xfId="682"/>
    <cellStyle name="20% - Акцент5 6" xfId="209"/>
    <cellStyle name="20% - Акцент5 6 2" xfId="463"/>
    <cellStyle name="20% - Акцент5 6 2 2" xfId="973"/>
    <cellStyle name="20% - Акцент5 6 3" xfId="719"/>
    <cellStyle name="20% - Акцент5 7" xfId="122"/>
    <cellStyle name="20% - Акцент5 7 2" xfId="376"/>
    <cellStyle name="20% - Акцент5 7 2 2" xfId="886"/>
    <cellStyle name="20% - Акцент5 7 3" xfId="632"/>
    <cellStyle name="20% - Акцент5 8" xfId="65"/>
    <cellStyle name="20% - Акцент5 8 2" xfId="312"/>
    <cellStyle name="20% - Акцент5 8 2 2" xfId="822"/>
    <cellStyle name="20% - Акцент5 8 3" xfId="575"/>
    <cellStyle name="20% - Акцент5 9" xfId="281"/>
    <cellStyle name="20% - Акцент5 9 2" xfId="535"/>
    <cellStyle name="20% - Акцент5 9 2 2" xfId="1045"/>
    <cellStyle name="20% - Акцент5 9 3" xfId="791"/>
    <cellStyle name="20% - Акцент6" xfId="38" builtinId="50" customBuiltin="1"/>
    <cellStyle name="20% - Акцент6 10" xfId="109"/>
    <cellStyle name="20% - Акцент6 10 2" xfId="619"/>
    <cellStyle name="20% - Акцент6 11" xfId="307"/>
    <cellStyle name="20% - Акцент6 11 2" xfId="817"/>
    <cellStyle name="20% - Акцент6 12" xfId="549"/>
    <cellStyle name="20% - Акцент6 2" xfId="60"/>
    <cellStyle name="20% - Акцент6 2 10" xfId="343"/>
    <cellStyle name="20% - Акцент6 2 10 2" xfId="853"/>
    <cellStyle name="20% - Акцент6 2 11" xfId="570"/>
    <cellStyle name="20% - Акцент6 2 2" xfId="96"/>
    <cellStyle name="20% - Акцент6 2 2 2" xfId="365"/>
    <cellStyle name="20% - Акцент6 2 2 2 2" xfId="875"/>
    <cellStyle name="20% - Акцент6 2 2 3" xfId="606"/>
    <cellStyle name="20% - Акцент6 2 3" xfId="157"/>
    <cellStyle name="20% - Акцент6 2 3 2" xfId="411"/>
    <cellStyle name="20% - Акцент6 2 3 2 2" xfId="921"/>
    <cellStyle name="20% - Акцент6 2 3 3" xfId="667"/>
    <cellStyle name="20% - Акцент6 2 4" xfId="194"/>
    <cellStyle name="20% - Акцент6 2 4 2" xfId="448"/>
    <cellStyle name="20% - Акцент6 2 4 2 2" xfId="958"/>
    <cellStyle name="20% - Акцент6 2 4 3" xfId="704"/>
    <cellStyle name="20% - Акцент6 2 5" xfId="230"/>
    <cellStyle name="20% - Акцент6 2 5 2" xfId="484"/>
    <cellStyle name="20% - Акцент6 2 5 2 2" xfId="994"/>
    <cellStyle name="20% - Акцент6 2 5 3" xfId="740"/>
    <cellStyle name="20% - Акцент6 2 6" xfId="253"/>
    <cellStyle name="20% - Акцент6 2 6 2" xfId="507"/>
    <cellStyle name="20% - Акцент6 2 6 2 2" xfId="1017"/>
    <cellStyle name="20% - Акцент6 2 6 3" xfId="763"/>
    <cellStyle name="20% - Акцент6 2 7" xfId="282"/>
    <cellStyle name="20% - Акцент6 2 7 2" xfId="536"/>
    <cellStyle name="20% - Акцент6 2 7 2 2" xfId="1046"/>
    <cellStyle name="20% - Акцент6 2 7 3" xfId="792"/>
    <cellStyle name="20% - Акцент6 2 8" xfId="284"/>
    <cellStyle name="20% - Акцент6 2 8 2" xfId="538"/>
    <cellStyle name="20% - Акцент6 2 8 2 2" xfId="1048"/>
    <cellStyle name="20% - Акцент6 2 8 3" xfId="794"/>
    <cellStyle name="20% - Акцент6 2 9" xfId="295"/>
    <cellStyle name="20% - Акцент6 2 9 2" xfId="805"/>
    <cellStyle name="20% - Акцент6 3" xfId="136"/>
    <cellStyle name="20% - Акцент6 3 2" xfId="203"/>
    <cellStyle name="20% - Акцент6 3 2 2" xfId="457"/>
    <cellStyle name="20% - Акцент6 3 2 2 2" xfId="967"/>
    <cellStyle name="20% - Акцент6 3 2 3" xfId="713"/>
    <cellStyle name="20% - Акцент6 3 3" xfId="239"/>
    <cellStyle name="20% - Акцент6 3 3 2" xfId="493"/>
    <cellStyle name="20% - Акцент6 3 3 2 2" xfId="1003"/>
    <cellStyle name="20% - Акцент6 3 3 3" xfId="749"/>
    <cellStyle name="20% - Акцент6 3 4" xfId="390"/>
    <cellStyle name="20% - Акцент6 3 4 2" xfId="900"/>
    <cellStyle name="20% - Акцент6 3 5" xfId="646"/>
    <cellStyle name="20% - Акцент6 4" xfId="143"/>
    <cellStyle name="20% - Акцент6 4 2" xfId="397"/>
    <cellStyle name="20% - Акцент6 4 2 2" xfId="907"/>
    <cellStyle name="20% - Акцент6 4 3" xfId="653"/>
    <cellStyle name="20% - Акцент6 5" xfId="174"/>
    <cellStyle name="20% - Акцент6 5 2" xfId="428"/>
    <cellStyle name="20% - Акцент6 5 2 2" xfId="938"/>
    <cellStyle name="20% - Акцент6 5 3" xfId="684"/>
    <cellStyle name="20% - Акцент6 6" xfId="211"/>
    <cellStyle name="20% - Акцент6 6 2" xfId="465"/>
    <cellStyle name="20% - Акцент6 6 2 2" xfId="975"/>
    <cellStyle name="20% - Акцент6 6 3" xfId="721"/>
    <cellStyle name="20% - Акцент6 7" xfId="128"/>
    <cellStyle name="20% - Акцент6 7 2" xfId="382"/>
    <cellStyle name="20% - Акцент6 7 2 2" xfId="892"/>
    <cellStyle name="20% - Акцент6 7 3" xfId="638"/>
    <cellStyle name="20% - Акцент6 8" xfId="98"/>
    <cellStyle name="20% - Акцент6 8 2" xfId="345"/>
    <cellStyle name="20% - Акцент6 8 2 2" xfId="855"/>
    <cellStyle name="20% - Акцент6 8 3" xfId="608"/>
    <cellStyle name="20% - Акцент6 9" xfId="75"/>
    <cellStyle name="20% - Акцент6 9 2" xfId="322"/>
    <cellStyle name="20% - Акцент6 9 2 2" xfId="832"/>
    <cellStyle name="20% - Акцент6 9 3" xfId="585"/>
    <cellStyle name="40% - Акцент1" xfId="19" builtinId="31" customBuiltin="1"/>
    <cellStyle name="40% - Акцент1 10" xfId="59"/>
    <cellStyle name="40% - Акцент1 10 2" xfId="569"/>
    <cellStyle name="40% - Акцент1 11" xfId="298"/>
    <cellStyle name="40% - Акцент1 11 2" xfId="808"/>
    <cellStyle name="40% - Акцент1 12" xfId="540"/>
    <cellStyle name="40% - Акцент1 2" xfId="45"/>
    <cellStyle name="40% - Акцент1 2 10" xfId="325"/>
    <cellStyle name="40% - Акцент1 2 10 2" xfId="835"/>
    <cellStyle name="40% - Акцент1 2 11" xfId="555"/>
    <cellStyle name="40% - Акцент1 2 2" xfId="78"/>
    <cellStyle name="40% - Акцент1 2 2 2" xfId="350"/>
    <cellStyle name="40% - Акцент1 2 2 2 2" xfId="860"/>
    <cellStyle name="40% - Акцент1 2 2 3" xfId="588"/>
    <cellStyle name="40% - Акцент1 2 3" xfId="148"/>
    <cellStyle name="40% - Акцент1 2 3 2" xfId="402"/>
    <cellStyle name="40% - Акцент1 2 3 2 2" xfId="912"/>
    <cellStyle name="40% - Акцент1 2 3 3" xfId="658"/>
    <cellStyle name="40% - Акцент1 2 4" xfId="181"/>
    <cellStyle name="40% - Акцент1 2 4 2" xfId="435"/>
    <cellStyle name="40% - Акцент1 2 4 2 2" xfId="945"/>
    <cellStyle name="40% - Акцент1 2 4 3" xfId="691"/>
    <cellStyle name="40% - Акцент1 2 5" xfId="217"/>
    <cellStyle name="40% - Акцент1 2 5 2" xfId="471"/>
    <cellStyle name="40% - Акцент1 2 5 2 2" xfId="981"/>
    <cellStyle name="40% - Акцент1 2 5 3" xfId="727"/>
    <cellStyle name="40% - Акцент1 2 6" xfId="244"/>
    <cellStyle name="40% - Акцент1 2 6 2" xfId="498"/>
    <cellStyle name="40% - Акцент1 2 6 2 2" xfId="1008"/>
    <cellStyle name="40% - Акцент1 2 6 3" xfId="754"/>
    <cellStyle name="40% - Акцент1 2 7" xfId="76"/>
    <cellStyle name="40% - Акцент1 2 7 2" xfId="323"/>
    <cellStyle name="40% - Акцент1 2 7 2 2" xfId="833"/>
    <cellStyle name="40% - Акцент1 2 7 3" xfId="586"/>
    <cellStyle name="40% - Акцент1 2 8" xfId="70"/>
    <cellStyle name="40% - Акцент1 2 8 2" xfId="317"/>
    <cellStyle name="40% - Акцент1 2 8 2 2" xfId="827"/>
    <cellStyle name="40% - Акцент1 2 8 3" xfId="580"/>
    <cellStyle name="40% - Акцент1 2 9" xfId="286"/>
    <cellStyle name="40% - Акцент1 2 9 2" xfId="796"/>
    <cellStyle name="40% - Акцент1 3" xfId="124"/>
    <cellStyle name="40% - Акцент1 3 2" xfId="188"/>
    <cellStyle name="40% - Акцент1 3 2 2" xfId="442"/>
    <cellStyle name="40% - Акцент1 3 2 2 2" xfId="952"/>
    <cellStyle name="40% - Акцент1 3 2 3" xfId="698"/>
    <cellStyle name="40% - Акцент1 3 3" xfId="224"/>
    <cellStyle name="40% - Акцент1 3 3 2" xfId="478"/>
    <cellStyle name="40% - Акцент1 3 3 2 2" xfId="988"/>
    <cellStyle name="40% - Акцент1 3 3 3" xfId="734"/>
    <cellStyle name="40% - Акцент1 3 4" xfId="378"/>
    <cellStyle name="40% - Акцент1 3 4 2" xfId="888"/>
    <cellStyle name="40% - Акцент1 3 5" xfId="634"/>
    <cellStyle name="40% - Акцент1 4" xfId="111"/>
    <cellStyle name="40% - Акцент1 4 2" xfId="364"/>
    <cellStyle name="40% - Акцент1 4 2 2" xfId="874"/>
    <cellStyle name="40% - Акцент1 4 3" xfId="621"/>
    <cellStyle name="40% - Акцент1 5" xfId="161"/>
    <cellStyle name="40% - Акцент1 5 2" xfId="415"/>
    <cellStyle name="40% - Акцент1 5 2 2" xfId="925"/>
    <cellStyle name="40% - Акцент1 5 3" xfId="671"/>
    <cellStyle name="40% - Акцент1 6" xfId="168"/>
    <cellStyle name="40% - Акцент1 6 2" xfId="422"/>
    <cellStyle name="40% - Акцент1 6 2 2" xfId="932"/>
    <cellStyle name="40% - Акцент1 6 3" xfId="678"/>
    <cellStyle name="40% - Акцент1 7" xfId="95"/>
    <cellStyle name="40% - Акцент1 7 2" xfId="342"/>
    <cellStyle name="40% - Акцент1 7 2 2" xfId="852"/>
    <cellStyle name="40% - Акцент1 7 3" xfId="605"/>
    <cellStyle name="40% - Акцент1 8" xfId="260"/>
    <cellStyle name="40% - Акцент1 8 2" xfId="514"/>
    <cellStyle name="40% - Акцент1 8 2 2" xfId="1024"/>
    <cellStyle name="40% - Акцент1 8 3" xfId="770"/>
    <cellStyle name="40% - Акцент1 9" xfId="266"/>
    <cellStyle name="40% - Акцент1 9 2" xfId="520"/>
    <cellStyle name="40% - Акцент1 9 2 2" xfId="1030"/>
    <cellStyle name="40% - Акцент1 9 3" xfId="776"/>
    <cellStyle name="40% - Акцент2" xfId="23" builtinId="35" customBuiltin="1"/>
    <cellStyle name="40% - Акцент2 10" xfId="47"/>
    <cellStyle name="40% - Акцент2 10 2" xfId="557"/>
    <cellStyle name="40% - Акцент2 11" xfId="300"/>
    <cellStyle name="40% - Акцент2 11 2" xfId="810"/>
    <cellStyle name="40% - Акцент2 12" xfId="542"/>
    <cellStyle name="40% - Акцент2 2" xfId="49"/>
    <cellStyle name="40% - Акцент2 2 10" xfId="329"/>
    <cellStyle name="40% - Акцент2 2 10 2" xfId="839"/>
    <cellStyle name="40% - Акцент2 2 11" xfId="559"/>
    <cellStyle name="40% - Акцент2 2 2" xfId="82"/>
    <cellStyle name="40% - Акцент2 2 2 2" xfId="354"/>
    <cellStyle name="40% - Акцент2 2 2 2 2" xfId="864"/>
    <cellStyle name="40% - Акцент2 2 2 3" xfId="592"/>
    <cellStyle name="40% - Акцент2 2 3" xfId="150"/>
    <cellStyle name="40% - Акцент2 2 3 2" xfId="404"/>
    <cellStyle name="40% - Акцент2 2 3 2 2" xfId="914"/>
    <cellStyle name="40% - Акцент2 2 3 3" xfId="660"/>
    <cellStyle name="40% - Акцент2 2 4" xfId="183"/>
    <cellStyle name="40% - Акцент2 2 4 2" xfId="437"/>
    <cellStyle name="40% - Акцент2 2 4 2 2" xfId="947"/>
    <cellStyle name="40% - Акцент2 2 4 3" xfId="693"/>
    <cellStyle name="40% - Акцент2 2 5" xfId="219"/>
    <cellStyle name="40% - Акцент2 2 5 2" xfId="473"/>
    <cellStyle name="40% - Акцент2 2 5 2 2" xfId="983"/>
    <cellStyle name="40% - Акцент2 2 5 3" xfId="729"/>
    <cellStyle name="40% - Акцент2 2 6" xfId="246"/>
    <cellStyle name="40% - Акцент2 2 6 2" xfId="500"/>
    <cellStyle name="40% - Акцент2 2 6 2 2" xfId="1010"/>
    <cellStyle name="40% - Акцент2 2 6 3" xfId="756"/>
    <cellStyle name="40% - Акцент2 2 7" xfId="261"/>
    <cellStyle name="40% - Акцент2 2 7 2" xfId="515"/>
    <cellStyle name="40% - Акцент2 2 7 2 2" xfId="1025"/>
    <cellStyle name="40% - Акцент2 2 7 3" xfId="771"/>
    <cellStyle name="40% - Акцент2 2 8" xfId="270"/>
    <cellStyle name="40% - Акцент2 2 8 2" xfId="524"/>
    <cellStyle name="40% - Акцент2 2 8 2 2" xfId="1034"/>
    <cellStyle name="40% - Акцент2 2 8 3" xfId="780"/>
    <cellStyle name="40% - Акцент2 2 9" xfId="288"/>
    <cellStyle name="40% - Акцент2 2 9 2" xfId="798"/>
    <cellStyle name="40% - Акцент2 3" xfId="131"/>
    <cellStyle name="40% - Акцент2 3 2" xfId="196"/>
    <cellStyle name="40% - Акцент2 3 2 2" xfId="450"/>
    <cellStyle name="40% - Акцент2 3 2 2 2" xfId="960"/>
    <cellStyle name="40% - Акцент2 3 2 3" xfId="706"/>
    <cellStyle name="40% - Акцент2 3 3" xfId="232"/>
    <cellStyle name="40% - Акцент2 3 3 2" xfId="486"/>
    <cellStyle name="40% - Акцент2 3 3 2 2" xfId="996"/>
    <cellStyle name="40% - Акцент2 3 3 3" xfId="742"/>
    <cellStyle name="40% - Акцент2 3 4" xfId="385"/>
    <cellStyle name="40% - Акцент2 3 4 2" xfId="895"/>
    <cellStyle name="40% - Акцент2 3 5" xfId="641"/>
    <cellStyle name="40% - Акцент2 4" xfId="102"/>
    <cellStyle name="40% - Акцент2 4 2" xfId="352"/>
    <cellStyle name="40% - Акцент2 4 2 2" xfId="862"/>
    <cellStyle name="40% - Акцент2 4 3" xfId="612"/>
    <cellStyle name="40% - Акцент2 5" xfId="163"/>
    <cellStyle name="40% - Акцент2 5 2" xfId="417"/>
    <cellStyle name="40% - Акцент2 5 2 2" xfId="927"/>
    <cellStyle name="40% - Акцент2 5 3" xfId="673"/>
    <cellStyle name="40% - Акцент2 6" xfId="176"/>
    <cellStyle name="40% - Акцент2 6 2" xfId="430"/>
    <cellStyle name="40% - Акцент2 6 2 2" xfId="940"/>
    <cellStyle name="40% - Акцент2 6 3" xfId="686"/>
    <cellStyle name="40% - Акцент2 7" xfId="80"/>
    <cellStyle name="40% - Акцент2 7 2" xfId="327"/>
    <cellStyle name="40% - Акцент2 7 2 2" xfId="837"/>
    <cellStyle name="40% - Акцент2 7 3" xfId="590"/>
    <cellStyle name="40% - Акцент2 8" xfId="68"/>
    <cellStyle name="40% - Акцент2 8 2" xfId="315"/>
    <cellStyle name="40% - Акцент2 8 2 2" xfId="825"/>
    <cellStyle name="40% - Акцент2 8 3" xfId="578"/>
    <cellStyle name="40% - Акцент2 9" xfId="113"/>
    <cellStyle name="40% - Акцент2 9 2" xfId="367"/>
    <cellStyle name="40% - Акцент2 9 2 2" xfId="877"/>
    <cellStyle name="40% - Акцент2 9 3" xfId="623"/>
    <cellStyle name="40% - Акцент3" xfId="27" builtinId="39" customBuiltin="1"/>
    <cellStyle name="40% - Акцент3 10" xfId="55"/>
    <cellStyle name="40% - Акцент3 10 2" xfId="565"/>
    <cellStyle name="40% - Акцент3 11" xfId="302"/>
    <cellStyle name="40% - Акцент3 11 2" xfId="812"/>
    <cellStyle name="40% - Акцент3 12" xfId="544"/>
    <cellStyle name="40% - Акцент3 2" xfId="52"/>
    <cellStyle name="40% - Акцент3 2 10" xfId="333"/>
    <cellStyle name="40% - Акцент3 2 10 2" xfId="843"/>
    <cellStyle name="40% - Акцент3 2 11" xfId="562"/>
    <cellStyle name="40% - Акцент3 2 2" xfId="86"/>
    <cellStyle name="40% - Акцент3 2 2 2" xfId="357"/>
    <cellStyle name="40% - Акцент3 2 2 2 2" xfId="867"/>
    <cellStyle name="40% - Акцент3 2 2 3" xfId="596"/>
    <cellStyle name="40% - Акцент3 2 3" xfId="152"/>
    <cellStyle name="40% - Акцент3 2 3 2" xfId="406"/>
    <cellStyle name="40% - Акцент3 2 3 2 2" xfId="916"/>
    <cellStyle name="40% - Акцент3 2 3 3" xfId="662"/>
    <cellStyle name="40% - Акцент3 2 4" xfId="186"/>
    <cellStyle name="40% - Акцент3 2 4 2" xfId="440"/>
    <cellStyle name="40% - Акцент3 2 4 2 2" xfId="950"/>
    <cellStyle name="40% - Акцент3 2 4 3" xfId="696"/>
    <cellStyle name="40% - Акцент3 2 5" xfId="222"/>
    <cellStyle name="40% - Акцент3 2 5 2" xfId="476"/>
    <cellStyle name="40% - Акцент3 2 5 2 2" xfId="986"/>
    <cellStyle name="40% - Акцент3 2 5 3" xfId="732"/>
    <cellStyle name="40% - Акцент3 2 6" xfId="248"/>
    <cellStyle name="40% - Акцент3 2 6 2" xfId="502"/>
    <cellStyle name="40% - Акцент3 2 6 2 2" xfId="1012"/>
    <cellStyle name="40% - Акцент3 2 6 3" xfId="758"/>
    <cellStyle name="40% - Акцент3 2 7" xfId="259"/>
    <cellStyle name="40% - Акцент3 2 7 2" xfId="513"/>
    <cellStyle name="40% - Акцент3 2 7 2 2" xfId="1023"/>
    <cellStyle name="40% - Акцент3 2 7 3" xfId="769"/>
    <cellStyle name="40% - Акцент3 2 8" xfId="268"/>
    <cellStyle name="40% - Акцент3 2 8 2" xfId="522"/>
    <cellStyle name="40% - Акцент3 2 8 2 2" xfId="1032"/>
    <cellStyle name="40% - Акцент3 2 8 3" xfId="778"/>
    <cellStyle name="40% - Акцент3 2 9" xfId="290"/>
    <cellStyle name="40% - Акцент3 2 9 2" xfId="800"/>
    <cellStyle name="40% - Акцент3 3" xfId="120"/>
    <cellStyle name="40% - Акцент3 3 2" xfId="184"/>
    <cellStyle name="40% - Акцент3 3 2 2" xfId="438"/>
    <cellStyle name="40% - Акцент3 3 2 2 2" xfId="948"/>
    <cellStyle name="40% - Акцент3 3 2 3" xfId="694"/>
    <cellStyle name="40% - Акцент3 3 3" xfId="220"/>
    <cellStyle name="40% - Акцент3 3 3 2" xfId="474"/>
    <cellStyle name="40% - Акцент3 3 3 2 2" xfId="984"/>
    <cellStyle name="40% - Акцент3 3 3 3" xfId="730"/>
    <cellStyle name="40% - Акцент3 3 4" xfId="374"/>
    <cellStyle name="40% - Акцент3 3 4 2" xfId="884"/>
    <cellStyle name="40% - Акцент3 3 5" xfId="630"/>
    <cellStyle name="40% - Акцент3 4" xfId="108"/>
    <cellStyle name="40% - Акцент3 4 2" xfId="360"/>
    <cellStyle name="40% - Акцент3 4 2 2" xfId="870"/>
    <cellStyle name="40% - Акцент3 4 3" xfId="618"/>
    <cellStyle name="40% - Акцент3 5" xfId="166"/>
    <cellStyle name="40% - Акцент3 5 2" xfId="420"/>
    <cellStyle name="40% - Акцент3 5 2 2" xfId="930"/>
    <cellStyle name="40% - Акцент3 5 3" xfId="676"/>
    <cellStyle name="40% - Акцент3 6" xfId="164"/>
    <cellStyle name="40% - Акцент3 6 2" xfId="418"/>
    <cellStyle name="40% - Акцент3 6 2 2" xfId="928"/>
    <cellStyle name="40% - Акцент3 6 3" xfId="674"/>
    <cellStyle name="40% - Акцент3 7" xfId="91"/>
    <cellStyle name="40% - Акцент3 7 2" xfId="338"/>
    <cellStyle name="40% - Акцент3 7 2 2" xfId="848"/>
    <cellStyle name="40% - Акцент3 7 3" xfId="601"/>
    <cellStyle name="40% - Акцент3 8" xfId="73"/>
    <cellStyle name="40% - Акцент3 8 2" xfId="320"/>
    <cellStyle name="40% - Акцент3 8 2 2" xfId="830"/>
    <cellStyle name="40% - Акцент3 8 3" xfId="583"/>
    <cellStyle name="40% - Акцент3 9" xfId="262"/>
    <cellStyle name="40% - Акцент3 9 2" xfId="516"/>
    <cellStyle name="40% - Акцент3 9 2 2" xfId="1026"/>
    <cellStyle name="40% - Акцент3 9 3" xfId="772"/>
    <cellStyle name="40% - Акцент4" xfId="31" builtinId="43" customBuiltin="1"/>
    <cellStyle name="40% - Акцент4 10" xfId="112"/>
    <cellStyle name="40% - Акцент4 10 2" xfId="622"/>
    <cellStyle name="40% - Акцент4 11" xfId="304"/>
    <cellStyle name="40% - Акцент4 11 2" xfId="814"/>
    <cellStyle name="40% - Акцент4 12" xfId="546"/>
    <cellStyle name="40% - Акцент4 2" xfId="54"/>
    <cellStyle name="40% - Акцент4 2 10" xfId="337"/>
    <cellStyle name="40% - Акцент4 2 10 2" xfId="847"/>
    <cellStyle name="40% - Акцент4 2 11" xfId="564"/>
    <cellStyle name="40% - Акцент4 2 2" xfId="90"/>
    <cellStyle name="40% - Акцент4 2 2 2" xfId="359"/>
    <cellStyle name="40% - Акцент4 2 2 2 2" xfId="869"/>
    <cellStyle name="40% - Акцент4 2 2 3" xfId="600"/>
    <cellStyle name="40% - Акцент4 2 3" xfId="154"/>
    <cellStyle name="40% - Акцент4 2 3 2" xfId="408"/>
    <cellStyle name="40% - Акцент4 2 3 2 2" xfId="918"/>
    <cellStyle name="40% - Акцент4 2 3 3" xfId="664"/>
    <cellStyle name="40% - Акцент4 2 4" xfId="190"/>
    <cellStyle name="40% - Акцент4 2 4 2" xfId="444"/>
    <cellStyle name="40% - Акцент4 2 4 2 2" xfId="954"/>
    <cellStyle name="40% - Акцент4 2 4 3" xfId="700"/>
    <cellStyle name="40% - Акцент4 2 5" xfId="226"/>
    <cellStyle name="40% - Акцент4 2 5 2" xfId="480"/>
    <cellStyle name="40% - Акцент4 2 5 2 2" xfId="990"/>
    <cellStyle name="40% - Акцент4 2 5 3" xfId="736"/>
    <cellStyle name="40% - Акцент4 2 6" xfId="250"/>
    <cellStyle name="40% - Акцент4 2 6 2" xfId="504"/>
    <cellStyle name="40% - Акцент4 2 6 2 2" xfId="1014"/>
    <cellStyle name="40% - Акцент4 2 6 3" xfId="760"/>
    <cellStyle name="40% - Акцент4 2 7" xfId="271"/>
    <cellStyle name="40% - Акцент4 2 7 2" xfId="525"/>
    <cellStyle name="40% - Акцент4 2 7 2 2" xfId="1035"/>
    <cellStyle name="40% - Акцент4 2 7 3" xfId="781"/>
    <cellStyle name="40% - Акцент4 2 8" xfId="264"/>
    <cellStyle name="40% - Акцент4 2 8 2" xfId="518"/>
    <cellStyle name="40% - Акцент4 2 8 2 2" xfId="1028"/>
    <cellStyle name="40% - Акцент4 2 8 3" xfId="774"/>
    <cellStyle name="40% - Акцент4 2 9" xfId="292"/>
    <cellStyle name="40% - Акцент4 2 9 2" xfId="802"/>
    <cellStyle name="40% - Акцент4 3" xfId="133"/>
    <cellStyle name="40% - Акцент4 3 2" xfId="200"/>
    <cellStyle name="40% - Акцент4 3 2 2" xfId="454"/>
    <cellStyle name="40% - Акцент4 3 2 2 2" xfId="964"/>
    <cellStyle name="40% - Акцент4 3 2 3" xfId="710"/>
    <cellStyle name="40% - Акцент4 3 3" xfId="236"/>
    <cellStyle name="40% - Акцент4 3 3 2" xfId="490"/>
    <cellStyle name="40% - Акцент4 3 3 2 2" xfId="1000"/>
    <cellStyle name="40% - Акцент4 3 3 3" xfId="746"/>
    <cellStyle name="40% - Акцент4 3 4" xfId="387"/>
    <cellStyle name="40% - Акцент4 3 4 2" xfId="897"/>
    <cellStyle name="40% - Акцент4 3 5" xfId="643"/>
    <cellStyle name="40% - Акцент4 4" xfId="140"/>
    <cellStyle name="40% - Акцент4 4 2" xfId="394"/>
    <cellStyle name="40% - Акцент4 4 2 2" xfId="904"/>
    <cellStyle name="40% - Акцент4 4 3" xfId="650"/>
    <cellStyle name="40% - Акцент4 5" xfId="170"/>
    <cellStyle name="40% - Акцент4 5 2" xfId="424"/>
    <cellStyle name="40% - Акцент4 5 2 2" xfId="934"/>
    <cellStyle name="40% - Акцент4 5 3" xfId="680"/>
    <cellStyle name="40% - Акцент4 6" xfId="208"/>
    <cellStyle name="40% - Акцент4 6 2" xfId="462"/>
    <cellStyle name="40% - Акцент4 6 2 2" xfId="972"/>
    <cellStyle name="40% - Акцент4 6 3" xfId="718"/>
    <cellStyle name="40% - Акцент4 7" xfId="130"/>
    <cellStyle name="40% - Акцент4 7 2" xfId="384"/>
    <cellStyle name="40% - Акцент4 7 2 2" xfId="894"/>
    <cellStyle name="40% - Акцент4 7 3" xfId="640"/>
    <cellStyle name="40% - Акцент4 8" xfId="74"/>
    <cellStyle name="40% - Акцент4 8 2" xfId="321"/>
    <cellStyle name="40% - Акцент4 8 2 2" xfId="831"/>
    <cellStyle name="40% - Акцент4 8 3" xfId="584"/>
    <cellStyle name="40% - Акцент4 9" xfId="67"/>
    <cellStyle name="40% - Акцент4 9 2" xfId="314"/>
    <cellStyle name="40% - Акцент4 9 2 2" xfId="824"/>
    <cellStyle name="40% - Акцент4 9 3" xfId="577"/>
    <cellStyle name="40% - Акцент5" xfId="35" builtinId="47" customBuiltin="1"/>
    <cellStyle name="40% - Акцент5 10" xfId="104"/>
    <cellStyle name="40% - Акцент5 10 2" xfId="614"/>
    <cellStyle name="40% - Акцент5 11" xfId="306"/>
    <cellStyle name="40% - Акцент5 11 2" xfId="816"/>
    <cellStyle name="40% - Акцент5 12" xfId="548"/>
    <cellStyle name="40% - Акцент5 2" xfId="57"/>
    <cellStyle name="40% - Акцент5 2 10" xfId="340"/>
    <cellStyle name="40% - Акцент5 2 10 2" xfId="850"/>
    <cellStyle name="40% - Акцент5 2 11" xfId="567"/>
    <cellStyle name="40% - Акцент5 2 2" xfId="93"/>
    <cellStyle name="40% - Акцент5 2 2 2" xfId="362"/>
    <cellStyle name="40% - Акцент5 2 2 2 2" xfId="872"/>
    <cellStyle name="40% - Акцент5 2 2 3" xfId="603"/>
    <cellStyle name="40% - Акцент5 2 3" xfId="156"/>
    <cellStyle name="40% - Акцент5 2 3 2" xfId="410"/>
    <cellStyle name="40% - Акцент5 2 3 2 2" xfId="920"/>
    <cellStyle name="40% - Акцент5 2 3 3" xfId="666"/>
    <cellStyle name="40% - Акцент5 2 4" xfId="193"/>
    <cellStyle name="40% - Акцент5 2 4 2" xfId="447"/>
    <cellStyle name="40% - Акцент5 2 4 2 2" xfId="957"/>
    <cellStyle name="40% - Акцент5 2 4 3" xfId="703"/>
    <cellStyle name="40% - Акцент5 2 5" xfId="229"/>
    <cellStyle name="40% - Акцент5 2 5 2" xfId="483"/>
    <cellStyle name="40% - Акцент5 2 5 2 2" xfId="993"/>
    <cellStyle name="40% - Акцент5 2 5 3" xfId="739"/>
    <cellStyle name="40% - Акцент5 2 6" xfId="252"/>
    <cellStyle name="40% - Акцент5 2 6 2" xfId="506"/>
    <cellStyle name="40% - Акцент5 2 6 2 2" xfId="1016"/>
    <cellStyle name="40% - Акцент5 2 6 3" xfId="762"/>
    <cellStyle name="40% - Акцент5 2 7" xfId="276"/>
    <cellStyle name="40% - Акцент5 2 7 2" xfId="530"/>
    <cellStyle name="40% - Акцент5 2 7 2 2" xfId="1040"/>
    <cellStyle name="40% - Акцент5 2 7 3" xfId="786"/>
    <cellStyle name="40% - Акцент5 2 8" xfId="279"/>
    <cellStyle name="40% - Акцент5 2 8 2" xfId="533"/>
    <cellStyle name="40% - Акцент5 2 8 2 2" xfId="1043"/>
    <cellStyle name="40% - Акцент5 2 8 3" xfId="789"/>
    <cellStyle name="40% - Акцент5 2 9" xfId="294"/>
    <cellStyle name="40% - Акцент5 2 9 2" xfId="804"/>
    <cellStyle name="40% - Акцент5 3" xfId="135"/>
    <cellStyle name="40% - Акцент5 3 2" xfId="202"/>
    <cellStyle name="40% - Акцент5 3 2 2" xfId="456"/>
    <cellStyle name="40% - Акцент5 3 2 2 2" xfId="966"/>
    <cellStyle name="40% - Акцент5 3 2 3" xfId="712"/>
    <cellStyle name="40% - Акцент5 3 3" xfId="238"/>
    <cellStyle name="40% - Акцент5 3 3 2" xfId="492"/>
    <cellStyle name="40% - Акцент5 3 3 2 2" xfId="1002"/>
    <cellStyle name="40% - Акцент5 3 3 3" xfId="748"/>
    <cellStyle name="40% - Акцент5 3 4" xfId="389"/>
    <cellStyle name="40% - Акцент5 3 4 2" xfId="899"/>
    <cellStyle name="40% - Акцент5 3 5" xfId="645"/>
    <cellStyle name="40% - Акцент5 4" xfId="142"/>
    <cellStyle name="40% - Акцент5 4 2" xfId="396"/>
    <cellStyle name="40% - Акцент5 4 2 2" xfId="906"/>
    <cellStyle name="40% - Акцент5 4 3" xfId="652"/>
    <cellStyle name="40% - Акцент5 5" xfId="173"/>
    <cellStyle name="40% - Акцент5 5 2" xfId="427"/>
    <cellStyle name="40% - Акцент5 5 2 2" xfId="937"/>
    <cellStyle name="40% - Акцент5 5 3" xfId="683"/>
    <cellStyle name="40% - Акцент5 6" xfId="210"/>
    <cellStyle name="40% - Акцент5 6 2" xfId="464"/>
    <cellStyle name="40% - Акцент5 6 2 2" xfId="974"/>
    <cellStyle name="40% - Акцент5 6 3" xfId="720"/>
    <cellStyle name="40% - Акцент5 7" xfId="119"/>
    <cellStyle name="40% - Акцент5 7 2" xfId="373"/>
    <cellStyle name="40% - Акцент5 7 2 2" xfId="883"/>
    <cellStyle name="40% - Акцент5 7 3" xfId="629"/>
    <cellStyle name="40% - Акцент5 8" xfId="129"/>
    <cellStyle name="40% - Акцент5 8 2" xfId="383"/>
    <cellStyle name="40% - Акцент5 8 2 2" xfId="893"/>
    <cellStyle name="40% - Акцент5 8 3" xfId="639"/>
    <cellStyle name="40% - Акцент5 9" xfId="83"/>
    <cellStyle name="40% - Акцент5 9 2" xfId="330"/>
    <cellStyle name="40% - Акцент5 9 2 2" xfId="840"/>
    <cellStyle name="40% - Акцент5 9 3" xfId="593"/>
    <cellStyle name="40% - Акцент6" xfId="39" builtinId="51" customBuiltin="1"/>
    <cellStyle name="40% - Акцент6 10" xfId="107"/>
    <cellStyle name="40% - Акцент6 10 2" xfId="617"/>
    <cellStyle name="40% - Акцент6 11" xfId="308"/>
    <cellStyle name="40% - Акцент6 11 2" xfId="818"/>
    <cellStyle name="40% - Акцент6 12" xfId="550"/>
    <cellStyle name="40% - Акцент6 2" xfId="61"/>
    <cellStyle name="40% - Акцент6 2 10" xfId="344"/>
    <cellStyle name="40% - Акцент6 2 10 2" xfId="854"/>
    <cellStyle name="40% - Акцент6 2 11" xfId="571"/>
    <cellStyle name="40% - Акцент6 2 2" xfId="97"/>
    <cellStyle name="40% - Акцент6 2 2 2" xfId="366"/>
    <cellStyle name="40% - Акцент6 2 2 2 2" xfId="876"/>
    <cellStyle name="40% - Акцент6 2 2 3" xfId="607"/>
    <cellStyle name="40% - Акцент6 2 3" xfId="158"/>
    <cellStyle name="40% - Акцент6 2 3 2" xfId="412"/>
    <cellStyle name="40% - Акцент6 2 3 2 2" xfId="922"/>
    <cellStyle name="40% - Акцент6 2 3 3" xfId="668"/>
    <cellStyle name="40% - Акцент6 2 4" xfId="195"/>
    <cellStyle name="40% - Акцент6 2 4 2" xfId="449"/>
    <cellStyle name="40% - Акцент6 2 4 2 2" xfId="959"/>
    <cellStyle name="40% - Акцент6 2 4 3" xfId="705"/>
    <cellStyle name="40% - Акцент6 2 5" xfId="231"/>
    <cellStyle name="40% - Акцент6 2 5 2" xfId="485"/>
    <cellStyle name="40% - Акцент6 2 5 2 2" xfId="995"/>
    <cellStyle name="40% - Акцент6 2 5 3" xfId="741"/>
    <cellStyle name="40% - Акцент6 2 6" xfId="254"/>
    <cellStyle name="40% - Акцент6 2 6 2" xfId="508"/>
    <cellStyle name="40% - Акцент6 2 6 2 2" xfId="1018"/>
    <cellStyle name="40% - Акцент6 2 6 3" xfId="764"/>
    <cellStyle name="40% - Акцент6 2 7" xfId="273"/>
    <cellStyle name="40% - Акцент6 2 7 2" xfId="527"/>
    <cellStyle name="40% - Акцент6 2 7 2 2" xfId="1037"/>
    <cellStyle name="40% - Акцент6 2 7 3" xfId="783"/>
    <cellStyle name="40% - Акцент6 2 8" xfId="256"/>
    <cellStyle name="40% - Акцент6 2 8 2" xfId="510"/>
    <cellStyle name="40% - Акцент6 2 8 2 2" xfId="1020"/>
    <cellStyle name="40% - Акцент6 2 8 3" xfId="766"/>
    <cellStyle name="40% - Акцент6 2 9" xfId="296"/>
    <cellStyle name="40% - Акцент6 2 9 2" xfId="806"/>
    <cellStyle name="40% - Акцент6 3" xfId="137"/>
    <cellStyle name="40% - Акцент6 3 2" xfId="204"/>
    <cellStyle name="40% - Акцент6 3 2 2" xfId="458"/>
    <cellStyle name="40% - Акцент6 3 2 2 2" xfId="968"/>
    <cellStyle name="40% - Акцент6 3 2 3" xfId="714"/>
    <cellStyle name="40% - Акцент6 3 3" xfId="240"/>
    <cellStyle name="40% - Акцент6 3 3 2" xfId="494"/>
    <cellStyle name="40% - Акцент6 3 3 2 2" xfId="1004"/>
    <cellStyle name="40% - Акцент6 3 3 3" xfId="750"/>
    <cellStyle name="40% - Акцент6 3 4" xfId="391"/>
    <cellStyle name="40% - Акцент6 3 4 2" xfId="901"/>
    <cellStyle name="40% - Акцент6 3 5" xfId="647"/>
    <cellStyle name="40% - Акцент6 4" xfId="144"/>
    <cellStyle name="40% - Акцент6 4 2" xfId="398"/>
    <cellStyle name="40% - Акцент6 4 2 2" xfId="908"/>
    <cellStyle name="40% - Акцент6 4 3" xfId="654"/>
    <cellStyle name="40% - Акцент6 5" xfId="175"/>
    <cellStyle name="40% - Акцент6 5 2" xfId="429"/>
    <cellStyle name="40% - Акцент6 5 2 2" xfId="939"/>
    <cellStyle name="40% - Акцент6 5 3" xfId="685"/>
    <cellStyle name="40% - Акцент6 6" xfId="212"/>
    <cellStyle name="40% - Акцент6 6 2" xfId="466"/>
    <cellStyle name="40% - Акцент6 6 2 2" xfId="976"/>
    <cellStyle name="40% - Акцент6 6 3" xfId="722"/>
    <cellStyle name="40% - Акцент6 7" xfId="125"/>
    <cellStyle name="40% - Акцент6 7 2" xfId="379"/>
    <cellStyle name="40% - Акцент6 7 2 2" xfId="889"/>
    <cellStyle name="40% - Акцент6 7 3" xfId="635"/>
    <cellStyle name="40% - Акцент6 8" xfId="88"/>
    <cellStyle name="40% - Акцент6 8 2" xfId="335"/>
    <cellStyle name="40% - Акцент6 8 2 2" xfId="845"/>
    <cellStyle name="40% - Акцент6 8 3" xfId="598"/>
    <cellStyle name="40% - Акцент6 9" xfId="272"/>
    <cellStyle name="40% - Акцент6 9 2" xfId="526"/>
    <cellStyle name="40% - Акцент6 9 2 2" xfId="1036"/>
    <cellStyle name="40% - Акцент6 9 3" xfId="782"/>
    <cellStyle name="60% - Акцент1" xfId="20" builtinId="32" customBuiltin="1"/>
    <cellStyle name="60% - Акцент2" xfId="24" builtinId="36" customBuiltin="1"/>
    <cellStyle name="60% - Акцент3" xfId="28" builtinId="40" customBuiltin="1"/>
    <cellStyle name="60% - Акцент4" xfId="32" builtinId="44" customBuiltin="1"/>
    <cellStyle name="60% - Акцент5" xfId="36" builtinId="48" customBuiltin="1"/>
    <cellStyle name="60% - Акцент6" xfId="40" builtinId="52" customBuiltin="1"/>
    <cellStyle name="Акцент1" xfId="17" builtinId="29" customBuiltin="1"/>
    <cellStyle name="Акцент2" xfId="21" builtinId="33" customBuiltin="1"/>
    <cellStyle name="Акцент3" xfId="25" builtinId="37" customBuiltin="1"/>
    <cellStyle name="Акцент4" xfId="29" builtinId="41" customBuiltin="1"/>
    <cellStyle name="Акцент5" xfId="33" builtinId="45" customBuiltin="1"/>
    <cellStyle name="Акцент6" xfId="37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6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Обычный 2" xfId="41"/>
    <cellStyle name="Обычный 2 10" xfId="103"/>
    <cellStyle name="Обычный 2 10 2" xfId="613"/>
    <cellStyle name="Обычный 2 11" xfId="309"/>
    <cellStyle name="Обычный 2 11 2" xfId="819"/>
    <cellStyle name="Обычный 2 12" xfId="551"/>
    <cellStyle name="Обычный 2 2" xfId="62"/>
    <cellStyle name="Обычный 2 2 2" xfId="197"/>
    <cellStyle name="Обычный 2 2 2 2" xfId="451"/>
    <cellStyle name="Обычный 2 2 2 2 2" xfId="961"/>
    <cellStyle name="Обычный 2 2 2 3" xfId="707"/>
    <cellStyle name="Обычный 2 2 3" xfId="233"/>
    <cellStyle name="Обычный 2 2 3 2" xfId="487"/>
    <cellStyle name="Обычный 2 2 3 2 2" xfId="997"/>
    <cellStyle name="Обычный 2 2 3 3" xfId="743"/>
    <cellStyle name="Обычный 2 2 4" xfId="346"/>
    <cellStyle name="Обычный 2 2 4 2" xfId="856"/>
    <cellStyle name="Обычный 2 2 5" xfId="572"/>
    <cellStyle name="Обычный 2 3" xfId="138"/>
    <cellStyle name="Обычный 2 3 2" xfId="205"/>
    <cellStyle name="Обычный 2 3 2 2" xfId="459"/>
    <cellStyle name="Обычный 2 3 2 2 2" xfId="969"/>
    <cellStyle name="Обычный 2 3 2 3" xfId="715"/>
    <cellStyle name="Обычный 2 3 3" xfId="241"/>
    <cellStyle name="Обычный 2 3 3 2" xfId="495"/>
    <cellStyle name="Обычный 2 3 3 2 2" xfId="1005"/>
    <cellStyle name="Обычный 2 3 3 3" xfId="751"/>
    <cellStyle name="Обычный 2 3 4" xfId="392"/>
    <cellStyle name="Обычный 2 3 4 2" xfId="902"/>
    <cellStyle name="Обычный 2 3 5" xfId="648"/>
    <cellStyle name="Обычный 2 4" xfId="145"/>
    <cellStyle name="Обычный 2 4 2" xfId="399"/>
    <cellStyle name="Обычный 2 4 2 2" xfId="909"/>
    <cellStyle name="Обычный 2 4 3" xfId="655"/>
    <cellStyle name="Обычный 2 5" xfId="177"/>
    <cellStyle name="Обычный 2 5 2" xfId="431"/>
    <cellStyle name="Обычный 2 5 2 2" xfId="941"/>
    <cellStyle name="Обычный 2 5 3" xfId="687"/>
    <cellStyle name="Обычный 2 6" xfId="213"/>
    <cellStyle name="Обычный 2 6 2" xfId="467"/>
    <cellStyle name="Обычный 2 6 2 2" xfId="977"/>
    <cellStyle name="Обычный 2 6 3" xfId="723"/>
    <cellStyle name="Обычный 2 7" xfId="118"/>
    <cellStyle name="Обычный 2 7 2" xfId="372"/>
    <cellStyle name="Обычный 2 7 2 2" xfId="882"/>
    <cellStyle name="Обычный 2 7 3" xfId="628"/>
    <cellStyle name="Обычный 2 8" xfId="121"/>
    <cellStyle name="Обычный 2 8 2" xfId="375"/>
    <cellStyle name="Обычный 2 8 2 2" xfId="885"/>
    <cellStyle name="Обычный 2 8 3" xfId="631"/>
    <cellStyle name="Обычный 2 9" xfId="72"/>
    <cellStyle name="Обычный 2 9 2" xfId="319"/>
    <cellStyle name="Обычный 2 9 2 2" xfId="829"/>
    <cellStyle name="Обычный 2 9 3" xfId="582"/>
    <cellStyle name="Плохой" xfId="7" builtinId="27" customBuiltin="1"/>
    <cellStyle name="Пояснение" xfId="15" builtinId="53" customBuiltin="1"/>
    <cellStyle name="Примечание 2" xfId="42"/>
    <cellStyle name="Примечание 2 10" xfId="100"/>
    <cellStyle name="Примечание 2 10 2" xfId="610"/>
    <cellStyle name="Примечание 2 11" xfId="310"/>
    <cellStyle name="Примечание 2 11 2" xfId="820"/>
    <cellStyle name="Примечание 2 12" xfId="552"/>
    <cellStyle name="Примечание 2 2" xfId="63"/>
    <cellStyle name="Примечание 2 2 2" xfId="198"/>
    <cellStyle name="Примечание 2 2 2 2" xfId="452"/>
    <cellStyle name="Примечание 2 2 2 2 2" xfId="962"/>
    <cellStyle name="Примечание 2 2 2 3" xfId="708"/>
    <cellStyle name="Примечание 2 2 3" xfId="234"/>
    <cellStyle name="Примечание 2 2 3 2" xfId="488"/>
    <cellStyle name="Примечание 2 2 3 2 2" xfId="998"/>
    <cellStyle name="Примечание 2 2 3 3" xfId="744"/>
    <cellStyle name="Примечание 2 2 4" xfId="347"/>
    <cellStyle name="Примечание 2 2 4 2" xfId="857"/>
    <cellStyle name="Примечание 2 2 5" xfId="573"/>
    <cellStyle name="Примечание 2 3" xfId="139"/>
    <cellStyle name="Примечание 2 3 2" xfId="206"/>
    <cellStyle name="Примечание 2 3 2 2" xfId="460"/>
    <cellStyle name="Примечание 2 3 2 2 2" xfId="970"/>
    <cellStyle name="Примечание 2 3 2 3" xfId="716"/>
    <cellStyle name="Примечание 2 3 3" xfId="242"/>
    <cellStyle name="Примечание 2 3 3 2" xfId="496"/>
    <cellStyle name="Примечание 2 3 3 2 2" xfId="1006"/>
    <cellStyle name="Примечание 2 3 3 3" xfId="752"/>
    <cellStyle name="Примечание 2 3 4" xfId="393"/>
    <cellStyle name="Примечание 2 3 4 2" xfId="903"/>
    <cellStyle name="Примечание 2 3 5" xfId="649"/>
    <cellStyle name="Примечание 2 4" xfId="146"/>
    <cellStyle name="Примечание 2 4 2" xfId="400"/>
    <cellStyle name="Примечание 2 4 2 2" xfId="910"/>
    <cellStyle name="Примечание 2 4 3" xfId="656"/>
    <cellStyle name="Примечание 2 5" xfId="178"/>
    <cellStyle name="Примечание 2 5 2" xfId="432"/>
    <cellStyle name="Примечание 2 5 2 2" xfId="942"/>
    <cellStyle name="Примечание 2 5 3" xfId="688"/>
    <cellStyle name="Примечание 2 6" xfId="214"/>
    <cellStyle name="Примечание 2 6 2" xfId="468"/>
    <cellStyle name="Примечание 2 6 2 2" xfId="978"/>
    <cellStyle name="Примечание 2 6 3" xfId="724"/>
    <cellStyle name="Примечание 2 7" xfId="116"/>
    <cellStyle name="Примечание 2 7 2" xfId="370"/>
    <cellStyle name="Примечание 2 7 2 2" xfId="880"/>
    <cellStyle name="Примечание 2 7 3" xfId="626"/>
    <cellStyle name="Примечание 2 8" xfId="117"/>
    <cellStyle name="Примечание 2 8 2" xfId="371"/>
    <cellStyle name="Примечание 2 8 2 2" xfId="881"/>
    <cellStyle name="Примечание 2 8 3" xfId="627"/>
    <cellStyle name="Примечание 2 9" xfId="126"/>
    <cellStyle name="Примечание 2 9 2" xfId="380"/>
    <cellStyle name="Примечание 2 9 2 2" xfId="890"/>
    <cellStyle name="Примечание 2 9 3" xfId="636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O597"/>
  <sheetViews>
    <sheetView tabSelected="1" topLeftCell="A2" zoomScale="90" zoomScaleNormal="90" workbookViewId="0">
      <selection activeCell="A7" sqref="A7:O7"/>
    </sheetView>
  </sheetViews>
  <sheetFormatPr defaultRowHeight="56.45" customHeight="1"/>
  <cols>
    <col min="1" max="1" width="39.5703125" style="3" customWidth="1"/>
    <col min="2" max="2" width="15.7109375" style="3" customWidth="1"/>
    <col min="3" max="3" width="6" style="3" customWidth="1"/>
    <col min="4" max="4" width="14.7109375" style="3" hidden="1" customWidth="1"/>
    <col min="5" max="5" width="15.85546875" style="3" hidden="1" customWidth="1"/>
    <col min="6" max="6" width="15" style="3" hidden="1" customWidth="1"/>
    <col min="7" max="7" width="14.85546875" style="3" hidden="1" customWidth="1"/>
    <col min="8" max="9" width="15" style="3" hidden="1" customWidth="1"/>
    <col min="10" max="10" width="15" style="3" customWidth="1"/>
    <col min="11" max="11" width="14.5703125" style="3" hidden="1" customWidth="1"/>
    <col min="12" max="12" width="15" style="3" hidden="1" customWidth="1"/>
    <col min="13" max="13" width="15.140625" style="3" hidden="1" customWidth="1"/>
    <col min="14" max="14" width="14.7109375" style="3" hidden="1" customWidth="1"/>
    <col min="15" max="15" width="15.42578125" style="3" customWidth="1"/>
    <col min="16" max="16384" width="9.140625" style="3"/>
  </cols>
  <sheetData>
    <row r="1" spans="1:15" ht="20.25" hidden="1" customHeight="1">
      <c r="A1" s="30"/>
      <c r="B1" s="30"/>
      <c r="C1" s="30"/>
    </row>
    <row r="2" spans="1:15" ht="20.25" customHeight="1">
      <c r="A2" s="31" t="s">
        <v>650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</row>
    <row r="3" spans="1:15" ht="20.25" customHeight="1">
      <c r="A3" s="30" t="s">
        <v>533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</row>
    <row r="4" spans="1:15" ht="20.25" customHeight="1">
      <c r="A4" s="30" t="s">
        <v>534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</row>
    <row r="5" spans="1:15" ht="20.25" customHeight="1">
      <c r="A5" s="30" t="s">
        <v>583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</row>
    <row r="6" spans="1:15" ht="20.25" customHeight="1">
      <c r="A6" s="30" t="s">
        <v>716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</row>
    <row r="7" spans="1:15" ht="20.25" customHeight="1">
      <c r="A7" s="31" t="s">
        <v>650</v>
      </c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</row>
    <row r="8" spans="1:15" ht="20.25" customHeight="1">
      <c r="A8" s="30" t="s">
        <v>533</v>
      </c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</row>
    <row r="9" spans="1:15" ht="20.25" customHeight="1">
      <c r="A9" s="30" t="s">
        <v>534</v>
      </c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</row>
    <row r="10" spans="1:15" ht="20.25" customHeight="1">
      <c r="A10" s="30" t="s">
        <v>583</v>
      </c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</row>
    <row r="11" spans="1:15" ht="20.25" customHeight="1">
      <c r="A11" s="30" t="s">
        <v>696</v>
      </c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</row>
    <row r="12" spans="1:15" ht="20.25" customHeight="1">
      <c r="A12" s="34"/>
      <c r="B12" s="34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</row>
    <row r="13" spans="1:15" ht="135" customHeight="1">
      <c r="A13" s="32" t="s">
        <v>651</v>
      </c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</row>
    <row r="14" spans="1:15" ht="20.25" customHeight="1">
      <c r="A14" s="33" t="s">
        <v>320</v>
      </c>
      <c r="B14" s="33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</row>
    <row r="15" spans="1:15" ht="21.75" customHeight="1">
      <c r="A15" s="26" t="s">
        <v>2</v>
      </c>
      <c r="B15" s="26" t="s">
        <v>0</v>
      </c>
      <c r="C15" s="26" t="s">
        <v>1</v>
      </c>
      <c r="D15" s="28" t="s">
        <v>520</v>
      </c>
      <c r="E15" s="26" t="s">
        <v>677</v>
      </c>
      <c r="F15" s="28" t="s">
        <v>520</v>
      </c>
      <c r="G15" s="26" t="s">
        <v>697</v>
      </c>
      <c r="H15" s="28" t="s">
        <v>520</v>
      </c>
      <c r="I15" s="26" t="s">
        <v>711</v>
      </c>
      <c r="J15" s="28" t="s">
        <v>520</v>
      </c>
      <c r="K15" s="28" t="s">
        <v>618</v>
      </c>
      <c r="L15" s="26" t="s">
        <v>677</v>
      </c>
      <c r="M15" s="25" t="s">
        <v>618</v>
      </c>
      <c r="N15" s="26" t="s">
        <v>711</v>
      </c>
      <c r="O15" s="25" t="s">
        <v>618</v>
      </c>
    </row>
    <row r="16" spans="1:15" ht="88.5" customHeight="1">
      <c r="A16" s="27"/>
      <c r="B16" s="27"/>
      <c r="C16" s="27"/>
      <c r="D16" s="29"/>
      <c r="E16" s="27"/>
      <c r="F16" s="29"/>
      <c r="G16" s="27"/>
      <c r="H16" s="29"/>
      <c r="I16" s="27"/>
      <c r="J16" s="29"/>
      <c r="K16" s="29"/>
      <c r="L16" s="27"/>
      <c r="M16" s="25"/>
      <c r="N16" s="27"/>
      <c r="O16" s="25"/>
    </row>
    <row r="17" spans="1:15" ht="63">
      <c r="A17" s="6" t="s">
        <v>3</v>
      </c>
      <c r="B17" s="7" t="s">
        <v>228</v>
      </c>
      <c r="C17" s="2"/>
      <c r="D17" s="8">
        <v>348096.39847999997</v>
      </c>
      <c r="E17" s="9">
        <f>E18+E43+E76+E107+E122+E138+E144+E155</f>
        <v>0</v>
      </c>
      <c r="F17" s="8">
        <f>D17+E17</f>
        <v>348096.39847999997</v>
      </c>
      <c r="G17" s="9">
        <f>G18+G43+G76+G107+G122+G138+G144+G155</f>
        <v>-1563.6762000000001</v>
      </c>
      <c r="H17" s="8">
        <f>F17+G17</f>
        <v>346532.72227999999</v>
      </c>
      <c r="I17" s="9">
        <f>I18+I43+I76+I107+I122+I138+I144+I155</f>
        <v>0</v>
      </c>
      <c r="J17" s="8">
        <f>H17+I17</f>
        <v>346532.72227999999</v>
      </c>
      <c r="K17" s="8">
        <v>342079.30887999991</v>
      </c>
      <c r="L17" s="9">
        <f>L18+L43+L76+L107+L122+L138+L144+L155</f>
        <v>0</v>
      </c>
      <c r="M17" s="8">
        <f>K17+L17</f>
        <v>342079.30887999991</v>
      </c>
      <c r="N17" s="9">
        <f>N18+N43+N76+N107+N122+N138+N144+N155</f>
        <v>0</v>
      </c>
      <c r="O17" s="8">
        <f>M17+N17</f>
        <v>342079.30887999991</v>
      </c>
    </row>
    <row r="18" spans="1:15" ht="25.5">
      <c r="A18" s="10" t="s">
        <v>225</v>
      </c>
      <c r="B18" s="7" t="s">
        <v>229</v>
      </c>
      <c r="C18" s="2"/>
      <c r="D18" s="8">
        <v>148808.61300000001</v>
      </c>
      <c r="E18" s="9">
        <f>E19+E34+E37+E40</f>
        <v>0</v>
      </c>
      <c r="F18" s="8">
        <f t="shared" ref="F18:F81" si="0">D18+E18</f>
        <v>148808.61300000001</v>
      </c>
      <c r="G18" s="9">
        <f>G19+G34+G37+G40</f>
        <v>0</v>
      </c>
      <c r="H18" s="8">
        <f t="shared" ref="H18:H81" si="1">F18+G18</f>
        <v>148808.61300000001</v>
      </c>
      <c r="I18" s="9">
        <f>I19+I34+I37+I40</f>
        <v>0</v>
      </c>
      <c r="J18" s="8">
        <f t="shared" ref="J18:J81" si="2">H18+I18</f>
        <v>148808.61300000001</v>
      </c>
      <c r="K18" s="8">
        <v>148808.61300000001</v>
      </c>
      <c r="L18" s="9">
        <f>L19+L34+L37+L40</f>
        <v>0</v>
      </c>
      <c r="M18" s="8">
        <f t="shared" ref="M18:M81" si="3">K18+L18</f>
        <v>148808.61300000001</v>
      </c>
      <c r="N18" s="9">
        <f>N19+N34+N37+N40</f>
        <v>0</v>
      </c>
      <c r="O18" s="8">
        <f t="shared" ref="O18:O81" si="4">M18+N18</f>
        <v>148808.61300000001</v>
      </c>
    </row>
    <row r="19" spans="1:15" ht="38.25">
      <c r="A19" s="4" t="s">
        <v>227</v>
      </c>
      <c r="B19" s="2" t="s">
        <v>230</v>
      </c>
      <c r="C19" s="2"/>
      <c r="D19" s="8">
        <v>148808.61300000001</v>
      </c>
      <c r="E19" s="9">
        <f>E20+E22+E24+E26+E28+E30+E32</f>
        <v>0</v>
      </c>
      <c r="F19" s="8">
        <f t="shared" si="0"/>
        <v>148808.61300000001</v>
      </c>
      <c r="G19" s="9">
        <f>G20+G22+G24+G26+G28+G30+G32</f>
        <v>0</v>
      </c>
      <c r="H19" s="8">
        <f t="shared" si="1"/>
        <v>148808.61300000001</v>
      </c>
      <c r="I19" s="9">
        <f>I20+I22+I24+I26+I28+I30+I32</f>
        <v>0</v>
      </c>
      <c r="J19" s="8">
        <f t="shared" si="2"/>
        <v>148808.61300000001</v>
      </c>
      <c r="K19" s="8">
        <v>148808.61300000001</v>
      </c>
      <c r="L19" s="9">
        <f>L20+L22+L24+L26+L28+L30+L32</f>
        <v>0</v>
      </c>
      <c r="M19" s="8">
        <f t="shared" si="3"/>
        <v>148808.61300000001</v>
      </c>
      <c r="N19" s="9">
        <f>N20+N22+N24+N26+N28+N30+N32</f>
        <v>0</v>
      </c>
      <c r="O19" s="8">
        <f t="shared" si="4"/>
        <v>148808.61300000001</v>
      </c>
    </row>
    <row r="20" spans="1:15" ht="25.5">
      <c r="A20" s="4" t="s">
        <v>226</v>
      </c>
      <c r="B20" s="2" t="s">
        <v>231</v>
      </c>
      <c r="C20" s="2"/>
      <c r="D20" s="8">
        <v>42793.933000000005</v>
      </c>
      <c r="E20" s="9">
        <f>E21</f>
        <v>0</v>
      </c>
      <c r="F20" s="8">
        <f t="shared" si="0"/>
        <v>42793.933000000005</v>
      </c>
      <c r="G20" s="9">
        <f>G21</f>
        <v>0</v>
      </c>
      <c r="H20" s="8">
        <f t="shared" si="1"/>
        <v>42793.933000000005</v>
      </c>
      <c r="I20" s="9">
        <f>I21</f>
        <v>0</v>
      </c>
      <c r="J20" s="8">
        <f t="shared" si="2"/>
        <v>42793.933000000005</v>
      </c>
      <c r="K20" s="8">
        <v>42793.933000000005</v>
      </c>
      <c r="L20" s="9">
        <f>L21</f>
        <v>0</v>
      </c>
      <c r="M20" s="8">
        <f t="shared" si="3"/>
        <v>42793.933000000005</v>
      </c>
      <c r="N20" s="9">
        <f>N21</f>
        <v>0</v>
      </c>
      <c r="O20" s="8">
        <f t="shared" si="4"/>
        <v>42793.933000000005</v>
      </c>
    </row>
    <row r="21" spans="1:15" ht="38.25">
      <c r="A21" s="4" t="s">
        <v>63</v>
      </c>
      <c r="B21" s="2" t="s">
        <v>231</v>
      </c>
      <c r="C21" s="2">
        <v>600</v>
      </c>
      <c r="D21" s="8">
        <v>42793.933000000005</v>
      </c>
      <c r="E21" s="9"/>
      <c r="F21" s="8">
        <f t="shared" si="0"/>
        <v>42793.933000000005</v>
      </c>
      <c r="G21" s="9"/>
      <c r="H21" s="8">
        <f t="shared" si="1"/>
        <v>42793.933000000005</v>
      </c>
      <c r="I21" s="9"/>
      <c r="J21" s="8">
        <f t="shared" si="2"/>
        <v>42793.933000000005</v>
      </c>
      <c r="K21" s="8">
        <v>42793.933000000005</v>
      </c>
      <c r="L21" s="9"/>
      <c r="M21" s="8">
        <f t="shared" si="3"/>
        <v>42793.933000000005</v>
      </c>
      <c r="N21" s="9"/>
      <c r="O21" s="8">
        <f t="shared" si="4"/>
        <v>42793.933000000005</v>
      </c>
    </row>
    <row r="22" spans="1:15" ht="38.25">
      <c r="A22" s="4" t="s">
        <v>648</v>
      </c>
      <c r="B22" s="2" t="s">
        <v>232</v>
      </c>
      <c r="C22" s="2"/>
      <c r="D22" s="8">
        <v>510</v>
      </c>
      <c r="E22" s="9">
        <f>E23</f>
        <v>0</v>
      </c>
      <c r="F22" s="8">
        <f t="shared" si="0"/>
        <v>510</v>
      </c>
      <c r="G22" s="9">
        <f>G23</f>
        <v>0</v>
      </c>
      <c r="H22" s="8">
        <f t="shared" si="1"/>
        <v>510</v>
      </c>
      <c r="I22" s="9">
        <f>I23</f>
        <v>0</v>
      </c>
      <c r="J22" s="8">
        <f t="shared" si="2"/>
        <v>510</v>
      </c>
      <c r="K22" s="8">
        <v>510</v>
      </c>
      <c r="L22" s="9">
        <f>L23</f>
        <v>0</v>
      </c>
      <c r="M22" s="8">
        <f t="shared" si="3"/>
        <v>510</v>
      </c>
      <c r="N22" s="9">
        <f>N23</f>
        <v>0</v>
      </c>
      <c r="O22" s="8">
        <f t="shared" si="4"/>
        <v>510</v>
      </c>
    </row>
    <row r="23" spans="1:15" ht="38.25">
      <c r="A23" s="4" t="s">
        <v>63</v>
      </c>
      <c r="B23" s="2" t="s">
        <v>232</v>
      </c>
      <c r="C23" s="2">
        <v>600</v>
      </c>
      <c r="D23" s="8">
        <v>510</v>
      </c>
      <c r="E23" s="9"/>
      <c r="F23" s="8">
        <f t="shared" si="0"/>
        <v>510</v>
      </c>
      <c r="G23" s="9"/>
      <c r="H23" s="8">
        <f t="shared" si="1"/>
        <v>510</v>
      </c>
      <c r="I23" s="9"/>
      <c r="J23" s="8">
        <f t="shared" si="2"/>
        <v>510</v>
      </c>
      <c r="K23" s="8">
        <v>510</v>
      </c>
      <c r="L23" s="9"/>
      <c r="M23" s="8">
        <f t="shared" si="3"/>
        <v>510</v>
      </c>
      <c r="N23" s="9"/>
      <c r="O23" s="8">
        <f t="shared" si="4"/>
        <v>510</v>
      </c>
    </row>
    <row r="24" spans="1:15" ht="25.5">
      <c r="A24" s="4" t="s">
        <v>233</v>
      </c>
      <c r="B24" s="2" t="s">
        <v>234</v>
      </c>
      <c r="C24" s="2"/>
      <c r="D24" s="8">
        <v>200</v>
      </c>
      <c r="E24" s="9">
        <f>E25</f>
        <v>0</v>
      </c>
      <c r="F24" s="8">
        <f t="shared" si="0"/>
        <v>200</v>
      </c>
      <c r="G24" s="9">
        <f>G25</f>
        <v>0</v>
      </c>
      <c r="H24" s="8">
        <f t="shared" si="1"/>
        <v>200</v>
      </c>
      <c r="I24" s="9">
        <f>I25</f>
        <v>0</v>
      </c>
      <c r="J24" s="8">
        <f t="shared" si="2"/>
        <v>200</v>
      </c>
      <c r="K24" s="8">
        <v>200</v>
      </c>
      <c r="L24" s="9">
        <f>L25</f>
        <v>0</v>
      </c>
      <c r="M24" s="8">
        <f t="shared" si="3"/>
        <v>200</v>
      </c>
      <c r="N24" s="9">
        <f>N25</f>
        <v>0</v>
      </c>
      <c r="O24" s="8">
        <f t="shared" si="4"/>
        <v>200</v>
      </c>
    </row>
    <row r="25" spans="1:15" ht="38.25">
      <c r="A25" s="4" t="s">
        <v>63</v>
      </c>
      <c r="B25" s="2" t="s">
        <v>234</v>
      </c>
      <c r="C25" s="2">
        <v>600</v>
      </c>
      <c r="D25" s="8">
        <v>200</v>
      </c>
      <c r="E25" s="9"/>
      <c r="F25" s="8">
        <f t="shared" si="0"/>
        <v>200</v>
      </c>
      <c r="G25" s="9"/>
      <c r="H25" s="8">
        <f t="shared" si="1"/>
        <v>200</v>
      </c>
      <c r="I25" s="9"/>
      <c r="J25" s="8">
        <f t="shared" si="2"/>
        <v>200</v>
      </c>
      <c r="K25" s="8">
        <v>200</v>
      </c>
      <c r="L25" s="9"/>
      <c r="M25" s="8">
        <f t="shared" si="3"/>
        <v>200</v>
      </c>
      <c r="N25" s="9"/>
      <c r="O25" s="8">
        <f t="shared" si="4"/>
        <v>200</v>
      </c>
    </row>
    <row r="26" spans="1:15" ht="51">
      <c r="A26" s="4" t="s">
        <v>447</v>
      </c>
      <c r="B26" s="2" t="s">
        <v>487</v>
      </c>
      <c r="C26" s="2"/>
      <c r="D26" s="8">
        <v>0</v>
      </c>
      <c r="E26" s="9">
        <f>E27</f>
        <v>0</v>
      </c>
      <c r="F26" s="8">
        <f t="shared" si="0"/>
        <v>0</v>
      </c>
      <c r="G26" s="9">
        <f>G27</f>
        <v>0</v>
      </c>
      <c r="H26" s="8">
        <f t="shared" si="1"/>
        <v>0</v>
      </c>
      <c r="I26" s="9">
        <f>I27</f>
        <v>0</v>
      </c>
      <c r="J26" s="8">
        <f t="shared" si="2"/>
        <v>0</v>
      </c>
      <c r="K26" s="8">
        <v>0</v>
      </c>
      <c r="L26" s="9">
        <f>L27</f>
        <v>0</v>
      </c>
      <c r="M26" s="8">
        <f t="shared" si="3"/>
        <v>0</v>
      </c>
      <c r="N26" s="9">
        <f>N27</f>
        <v>0</v>
      </c>
      <c r="O26" s="8">
        <f t="shared" si="4"/>
        <v>0</v>
      </c>
    </row>
    <row r="27" spans="1:15" ht="38.25">
      <c r="A27" s="4" t="s">
        <v>63</v>
      </c>
      <c r="B27" s="2" t="s">
        <v>487</v>
      </c>
      <c r="C27" s="2">
        <v>600</v>
      </c>
      <c r="D27" s="8">
        <v>0</v>
      </c>
      <c r="E27" s="9"/>
      <c r="F27" s="8">
        <f t="shared" si="0"/>
        <v>0</v>
      </c>
      <c r="G27" s="9"/>
      <c r="H27" s="8">
        <f t="shared" si="1"/>
        <v>0</v>
      </c>
      <c r="I27" s="9"/>
      <c r="J27" s="8">
        <f t="shared" si="2"/>
        <v>0</v>
      </c>
      <c r="K27" s="8">
        <v>0</v>
      </c>
      <c r="L27" s="9"/>
      <c r="M27" s="8">
        <f t="shared" si="3"/>
        <v>0</v>
      </c>
      <c r="N27" s="9"/>
      <c r="O27" s="8">
        <f t="shared" si="4"/>
        <v>0</v>
      </c>
    </row>
    <row r="28" spans="1:15" ht="102">
      <c r="A28" s="11" t="s">
        <v>235</v>
      </c>
      <c r="B28" s="2" t="s">
        <v>236</v>
      </c>
      <c r="C28" s="2"/>
      <c r="D28" s="8">
        <v>700</v>
      </c>
      <c r="E28" s="9">
        <f>E29</f>
        <v>0</v>
      </c>
      <c r="F28" s="8">
        <f t="shared" si="0"/>
        <v>700</v>
      </c>
      <c r="G28" s="9">
        <f>G29</f>
        <v>0</v>
      </c>
      <c r="H28" s="8">
        <f t="shared" si="1"/>
        <v>700</v>
      </c>
      <c r="I28" s="9">
        <f>I29</f>
        <v>0</v>
      </c>
      <c r="J28" s="8">
        <f t="shared" si="2"/>
        <v>700</v>
      </c>
      <c r="K28" s="8">
        <v>700</v>
      </c>
      <c r="L28" s="9">
        <f>L29</f>
        <v>0</v>
      </c>
      <c r="M28" s="8">
        <f t="shared" si="3"/>
        <v>700</v>
      </c>
      <c r="N28" s="9">
        <f>N29</f>
        <v>0</v>
      </c>
      <c r="O28" s="8">
        <f t="shared" si="4"/>
        <v>700</v>
      </c>
    </row>
    <row r="29" spans="1:15" ht="38.25">
      <c r="A29" s="4" t="s">
        <v>63</v>
      </c>
      <c r="B29" s="2" t="s">
        <v>236</v>
      </c>
      <c r="C29" s="2">
        <v>600</v>
      </c>
      <c r="D29" s="8">
        <v>700</v>
      </c>
      <c r="E29" s="9"/>
      <c r="F29" s="8">
        <f t="shared" si="0"/>
        <v>700</v>
      </c>
      <c r="G29" s="9"/>
      <c r="H29" s="8">
        <f t="shared" si="1"/>
        <v>700</v>
      </c>
      <c r="I29" s="9"/>
      <c r="J29" s="8">
        <f t="shared" si="2"/>
        <v>700</v>
      </c>
      <c r="K29" s="8">
        <v>700</v>
      </c>
      <c r="L29" s="9"/>
      <c r="M29" s="8">
        <f t="shared" si="3"/>
        <v>700</v>
      </c>
      <c r="N29" s="9"/>
      <c r="O29" s="8">
        <f t="shared" si="4"/>
        <v>700</v>
      </c>
    </row>
    <row r="30" spans="1:15" ht="127.5">
      <c r="A30" s="11" t="s">
        <v>535</v>
      </c>
      <c r="B30" s="2" t="s">
        <v>237</v>
      </c>
      <c r="C30" s="2"/>
      <c r="D30" s="8">
        <v>101745.37999999999</v>
      </c>
      <c r="E30" s="9">
        <f>E31</f>
        <v>0</v>
      </c>
      <c r="F30" s="8">
        <f t="shared" si="0"/>
        <v>101745.37999999999</v>
      </c>
      <c r="G30" s="9">
        <f>G31</f>
        <v>0</v>
      </c>
      <c r="H30" s="8">
        <f t="shared" si="1"/>
        <v>101745.37999999999</v>
      </c>
      <c r="I30" s="9">
        <f>I31</f>
        <v>0</v>
      </c>
      <c r="J30" s="8">
        <f t="shared" si="2"/>
        <v>101745.37999999999</v>
      </c>
      <c r="K30" s="8">
        <v>101745.37999999999</v>
      </c>
      <c r="L30" s="9">
        <f>L31</f>
        <v>0</v>
      </c>
      <c r="M30" s="8">
        <f t="shared" si="3"/>
        <v>101745.37999999999</v>
      </c>
      <c r="N30" s="9">
        <f>N31</f>
        <v>0</v>
      </c>
      <c r="O30" s="8">
        <f t="shared" si="4"/>
        <v>101745.37999999999</v>
      </c>
    </row>
    <row r="31" spans="1:15" ht="38.25">
      <c r="A31" s="4" t="s">
        <v>63</v>
      </c>
      <c r="B31" s="2" t="s">
        <v>237</v>
      </c>
      <c r="C31" s="2">
        <v>600</v>
      </c>
      <c r="D31" s="8">
        <v>101745.37999999999</v>
      </c>
      <c r="E31" s="9"/>
      <c r="F31" s="8">
        <f t="shared" si="0"/>
        <v>101745.37999999999</v>
      </c>
      <c r="G31" s="9"/>
      <c r="H31" s="8">
        <f t="shared" si="1"/>
        <v>101745.37999999999</v>
      </c>
      <c r="I31" s="9"/>
      <c r="J31" s="8">
        <f t="shared" si="2"/>
        <v>101745.37999999999</v>
      </c>
      <c r="K31" s="8">
        <v>101745.37999999999</v>
      </c>
      <c r="L31" s="9"/>
      <c r="M31" s="8">
        <f t="shared" si="3"/>
        <v>101745.37999999999</v>
      </c>
      <c r="N31" s="9"/>
      <c r="O31" s="8">
        <f t="shared" si="4"/>
        <v>101745.37999999999</v>
      </c>
    </row>
    <row r="32" spans="1:15" ht="102" customHeight="1">
      <c r="A32" s="4" t="s">
        <v>457</v>
      </c>
      <c r="B32" s="2" t="s">
        <v>458</v>
      </c>
      <c r="C32" s="2"/>
      <c r="D32" s="8">
        <v>2859.3</v>
      </c>
      <c r="E32" s="9">
        <f>E33</f>
        <v>0</v>
      </c>
      <c r="F32" s="8">
        <f t="shared" si="0"/>
        <v>2859.3</v>
      </c>
      <c r="G32" s="9">
        <f>G33</f>
        <v>0</v>
      </c>
      <c r="H32" s="8">
        <f t="shared" si="1"/>
        <v>2859.3</v>
      </c>
      <c r="I32" s="9">
        <f>I33</f>
        <v>0</v>
      </c>
      <c r="J32" s="8">
        <f t="shared" si="2"/>
        <v>2859.3</v>
      </c>
      <c r="K32" s="8">
        <v>2859.3</v>
      </c>
      <c r="L32" s="9">
        <f>L33</f>
        <v>0</v>
      </c>
      <c r="M32" s="8">
        <f t="shared" si="3"/>
        <v>2859.3</v>
      </c>
      <c r="N32" s="9">
        <f>N33</f>
        <v>0</v>
      </c>
      <c r="O32" s="8">
        <f t="shared" si="4"/>
        <v>2859.3</v>
      </c>
    </row>
    <row r="33" spans="1:15" ht="38.25">
      <c r="A33" s="4" t="s">
        <v>63</v>
      </c>
      <c r="B33" s="2" t="s">
        <v>458</v>
      </c>
      <c r="C33" s="2">
        <v>600</v>
      </c>
      <c r="D33" s="8">
        <v>2859.3</v>
      </c>
      <c r="E33" s="9"/>
      <c r="F33" s="8">
        <f t="shared" si="0"/>
        <v>2859.3</v>
      </c>
      <c r="G33" s="9"/>
      <c r="H33" s="8">
        <f t="shared" si="1"/>
        <v>2859.3</v>
      </c>
      <c r="I33" s="9"/>
      <c r="J33" s="8">
        <f t="shared" si="2"/>
        <v>2859.3</v>
      </c>
      <c r="K33" s="8">
        <v>2859.3</v>
      </c>
      <c r="L33" s="9"/>
      <c r="M33" s="8">
        <f t="shared" si="3"/>
        <v>2859.3</v>
      </c>
      <c r="N33" s="9"/>
      <c r="O33" s="8">
        <f t="shared" si="4"/>
        <v>2859.3</v>
      </c>
    </row>
    <row r="34" spans="1:15" ht="51">
      <c r="A34" s="4" t="s">
        <v>238</v>
      </c>
      <c r="B34" s="2" t="s">
        <v>239</v>
      </c>
      <c r="C34" s="2"/>
      <c r="D34" s="8">
        <v>0</v>
      </c>
      <c r="E34" s="9">
        <f>E35</f>
        <v>0</v>
      </c>
      <c r="F34" s="8">
        <f t="shared" si="0"/>
        <v>0</v>
      </c>
      <c r="G34" s="9">
        <f>G35</f>
        <v>0</v>
      </c>
      <c r="H34" s="8">
        <f t="shared" si="1"/>
        <v>0</v>
      </c>
      <c r="I34" s="9">
        <f>I35</f>
        <v>0</v>
      </c>
      <c r="J34" s="8">
        <f t="shared" si="2"/>
        <v>0</v>
      </c>
      <c r="K34" s="8">
        <v>0</v>
      </c>
      <c r="L34" s="9">
        <f>L35</f>
        <v>0</v>
      </c>
      <c r="M34" s="8">
        <f t="shared" si="3"/>
        <v>0</v>
      </c>
      <c r="N34" s="9">
        <f>N35</f>
        <v>0</v>
      </c>
      <c r="O34" s="8">
        <f t="shared" si="4"/>
        <v>0</v>
      </c>
    </row>
    <row r="35" spans="1:15" ht="38.25">
      <c r="A35" s="4" t="s">
        <v>241</v>
      </c>
      <c r="B35" s="2" t="s">
        <v>240</v>
      </c>
      <c r="C35" s="2"/>
      <c r="D35" s="8">
        <v>0</v>
      </c>
      <c r="E35" s="9">
        <f>E36</f>
        <v>0</v>
      </c>
      <c r="F35" s="8">
        <f t="shared" si="0"/>
        <v>0</v>
      </c>
      <c r="G35" s="9">
        <f>G36</f>
        <v>0</v>
      </c>
      <c r="H35" s="8">
        <f t="shared" si="1"/>
        <v>0</v>
      </c>
      <c r="I35" s="9">
        <f>I36</f>
        <v>0</v>
      </c>
      <c r="J35" s="8">
        <f t="shared" si="2"/>
        <v>0</v>
      </c>
      <c r="K35" s="8">
        <v>0</v>
      </c>
      <c r="L35" s="9">
        <f>L36</f>
        <v>0</v>
      </c>
      <c r="M35" s="8">
        <f t="shared" si="3"/>
        <v>0</v>
      </c>
      <c r="N35" s="9">
        <f>N36</f>
        <v>0</v>
      </c>
      <c r="O35" s="8">
        <f t="shared" si="4"/>
        <v>0</v>
      </c>
    </row>
    <row r="36" spans="1:15" ht="38.25">
      <c r="A36" s="4" t="s">
        <v>63</v>
      </c>
      <c r="B36" s="2" t="s">
        <v>240</v>
      </c>
      <c r="C36" s="2">
        <v>600</v>
      </c>
      <c r="D36" s="8">
        <v>0</v>
      </c>
      <c r="E36" s="9"/>
      <c r="F36" s="8">
        <f t="shared" si="0"/>
        <v>0</v>
      </c>
      <c r="G36" s="9"/>
      <c r="H36" s="8">
        <f t="shared" si="1"/>
        <v>0</v>
      </c>
      <c r="I36" s="9"/>
      <c r="J36" s="8">
        <f t="shared" si="2"/>
        <v>0</v>
      </c>
      <c r="K36" s="8">
        <v>0</v>
      </c>
      <c r="L36" s="9"/>
      <c r="M36" s="8">
        <f t="shared" si="3"/>
        <v>0</v>
      </c>
      <c r="N36" s="9"/>
      <c r="O36" s="8">
        <f t="shared" si="4"/>
        <v>0</v>
      </c>
    </row>
    <row r="37" spans="1:15" ht="51">
      <c r="A37" s="4" t="s">
        <v>494</v>
      </c>
      <c r="B37" s="2" t="s">
        <v>554</v>
      </c>
      <c r="C37" s="2"/>
      <c r="D37" s="8">
        <v>0</v>
      </c>
      <c r="E37" s="9">
        <f>E38</f>
        <v>0</v>
      </c>
      <c r="F37" s="8">
        <f t="shared" si="0"/>
        <v>0</v>
      </c>
      <c r="G37" s="9">
        <f>G38</f>
        <v>0</v>
      </c>
      <c r="H37" s="8">
        <f t="shared" si="1"/>
        <v>0</v>
      </c>
      <c r="I37" s="9">
        <f>I38</f>
        <v>0</v>
      </c>
      <c r="J37" s="8">
        <f t="shared" si="2"/>
        <v>0</v>
      </c>
      <c r="K37" s="8">
        <v>0</v>
      </c>
      <c r="L37" s="9">
        <f>L38</f>
        <v>0</v>
      </c>
      <c r="M37" s="8">
        <f t="shared" si="3"/>
        <v>0</v>
      </c>
      <c r="N37" s="9">
        <f>N38</f>
        <v>0</v>
      </c>
      <c r="O37" s="8">
        <f t="shared" si="4"/>
        <v>0</v>
      </c>
    </row>
    <row r="38" spans="1:15" ht="38.25">
      <c r="A38" s="4" t="s">
        <v>496</v>
      </c>
      <c r="B38" s="2" t="s">
        <v>555</v>
      </c>
      <c r="C38" s="2"/>
      <c r="D38" s="8">
        <v>0</v>
      </c>
      <c r="E38" s="9">
        <f>E39</f>
        <v>0</v>
      </c>
      <c r="F38" s="8">
        <f t="shared" si="0"/>
        <v>0</v>
      </c>
      <c r="G38" s="9">
        <f>G39</f>
        <v>0</v>
      </c>
      <c r="H38" s="8">
        <f t="shared" si="1"/>
        <v>0</v>
      </c>
      <c r="I38" s="9">
        <f>I39</f>
        <v>0</v>
      </c>
      <c r="J38" s="8">
        <f t="shared" si="2"/>
        <v>0</v>
      </c>
      <c r="K38" s="8">
        <v>0</v>
      </c>
      <c r="L38" s="9">
        <f>L39</f>
        <v>0</v>
      </c>
      <c r="M38" s="8">
        <f t="shared" si="3"/>
        <v>0</v>
      </c>
      <c r="N38" s="9">
        <f>N39</f>
        <v>0</v>
      </c>
      <c r="O38" s="8">
        <f t="shared" si="4"/>
        <v>0</v>
      </c>
    </row>
    <row r="39" spans="1:15" ht="38.25">
      <c r="A39" s="4" t="s">
        <v>63</v>
      </c>
      <c r="B39" s="2" t="s">
        <v>555</v>
      </c>
      <c r="C39" s="2">
        <v>600</v>
      </c>
      <c r="D39" s="8">
        <v>0</v>
      </c>
      <c r="E39" s="9"/>
      <c r="F39" s="8">
        <f t="shared" si="0"/>
        <v>0</v>
      </c>
      <c r="G39" s="9"/>
      <c r="H39" s="8">
        <f t="shared" si="1"/>
        <v>0</v>
      </c>
      <c r="I39" s="9"/>
      <c r="J39" s="8">
        <f t="shared" si="2"/>
        <v>0</v>
      </c>
      <c r="K39" s="8">
        <v>0</v>
      </c>
      <c r="L39" s="9"/>
      <c r="M39" s="8">
        <f t="shared" si="3"/>
        <v>0</v>
      </c>
      <c r="N39" s="9"/>
      <c r="O39" s="8">
        <f t="shared" si="4"/>
        <v>0</v>
      </c>
    </row>
    <row r="40" spans="1:15" ht="51">
      <c r="A40" s="4" t="s">
        <v>599</v>
      </c>
      <c r="B40" s="2" t="s">
        <v>600</v>
      </c>
      <c r="C40" s="2"/>
      <c r="D40" s="8">
        <v>0</v>
      </c>
      <c r="E40" s="9">
        <f>E41</f>
        <v>0</v>
      </c>
      <c r="F40" s="8">
        <f t="shared" si="0"/>
        <v>0</v>
      </c>
      <c r="G40" s="9">
        <f>G41</f>
        <v>0</v>
      </c>
      <c r="H40" s="8">
        <f t="shared" si="1"/>
        <v>0</v>
      </c>
      <c r="I40" s="9">
        <f>I41</f>
        <v>0</v>
      </c>
      <c r="J40" s="8">
        <f t="shared" si="2"/>
        <v>0</v>
      </c>
      <c r="K40" s="8">
        <v>0</v>
      </c>
      <c r="L40" s="9">
        <f>L41</f>
        <v>0</v>
      </c>
      <c r="M40" s="8">
        <f t="shared" si="3"/>
        <v>0</v>
      </c>
      <c r="N40" s="9">
        <f>N41</f>
        <v>0</v>
      </c>
      <c r="O40" s="8">
        <f t="shared" si="4"/>
        <v>0</v>
      </c>
    </row>
    <row r="41" spans="1:15" ht="38.25">
      <c r="A41" s="4" t="s">
        <v>601</v>
      </c>
      <c r="B41" s="2" t="s">
        <v>602</v>
      </c>
      <c r="C41" s="2"/>
      <c r="D41" s="8">
        <v>0</v>
      </c>
      <c r="E41" s="9">
        <f>E42</f>
        <v>0</v>
      </c>
      <c r="F41" s="8">
        <f t="shared" si="0"/>
        <v>0</v>
      </c>
      <c r="G41" s="9">
        <f>G42</f>
        <v>0</v>
      </c>
      <c r="H41" s="8">
        <f t="shared" si="1"/>
        <v>0</v>
      </c>
      <c r="I41" s="9">
        <f>I42</f>
        <v>0</v>
      </c>
      <c r="J41" s="8">
        <f t="shared" si="2"/>
        <v>0</v>
      </c>
      <c r="K41" s="8">
        <v>0</v>
      </c>
      <c r="L41" s="9">
        <f>L42</f>
        <v>0</v>
      </c>
      <c r="M41" s="8">
        <f t="shared" si="3"/>
        <v>0</v>
      </c>
      <c r="N41" s="9">
        <f>N42</f>
        <v>0</v>
      </c>
      <c r="O41" s="8">
        <f t="shared" si="4"/>
        <v>0</v>
      </c>
    </row>
    <row r="42" spans="1:15" ht="38.25">
      <c r="A42" s="4" t="s">
        <v>63</v>
      </c>
      <c r="B42" s="2" t="s">
        <v>602</v>
      </c>
      <c r="C42" s="2">
        <v>600</v>
      </c>
      <c r="D42" s="8">
        <v>0</v>
      </c>
      <c r="E42" s="9"/>
      <c r="F42" s="8">
        <f t="shared" si="0"/>
        <v>0</v>
      </c>
      <c r="G42" s="9"/>
      <c r="H42" s="8">
        <f t="shared" si="1"/>
        <v>0</v>
      </c>
      <c r="I42" s="9"/>
      <c r="J42" s="8">
        <f t="shared" si="2"/>
        <v>0</v>
      </c>
      <c r="K42" s="8">
        <v>0</v>
      </c>
      <c r="L42" s="9"/>
      <c r="M42" s="8">
        <f t="shared" si="3"/>
        <v>0</v>
      </c>
      <c r="N42" s="9"/>
      <c r="O42" s="8">
        <f t="shared" si="4"/>
        <v>0</v>
      </c>
    </row>
    <row r="43" spans="1:15" ht="25.5">
      <c r="A43" s="10" t="s">
        <v>242</v>
      </c>
      <c r="B43" s="7" t="s">
        <v>245</v>
      </c>
      <c r="C43" s="2"/>
      <c r="D43" s="8">
        <v>134652.51020000002</v>
      </c>
      <c r="E43" s="9">
        <f>E44+E61+E67+E73+E70+E64</f>
        <v>0</v>
      </c>
      <c r="F43" s="8">
        <f t="shared" si="0"/>
        <v>134652.51020000002</v>
      </c>
      <c r="G43" s="9">
        <f>G44+G61+G67+G73+G70+G64</f>
        <v>-1563.6762000000001</v>
      </c>
      <c r="H43" s="8">
        <f t="shared" si="1"/>
        <v>133088.83400000003</v>
      </c>
      <c r="I43" s="9">
        <f>I44+I61+I67+I73+I70+I64</f>
        <v>0</v>
      </c>
      <c r="J43" s="8">
        <f t="shared" si="2"/>
        <v>133088.83400000003</v>
      </c>
      <c r="K43" s="8">
        <v>131945.07400000002</v>
      </c>
      <c r="L43" s="9">
        <f>L44+L61+L67+L73+L70+L64</f>
        <v>0</v>
      </c>
      <c r="M43" s="8">
        <f t="shared" si="3"/>
        <v>131945.07400000002</v>
      </c>
      <c r="N43" s="9">
        <f>N44+N61+N67+N73+N70+N64</f>
        <v>0</v>
      </c>
      <c r="O43" s="8">
        <f t="shared" si="4"/>
        <v>131945.07400000002</v>
      </c>
    </row>
    <row r="44" spans="1:15" ht="38.25">
      <c r="A44" s="4" t="s">
        <v>244</v>
      </c>
      <c r="B44" s="2" t="s">
        <v>246</v>
      </c>
      <c r="C44" s="2"/>
      <c r="D44" s="8">
        <v>133088.67600000004</v>
      </c>
      <c r="E44" s="9">
        <f>E45+E47+E49+E51+E53+E55+E57+E59</f>
        <v>0</v>
      </c>
      <c r="F44" s="8">
        <f t="shared" si="0"/>
        <v>133088.67600000004</v>
      </c>
      <c r="G44" s="9">
        <f>G45+G47+G49+G51+G53+G55+G57+G59</f>
        <v>0</v>
      </c>
      <c r="H44" s="8">
        <f t="shared" si="1"/>
        <v>133088.67600000004</v>
      </c>
      <c r="I44" s="9">
        <f>I45+I47+I49+I51+I53+I55+I57+I59</f>
        <v>0</v>
      </c>
      <c r="J44" s="8">
        <f t="shared" si="2"/>
        <v>133088.67600000004</v>
      </c>
      <c r="K44" s="8">
        <v>131944.91600000003</v>
      </c>
      <c r="L44" s="9">
        <f>L45+L47+L49+L51+L53+L55+L57+L59</f>
        <v>0</v>
      </c>
      <c r="M44" s="8">
        <f t="shared" si="3"/>
        <v>131944.91600000003</v>
      </c>
      <c r="N44" s="9">
        <f>N45+N47+N49+N51+N53+N55+N57+N59</f>
        <v>0</v>
      </c>
      <c r="O44" s="8">
        <f t="shared" si="4"/>
        <v>131944.91600000003</v>
      </c>
    </row>
    <row r="45" spans="1:15" ht="63.75">
      <c r="A45" s="4" t="s">
        <v>243</v>
      </c>
      <c r="B45" s="2" t="s">
        <v>247</v>
      </c>
      <c r="C45" s="2"/>
      <c r="D45" s="8">
        <v>25115.31</v>
      </c>
      <c r="E45" s="9">
        <f>E46</f>
        <v>0</v>
      </c>
      <c r="F45" s="8">
        <f t="shared" si="0"/>
        <v>25115.31</v>
      </c>
      <c r="G45" s="9">
        <f>G46</f>
        <v>0</v>
      </c>
      <c r="H45" s="8">
        <f t="shared" si="1"/>
        <v>25115.31</v>
      </c>
      <c r="I45" s="9">
        <f>I46</f>
        <v>0</v>
      </c>
      <c r="J45" s="8">
        <f t="shared" si="2"/>
        <v>25115.31</v>
      </c>
      <c r="K45" s="8">
        <v>23815.31</v>
      </c>
      <c r="L45" s="9">
        <f>L46</f>
        <v>0</v>
      </c>
      <c r="M45" s="8">
        <f t="shared" si="3"/>
        <v>23815.31</v>
      </c>
      <c r="N45" s="9">
        <f>N46</f>
        <v>0</v>
      </c>
      <c r="O45" s="8">
        <f t="shared" si="4"/>
        <v>23815.31</v>
      </c>
    </row>
    <row r="46" spans="1:15" ht="38.25">
      <c r="A46" s="4" t="s">
        <v>63</v>
      </c>
      <c r="B46" s="2" t="s">
        <v>247</v>
      </c>
      <c r="C46" s="2">
        <v>600</v>
      </c>
      <c r="D46" s="8">
        <v>25115.31</v>
      </c>
      <c r="E46" s="9"/>
      <c r="F46" s="8">
        <f t="shared" si="0"/>
        <v>25115.31</v>
      </c>
      <c r="G46" s="9"/>
      <c r="H46" s="8">
        <f t="shared" si="1"/>
        <v>25115.31</v>
      </c>
      <c r="I46" s="9"/>
      <c r="J46" s="8">
        <f t="shared" si="2"/>
        <v>25115.31</v>
      </c>
      <c r="K46" s="8">
        <v>23815.31</v>
      </c>
      <c r="L46" s="9"/>
      <c r="M46" s="8">
        <f t="shared" si="3"/>
        <v>23815.31</v>
      </c>
      <c r="N46" s="9"/>
      <c r="O46" s="8">
        <f t="shared" si="4"/>
        <v>23815.31</v>
      </c>
    </row>
    <row r="47" spans="1:15" ht="25.5">
      <c r="A47" s="4" t="s">
        <v>248</v>
      </c>
      <c r="B47" s="2" t="s">
        <v>249</v>
      </c>
      <c r="C47" s="2"/>
      <c r="D47" s="8">
        <v>150</v>
      </c>
      <c r="E47" s="9">
        <f>E48</f>
        <v>0</v>
      </c>
      <c r="F47" s="8">
        <f t="shared" si="0"/>
        <v>150</v>
      </c>
      <c r="G47" s="9">
        <f>G48</f>
        <v>0</v>
      </c>
      <c r="H47" s="8">
        <f t="shared" si="1"/>
        <v>150</v>
      </c>
      <c r="I47" s="9">
        <f>I48</f>
        <v>0</v>
      </c>
      <c r="J47" s="8">
        <f t="shared" si="2"/>
        <v>150</v>
      </c>
      <c r="K47" s="8">
        <v>150</v>
      </c>
      <c r="L47" s="9">
        <f>L48</f>
        <v>0</v>
      </c>
      <c r="M47" s="8">
        <f t="shared" si="3"/>
        <v>150</v>
      </c>
      <c r="N47" s="9">
        <f>N48</f>
        <v>0</v>
      </c>
      <c r="O47" s="8">
        <f t="shared" si="4"/>
        <v>150</v>
      </c>
    </row>
    <row r="48" spans="1:15" ht="38.25">
      <c r="A48" s="4" t="s">
        <v>63</v>
      </c>
      <c r="B48" s="2" t="s">
        <v>249</v>
      </c>
      <c r="C48" s="2">
        <v>600</v>
      </c>
      <c r="D48" s="8">
        <v>150</v>
      </c>
      <c r="E48" s="9"/>
      <c r="F48" s="8">
        <f t="shared" si="0"/>
        <v>150</v>
      </c>
      <c r="G48" s="9"/>
      <c r="H48" s="8">
        <f t="shared" si="1"/>
        <v>150</v>
      </c>
      <c r="I48" s="9"/>
      <c r="J48" s="8">
        <f t="shared" si="2"/>
        <v>150</v>
      </c>
      <c r="K48" s="8">
        <v>150</v>
      </c>
      <c r="L48" s="9"/>
      <c r="M48" s="8">
        <f t="shared" si="3"/>
        <v>150</v>
      </c>
      <c r="N48" s="9"/>
      <c r="O48" s="8">
        <f t="shared" si="4"/>
        <v>150</v>
      </c>
    </row>
    <row r="49" spans="1:15" ht="51">
      <c r="A49" s="4" t="s">
        <v>448</v>
      </c>
      <c r="B49" s="2" t="s">
        <v>486</v>
      </c>
      <c r="C49" s="2"/>
      <c r="D49" s="8">
        <v>0</v>
      </c>
      <c r="E49" s="9">
        <f>E50</f>
        <v>0</v>
      </c>
      <c r="F49" s="8">
        <f t="shared" si="0"/>
        <v>0</v>
      </c>
      <c r="G49" s="9">
        <f>G50</f>
        <v>0</v>
      </c>
      <c r="H49" s="8">
        <f t="shared" si="1"/>
        <v>0</v>
      </c>
      <c r="I49" s="9">
        <f>I50</f>
        <v>0</v>
      </c>
      <c r="J49" s="8">
        <f t="shared" si="2"/>
        <v>0</v>
      </c>
      <c r="K49" s="8">
        <v>0</v>
      </c>
      <c r="L49" s="9">
        <f>L50</f>
        <v>0</v>
      </c>
      <c r="M49" s="8">
        <f t="shared" si="3"/>
        <v>0</v>
      </c>
      <c r="N49" s="9">
        <f>N50</f>
        <v>0</v>
      </c>
      <c r="O49" s="8">
        <f t="shared" si="4"/>
        <v>0</v>
      </c>
    </row>
    <row r="50" spans="1:15" ht="38.25">
      <c r="A50" s="4" t="s">
        <v>63</v>
      </c>
      <c r="B50" s="2" t="s">
        <v>486</v>
      </c>
      <c r="C50" s="2">
        <v>600</v>
      </c>
      <c r="D50" s="8">
        <v>0</v>
      </c>
      <c r="E50" s="9"/>
      <c r="F50" s="8">
        <f t="shared" si="0"/>
        <v>0</v>
      </c>
      <c r="G50" s="9"/>
      <c r="H50" s="8">
        <f t="shared" si="1"/>
        <v>0</v>
      </c>
      <c r="I50" s="9"/>
      <c r="J50" s="8">
        <f t="shared" si="2"/>
        <v>0</v>
      </c>
      <c r="K50" s="8">
        <v>0</v>
      </c>
      <c r="L50" s="9"/>
      <c r="M50" s="8">
        <f t="shared" si="3"/>
        <v>0</v>
      </c>
      <c r="N50" s="9"/>
      <c r="O50" s="8">
        <f t="shared" si="4"/>
        <v>0</v>
      </c>
    </row>
    <row r="51" spans="1:15" ht="102">
      <c r="A51" s="11" t="s">
        <v>250</v>
      </c>
      <c r="B51" s="2" t="s">
        <v>251</v>
      </c>
      <c r="C51" s="2"/>
      <c r="D51" s="8">
        <v>1150</v>
      </c>
      <c r="E51" s="9">
        <f>E52</f>
        <v>0</v>
      </c>
      <c r="F51" s="8">
        <f t="shared" si="0"/>
        <v>1150</v>
      </c>
      <c r="G51" s="9">
        <f>G52</f>
        <v>0</v>
      </c>
      <c r="H51" s="8">
        <f t="shared" si="1"/>
        <v>1150</v>
      </c>
      <c r="I51" s="9">
        <f>I52</f>
        <v>0</v>
      </c>
      <c r="J51" s="8">
        <f t="shared" si="2"/>
        <v>1150</v>
      </c>
      <c r="K51" s="8">
        <v>1150</v>
      </c>
      <c r="L51" s="9">
        <f>L52</f>
        <v>0</v>
      </c>
      <c r="M51" s="8">
        <f t="shared" si="3"/>
        <v>1150</v>
      </c>
      <c r="N51" s="9">
        <f>N52</f>
        <v>0</v>
      </c>
      <c r="O51" s="8">
        <f t="shared" si="4"/>
        <v>1150</v>
      </c>
    </row>
    <row r="52" spans="1:15" ht="38.25">
      <c r="A52" s="4" t="s">
        <v>63</v>
      </c>
      <c r="B52" s="2" t="s">
        <v>251</v>
      </c>
      <c r="C52" s="2">
        <v>600</v>
      </c>
      <c r="D52" s="8">
        <v>1150</v>
      </c>
      <c r="E52" s="9"/>
      <c r="F52" s="8">
        <f t="shared" si="0"/>
        <v>1150</v>
      </c>
      <c r="G52" s="9"/>
      <c r="H52" s="8">
        <f t="shared" si="1"/>
        <v>1150</v>
      </c>
      <c r="I52" s="9"/>
      <c r="J52" s="8">
        <f t="shared" si="2"/>
        <v>1150</v>
      </c>
      <c r="K52" s="8">
        <v>1150</v>
      </c>
      <c r="L52" s="9"/>
      <c r="M52" s="8">
        <f t="shared" si="3"/>
        <v>1150</v>
      </c>
      <c r="N52" s="9"/>
      <c r="O52" s="8">
        <f t="shared" si="4"/>
        <v>1150</v>
      </c>
    </row>
    <row r="53" spans="1:15" ht="38.25">
      <c r="A53" s="4" t="s">
        <v>318</v>
      </c>
      <c r="B53" s="2" t="s">
        <v>252</v>
      </c>
      <c r="C53" s="2"/>
      <c r="D53" s="8">
        <v>478</v>
      </c>
      <c r="E53" s="9">
        <f>E54</f>
        <v>0</v>
      </c>
      <c r="F53" s="8">
        <f t="shared" si="0"/>
        <v>478</v>
      </c>
      <c r="G53" s="9">
        <f>G54</f>
        <v>0</v>
      </c>
      <c r="H53" s="8">
        <f t="shared" si="1"/>
        <v>478</v>
      </c>
      <c r="I53" s="9">
        <f>I54</f>
        <v>0</v>
      </c>
      <c r="J53" s="8">
        <f t="shared" si="2"/>
        <v>478</v>
      </c>
      <c r="K53" s="8">
        <v>478</v>
      </c>
      <c r="L53" s="9">
        <f>L54</f>
        <v>0</v>
      </c>
      <c r="M53" s="8">
        <f t="shared" si="3"/>
        <v>478</v>
      </c>
      <c r="N53" s="9">
        <f>N54</f>
        <v>0</v>
      </c>
      <c r="O53" s="8">
        <f t="shared" si="4"/>
        <v>478</v>
      </c>
    </row>
    <row r="54" spans="1:15" ht="38.25">
      <c r="A54" s="4" t="s">
        <v>63</v>
      </c>
      <c r="B54" s="2" t="s">
        <v>252</v>
      </c>
      <c r="C54" s="2">
        <v>600</v>
      </c>
      <c r="D54" s="8">
        <v>478</v>
      </c>
      <c r="E54" s="9"/>
      <c r="F54" s="8">
        <f t="shared" si="0"/>
        <v>478</v>
      </c>
      <c r="G54" s="9"/>
      <c r="H54" s="8">
        <f t="shared" si="1"/>
        <v>478</v>
      </c>
      <c r="I54" s="9"/>
      <c r="J54" s="8">
        <f t="shared" si="2"/>
        <v>478</v>
      </c>
      <c r="K54" s="8">
        <v>478</v>
      </c>
      <c r="L54" s="9"/>
      <c r="M54" s="8">
        <f t="shared" si="3"/>
        <v>478</v>
      </c>
      <c r="N54" s="9"/>
      <c r="O54" s="8">
        <f t="shared" si="4"/>
        <v>478</v>
      </c>
    </row>
    <row r="55" spans="1:15" ht="38.25">
      <c r="A55" s="4" t="s">
        <v>649</v>
      </c>
      <c r="B55" s="12" t="s">
        <v>621</v>
      </c>
      <c r="C55" s="2"/>
      <c r="D55" s="8">
        <v>600</v>
      </c>
      <c r="E55" s="9">
        <f>E56</f>
        <v>0</v>
      </c>
      <c r="F55" s="8">
        <f t="shared" si="0"/>
        <v>600</v>
      </c>
      <c r="G55" s="9">
        <f>G56</f>
        <v>0</v>
      </c>
      <c r="H55" s="8">
        <f t="shared" si="1"/>
        <v>600</v>
      </c>
      <c r="I55" s="9">
        <f>I56</f>
        <v>0</v>
      </c>
      <c r="J55" s="8">
        <f t="shared" si="2"/>
        <v>600</v>
      </c>
      <c r="K55" s="8">
        <v>600</v>
      </c>
      <c r="L55" s="9">
        <f>L56</f>
        <v>0</v>
      </c>
      <c r="M55" s="8">
        <f t="shared" si="3"/>
        <v>600</v>
      </c>
      <c r="N55" s="9">
        <f>N56</f>
        <v>0</v>
      </c>
      <c r="O55" s="8">
        <f t="shared" si="4"/>
        <v>600</v>
      </c>
    </row>
    <row r="56" spans="1:15" ht="38.25">
      <c r="A56" s="4" t="s">
        <v>63</v>
      </c>
      <c r="B56" s="12" t="s">
        <v>621</v>
      </c>
      <c r="C56" s="2">
        <v>600</v>
      </c>
      <c r="D56" s="8">
        <v>600</v>
      </c>
      <c r="E56" s="9"/>
      <c r="F56" s="8">
        <f t="shared" si="0"/>
        <v>600</v>
      </c>
      <c r="G56" s="9"/>
      <c r="H56" s="8">
        <f t="shared" si="1"/>
        <v>600</v>
      </c>
      <c r="I56" s="9"/>
      <c r="J56" s="8">
        <f t="shared" si="2"/>
        <v>600</v>
      </c>
      <c r="K56" s="8">
        <v>600</v>
      </c>
      <c r="L56" s="9"/>
      <c r="M56" s="8">
        <f t="shared" si="3"/>
        <v>600</v>
      </c>
      <c r="N56" s="9"/>
      <c r="O56" s="8">
        <f t="shared" si="4"/>
        <v>600</v>
      </c>
    </row>
    <row r="57" spans="1:15" ht="170.25" customHeight="1">
      <c r="A57" s="11" t="s">
        <v>660</v>
      </c>
      <c r="B57" s="12" t="s">
        <v>253</v>
      </c>
      <c r="C57" s="2"/>
      <c r="D57" s="8">
        <v>94736.686000000002</v>
      </c>
      <c r="E57" s="9">
        <f>E58</f>
        <v>0</v>
      </c>
      <c r="F57" s="8">
        <f t="shared" si="0"/>
        <v>94736.686000000002</v>
      </c>
      <c r="G57" s="9">
        <f>G58</f>
        <v>0</v>
      </c>
      <c r="H57" s="8">
        <f t="shared" si="1"/>
        <v>94736.686000000002</v>
      </c>
      <c r="I57" s="9">
        <f>I58</f>
        <v>0</v>
      </c>
      <c r="J57" s="8">
        <f t="shared" si="2"/>
        <v>94736.686000000002</v>
      </c>
      <c r="K57" s="8">
        <v>94736.686000000002</v>
      </c>
      <c r="L57" s="9">
        <f>L58</f>
        <v>0</v>
      </c>
      <c r="M57" s="8">
        <f t="shared" si="3"/>
        <v>94736.686000000002</v>
      </c>
      <c r="N57" s="9">
        <f>N58</f>
        <v>0</v>
      </c>
      <c r="O57" s="8">
        <f t="shared" si="4"/>
        <v>94736.686000000002</v>
      </c>
    </row>
    <row r="58" spans="1:15" ht="38.25">
      <c r="A58" s="4" t="s">
        <v>63</v>
      </c>
      <c r="B58" s="12" t="s">
        <v>253</v>
      </c>
      <c r="C58" s="2">
        <v>600</v>
      </c>
      <c r="D58" s="8">
        <v>94736.686000000002</v>
      </c>
      <c r="E58" s="9"/>
      <c r="F58" s="8">
        <f t="shared" si="0"/>
        <v>94736.686000000002</v>
      </c>
      <c r="G58" s="9"/>
      <c r="H58" s="8">
        <f t="shared" si="1"/>
        <v>94736.686000000002</v>
      </c>
      <c r="I58" s="9"/>
      <c r="J58" s="8">
        <f t="shared" si="2"/>
        <v>94736.686000000002</v>
      </c>
      <c r="K58" s="8">
        <v>94736.686000000002</v>
      </c>
      <c r="L58" s="9"/>
      <c r="M58" s="8">
        <f t="shared" si="3"/>
        <v>94736.686000000002</v>
      </c>
      <c r="N58" s="9"/>
      <c r="O58" s="8">
        <f t="shared" si="4"/>
        <v>94736.686000000002</v>
      </c>
    </row>
    <row r="59" spans="1:15" ht="102">
      <c r="A59" s="4" t="s">
        <v>565</v>
      </c>
      <c r="B59" s="12" t="s">
        <v>507</v>
      </c>
      <c r="C59" s="2"/>
      <c r="D59" s="8">
        <v>10858.68</v>
      </c>
      <c r="E59" s="9">
        <f>E60</f>
        <v>0</v>
      </c>
      <c r="F59" s="8">
        <f t="shared" si="0"/>
        <v>10858.68</v>
      </c>
      <c r="G59" s="9">
        <f>G60</f>
        <v>0</v>
      </c>
      <c r="H59" s="8">
        <f t="shared" si="1"/>
        <v>10858.68</v>
      </c>
      <c r="I59" s="9">
        <f>I60</f>
        <v>0</v>
      </c>
      <c r="J59" s="8">
        <f t="shared" si="2"/>
        <v>10858.68</v>
      </c>
      <c r="K59" s="8">
        <v>11014.92</v>
      </c>
      <c r="L59" s="9">
        <f>L60</f>
        <v>0</v>
      </c>
      <c r="M59" s="8">
        <f t="shared" si="3"/>
        <v>11014.92</v>
      </c>
      <c r="N59" s="9">
        <f>N60</f>
        <v>0</v>
      </c>
      <c r="O59" s="8">
        <f t="shared" si="4"/>
        <v>11014.92</v>
      </c>
    </row>
    <row r="60" spans="1:15" ht="38.25">
      <c r="A60" s="4" t="s">
        <v>63</v>
      </c>
      <c r="B60" s="12" t="s">
        <v>507</v>
      </c>
      <c r="C60" s="2">
        <v>600</v>
      </c>
      <c r="D60" s="8">
        <v>10858.68</v>
      </c>
      <c r="E60" s="9"/>
      <c r="F60" s="8">
        <f t="shared" si="0"/>
        <v>10858.68</v>
      </c>
      <c r="G60" s="9"/>
      <c r="H60" s="8">
        <f t="shared" si="1"/>
        <v>10858.68</v>
      </c>
      <c r="I60" s="9"/>
      <c r="J60" s="8">
        <f t="shared" si="2"/>
        <v>10858.68</v>
      </c>
      <c r="K60" s="8">
        <v>11014.92</v>
      </c>
      <c r="L60" s="9"/>
      <c r="M60" s="8">
        <f t="shared" si="3"/>
        <v>11014.92</v>
      </c>
      <c r="N60" s="9"/>
      <c r="O60" s="8">
        <f t="shared" si="4"/>
        <v>11014.92</v>
      </c>
    </row>
    <row r="61" spans="1:15" ht="38.25">
      <c r="A61" s="4" t="s">
        <v>254</v>
      </c>
      <c r="B61" s="2" t="s">
        <v>256</v>
      </c>
      <c r="C61" s="2"/>
      <c r="D61" s="8">
        <v>0</v>
      </c>
      <c r="E61" s="9">
        <f>E62</f>
        <v>0</v>
      </c>
      <c r="F61" s="8">
        <f t="shared" si="0"/>
        <v>0</v>
      </c>
      <c r="G61" s="9">
        <f>G62</f>
        <v>0</v>
      </c>
      <c r="H61" s="8">
        <f t="shared" si="1"/>
        <v>0</v>
      </c>
      <c r="I61" s="9">
        <f>I62</f>
        <v>0</v>
      </c>
      <c r="J61" s="8">
        <f t="shared" si="2"/>
        <v>0</v>
      </c>
      <c r="K61" s="8">
        <v>0</v>
      </c>
      <c r="L61" s="9">
        <f>L62</f>
        <v>0</v>
      </c>
      <c r="M61" s="8">
        <f t="shared" si="3"/>
        <v>0</v>
      </c>
      <c r="N61" s="9">
        <f>N62</f>
        <v>0</v>
      </c>
      <c r="O61" s="8">
        <f t="shared" si="4"/>
        <v>0</v>
      </c>
    </row>
    <row r="62" spans="1:15" ht="25.5">
      <c r="A62" s="4" t="s">
        <v>255</v>
      </c>
      <c r="B62" s="2" t="s">
        <v>257</v>
      </c>
      <c r="C62" s="2"/>
      <c r="D62" s="8">
        <v>0</v>
      </c>
      <c r="E62" s="9">
        <f>E63</f>
        <v>0</v>
      </c>
      <c r="F62" s="8">
        <f t="shared" si="0"/>
        <v>0</v>
      </c>
      <c r="G62" s="9">
        <f>G63</f>
        <v>0</v>
      </c>
      <c r="H62" s="8">
        <f t="shared" si="1"/>
        <v>0</v>
      </c>
      <c r="I62" s="9">
        <f>I63</f>
        <v>0</v>
      </c>
      <c r="J62" s="8">
        <f t="shared" si="2"/>
        <v>0</v>
      </c>
      <c r="K62" s="8">
        <v>0</v>
      </c>
      <c r="L62" s="9">
        <f>L63</f>
        <v>0</v>
      </c>
      <c r="M62" s="8">
        <f t="shared" si="3"/>
        <v>0</v>
      </c>
      <c r="N62" s="9">
        <f>N63</f>
        <v>0</v>
      </c>
      <c r="O62" s="8">
        <f t="shared" si="4"/>
        <v>0</v>
      </c>
    </row>
    <row r="63" spans="1:15" ht="38.25">
      <c r="A63" s="4" t="s">
        <v>63</v>
      </c>
      <c r="B63" s="2" t="s">
        <v>257</v>
      </c>
      <c r="C63" s="2">
        <v>600</v>
      </c>
      <c r="D63" s="8">
        <v>0</v>
      </c>
      <c r="E63" s="9"/>
      <c r="F63" s="8">
        <f t="shared" si="0"/>
        <v>0</v>
      </c>
      <c r="G63" s="9"/>
      <c r="H63" s="8">
        <f t="shared" si="1"/>
        <v>0</v>
      </c>
      <c r="I63" s="9"/>
      <c r="J63" s="8">
        <f t="shared" si="2"/>
        <v>0</v>
      </c>
      <c r="K63" s="8">
        <v>0</v>
      </c>
      <c r="L63" s="9"/>
      <c r="M63" s="8">
        <f t="shared" si="3"/>
        <v>0</v>
      </c>
      <c r="N63" s="9"/>
      <c r="O63" s="8">
        <f t="shared" si="4"/>
        <v>0</v>
      </c>
    </row>
    <row r="64" spans="1:15" ht="51">
      <c r="A64" s="4" t="s">
        <v>494</v>
      </c>
      <c r="B64" s="2" t="s">
        <v>495</v>
      </c>
      <c r="C64" s="2"/>
      <c r="D64" s="8">
        <v>0</v>
      </c>
      <c r="E64" s="9">
        <f>E65</f>
        <v>0</v>
      </c>
      <c r="F64" s="8">
        <f t="shared" si="0"/>
        <v>0</v>
      </c>
      <c r="G64" s="9">
        <f>G65</f>
        <v>0</v>
      </c>
      <c r="H64" s="8">
        <f t="shared" si="1"/>
        <v>0</v>
      </c>
      <c r="I64" s="9">
        <f>I65</f>
        <v>0</v>
      </c>
      <c r="J64" s="8">
        <f t="shared" si="2"/>
        <v>0</v>
      </c>
      <c r="K64" s="8">
        <v>0</v>
      </c>
      <c r="L64" s="9">
        <f>L65</f>
        <v>0</v>
      </c>
      <c r="M64" s="8">
        <f t="shared" si="3"/>
        <v>0</v>
      </c>
      <c r="N64" s="9">
        <f>N65</f>
        <v>0</v>
      </c>
      <c r="O64" s="8">
        <f t="shared" si="4"/>
        <v>0</v>
      </c>
    </row>
    <row r="65" spans="1:15" ht="38.25">
      <c r="A65" s="4" t="s">
        <v>496</v>
      </c>
      <c r="B65" s="2" t="s">
        <v>497</v>
      </c>
      <c r="C65" s="2"/>
      <c r="D65" s="8">
        <v>0</v>
      </c>
      <c r="E65" s="9">
        <f>E66</f>
        <v>0</v>
      </c>
      <c r="F65" s="8">
        <f t="shared" si="0"/>
        <v>0</v>
      </c>
      <c r="G65" s="9">
        <f>G66</f>
        <v>0</v>
      </c>
      <c r="H65" s="8">
        <f t="shared" si="1"/>
        <v>0</v>
      </c>
      <c r="I65" s="9">
        <f>I66</f>
        <v>0</v>
      </c>
      <c r="J65" s="8">
        <f t="shared" si="2"/>
        <v>0</v>
      </c>
      <c r="K65" s="8">
        <v>0</v>
      </c>
      <c r="L65" s="9">
        <f>L66</f>
        <v>0</v>
      </c>
      <c r="M65" s="8">
        <f t="shared" si="3"/>
        <v>0</v>
      </c>
      <c r="N65" s="9">
        <f>N66</f>
        <v>0</v>
      </c>
      <c r="O65" s="8">
        <f t="shared" si="4"/>
        <v>0</v>
      </c>
    </row>
    <row r="66" spans="1:15" ht="38.25">
      <c r="A66" s="4" t="s">
        <v>63</v>
      </c>
      <c r="B66" s="2" t="s">
        <v>497</v>
      </c>
      <c r="C66" s="2">
        <v>600</v>
      </c>
      <c r="D66" s="8">
        <v>0</v>
      </c>
      <c r="E66" s="9"/>
      <c r="F66" s="8">
        <f t="shared" si="0"/>
        <v>0</v>
      </c>
      <c r="G66" s="9"/>
      <c r="H66" s="8">
        <f t="shared" si="1"/>
        <v>0</v>
      </c>
      <c r="I66" s="9"/>
      <c r="J66" s="8">
        <f t="shared" si="2"/>
        <v>0</v>
      </c>
      <c r="K66" s="8">
        <v>0</v>
      </c>
      <c r="L66" s="9"/>
      <c r="M66" s="8">
        <f t="shared" si="3"/>
        <v>0</v>
      </c>
      <c r="N66" s="9"/>
      <c r="O66" s="8">
        <f t="shared" si="4"/>
        <v>0</v>
      </c>
    </row>
    <row r="67" spans="1:15" ht="25.5">
      <c r="A67" s="4" t="s">
        <v>491</v>
      </c>
      <c r="B67" s="2" t="s">
        <v>482</v>
      </c>
      <c r="C67" s="2"/>
      <c r="D67" s="8">
        <v>0</v>
      </c>
      <c r="E67" s="9">
        <f>E68</f>
        <v>0</v>
      </c>
      <c r="F67" s="8">
        <f t="shared" si="0"/>
        <v>0</v>
      </c>
      <c r="G67" s="9">
        <f>G68</f>
        <v>0</v>
      </c>
      <c r="H67" s="8">
        <f t="shared" si="1"/>
        <v>0</v>
      </c>
      <c r="I67" s="9">
        <f>I68</f>
        <v>0</v>
      </c>
      <c r="J67" s="8">
        <f t="shared" si="2"/>
        <v>0</v>
      </c>
      <c r="K67" s="8">
        <v>0</v>
      </c>
      <c r="L67" s="9">
        <f>L68</f>
        <v>0</v>
      </c>
      <c r="M67" s="8">
        <f t="shared" si="3"/>
        <v>0</v>
      </c>
      <c r="N67" s="9">
        <f>N68</f>
        <v>0</v>
      </c>
      <c r="O67" s="8">
        <f t="shared" si="4"/>
        <v>0</v>
      </c>
    </row>
    <row r="68" spans="1:15" ht="76.5">
      <c r="A68" s="4" t="s">
        <v>547</v>
      </c>
      <c r="B68" s="2" t="s">
        <v>483</v>
      </c>
      <c r="C68" s="2"/>
      <c r="D68" s="8">
        <v>0</v>
      </c>
      <c r="E68" s="9">
        <f>E69</f>
        <v>0</v>
      </c>
      <c r="F68" s="8">
        <f t="shared" si="0"/>
        <v>0</v>
      </c>
      <c r="G68" s="9">
        <f>G69</f>
        <v>0</v>
      </c>
      <c r="H68" s="8">
        <f t="shared" si="1"/>
        <v>0</v>
      </c>
      <c r="I68" s="9">
        <f>I69</f>
        <v>0</v>
      </c>
      <c r="J68" s="8">
        <f t="shared" si="2"/>
        <v>0</v>
      </c>
      <c r="K68" s="8">
        <v>0</v>
      </c>
      <c r="L68" s="9">
        <f>L69</f>
        <v>0</v>
      </c>
      <c r="M68" s="8">
        <f t="shared" si="3"/>
        <v>0</v>
      </c>
      <c r="N68" s="9">
        <f>N69</f>
        <v>0</v>
      </c>
      <c r="O68" s="8">
        <f t="shared" si="4"/>
        <v>0</v>
      </c>
    </row>
    <row r="69" spans="1:15" ht="38.25">
      <c r="A69" s="4" t="s">
        <v>63</v>
      </c>
      <c r="B69" s="2" t="s">
        <v>483</v>
      </c>
      <c r="C69" s="2">
        <v>600</v>
      </c>
      <c r="D69" s="8">
        <v>0</v>
      </c>
      <c r="E69" s="9"/>
      <c r="F69" s="8">
        <f t="shared" si="0"/>
        <v>0</v>
      </c>
      <c r="G69" s="9"/>
      <c r="H69" s="8">
        <f t="shared" si="1"/>
        <v>0</v>
      </c>
      <c r="I69" s="9"/>
      <c r="J69" s="8">
        <f t="shared" si="2"/>
        <v>0</v>
      </c>
      <c r="K69" s="8">
        <v>0</v>
      </c>
      <c r="L69" s="9"/>
      <c r="M69" s="8">
        <f t="shared" si="3"/>
        <v>0</v>
      </c>
      <c r="N69" s="9"/>
      <c r="O69" s="8">
        <f t="shared" si="4"/>
        <v>0</v>
      </c>
    </row>
    <row r="70" spans="1:15" ht="25.5">
      <c r="A70" s="4" t="s">
        <v>492</v>
      </c>
      <c r="B70" s="2" t="s">
        <v>489</v>
      </c>
      <c r="C70" s="2"/>
      <c r="D70" s="8">
        <v>0</v>
      </c>
      <c r="E70" s="9">
        <f>E71</f>
        <v>0</v>
      </c>
      <c r="F70" s="8">
        <f t="shared" si="0"/>
        <v>0</v>
      </c>
      <c r="G70" s="9">
        <f>G71</f>
        <v>0</v>
      </c>
      <c r="H70" s="8">
        <f t="shared" si="1"/>
        <v>0</v>
      </c>
      <c r="I70" s="9">
        <f>I71</f>
        <v>0</v>
      </c>
      <c r="J70" s="8">
        <f t="shared" si="2"/>
        <v>0</v>
      </c>
      <c r="K70" s="8">
        <v>0</v>
      </c>
      <c r="L70" s="9">
        <f>L71</f>
        <v>0</v>
      </c>
      <c r="M70" s="8">
        <f t="shared" si="3"/>
        <v>0</v>
      </c>
      <c r="N70" s="9">
        <f>N71</f>
        <v>0</v>
      </c>
      <c r="O70" s="8">
        <f t="shared" si="4"/>
        <v>0</v>
      </c>
    </row>
    <row r="71" spans="1:15" ht="58.5" customHeight="1">
      <c r="A71" s="4" t="s">
        <v>548</v>
      </c>
      <c r="B71" s="2" t="s">
        <v>490</v>
      </c>
      <c r="C71" s="2"/>
      <c r="D71" s="8">
        <v>0</v>
      </c>
      <c r="E71" s="9">
        <f>E72</f>
        <v>0</v>
      </c>
      <c r="F71" s="8">
        <f t="shared" si="0"/>
        <v>0</v>
      </c>
      <c r="G71" s="9">
        <f>G72</f>
        <v>0</v>
      </c>
      <c r="H71" s="8">
        <f t="shared" si="1"/>
        <v>0</v>
      </c>
      <c r="I71" s="9">
        <f>I72</f>
        <v>0</v>
      </c>
      <c r="J71" s="8">
        <f t="shared" si="2"/>
        <v>0</v>
      </c>
      <c r="K71" s="8">
        <v>0</v>
      </c>
      <c r="L71" s="9">
        <f>L72</f>
        <v>0</v>
      </c>
      <c r="M71" s="8">
        <f t="shared" si="3"/>
        <v>0</v>
      </c>
      <c r="N71" s="9">
        <f>N72</f>
        <v>0</v>
      </c>
      <c r="O71" s="8">
        <f t="shared" si="4"/>
        <v>0</v>
      </c>
    </row>
    <row r="72" spans="1:15" ht="38.25">
      <c r="A72" s="4" t="s">
        <v>63</v>
      </c>
      <c r="B72" s="2" t="s">
        <v>490</v>
      </c>
      <c r="C72" s="2">
        <v>600</v>
      </c>
      <c r="D72" s="8">
        <v>0</v>
      </c>
      <c r="E72" s="9"/>
      <c r="F72" s="8">
        <f t="shared" si="0"/>
        <v>0</v>
      </c>
      <c r="G72" s="9"/>
      <c r="H72" s="8">
        <f t="shared" si="1"/>
        <v>0</v>
      </c>
      <c r="I72" s="9"/>
      <c r="J72" s="8">
        <f t="shared" si="2"/>
        <v>0</v>
      </c>
      <c r="K72" s="8">
        <v>0</v>
      </c>
      <c r="L72" s="9"/>
      <c r="M72" s="8">
        <f t="shared" si="3"/>
        <v>0</v>
      </c>
      <c r="N72" s="9"/>
      <c r="O72" s="8">
        <f t="shared" si="4"/>
        <v>0</v>
      </c>
    </row>
    <row r="73" spans="1:15" ht="25.5">
      <c r="A73" s="4" t="s">
        <v>493</v>
      </c>
      <c r="B73" s="2" t="s">
        <v>484</v>
      </c>
      <c r="C73" s="2"/>
      <c r="D73" s="8">
        <v>1563.8342</v>
      </c>
      <c r="E73" s="9">
        <f>E74</f>
        <v>0</v>
      </c>
      <c r="F73" s="8">
        <f t="shared" si="0"/>
        <v>1563.8342</v>
      </c>
      <c r="G73" s="9">
        <f>G74</f>
        <v>-1563.6762000000001</v>
      </c>
      <c r="H73" s="8">
        <f t="shared" si="1"/>
        <v>0.15799999999990177</v>
      </c>
      <c r="I73" s="9">
        <f>I74</f>
        <v>0</v>
      </c>
      <c r="J73" s="8">
        <f t="shared" si="2"/>
        <v>0.15799999999990177</v>
      </c>
      <c r="K73" s="8">
        <v>0.15799999999990177</v>
      </c>
      <c r="L73" s="9">
        <f>L74</f>
        <v>0</v>
      </c>
      <c r="M73" s="8">
        <f t="shared" si="3"/>
        <v>0.15799999999990177</v>
      </c>
      <c r="N73" s="9">
        <f>N74</f>
        <v>0</v>
      </c>
      <c r="O73" s="8">
        <f t="shared" si="4"/>
        <v>0.15799999999990177</v>
      </c>
    </row>
    <row r="74" spans="1:15" ht="38.25">
      <c r="A74" s="4" t="s">
        <v>546</v>
      </c>
      <c r="B74" s="2" t="s">
        <v>485</v>
      </c>
      <c r="C74" s="2"/>
      <c r="D74" s="8">
        <v>1563.8342</v>
      </c>
      <c r="E74" s="9">
        <f>E75</f>
        <v>0</v>
      </c>
      <c r="F74" s="8">
        <f t="shared" si="0"/>
        <v>1563.8342</v>
      </c>
      <c r="G74" s="9">
        <f>G75</f>
        <v>-1563.6762000000001</v>
      </c>
      <c r="H74" s="8">
        <f t="shared" si="1"/>
        <v>0.15799999999990177</v>
      </c>
      <c r="I74" s="9">
        <f>I75</f>
        <v>0</v>
      </c>
      <c r="J74" s="8">
        <f t="shared" si="2"/>
        <v>0.15799999999990177</v>
      </c>
      <c r="K74" s="8">
        <v>0.15799999999990177</v>
      </c>
      <c r="L74" s="9">
        <f>L75</f>
        <v>0</v>
      </c>
      <c r="M74" s="8">
        <f t="shared" si="3"/>
        <v>0.15799999999990177</v>
      </c>
      <c r="N74" s="9">
        <f>N75</f>
        <v>0</v>
      </c>
      <c r="O74" s="8">
        <f t="shared" si="4"/>
        <v>0.15799999999990177</v>
      </c>
    </row>
    <row r="75" spans="1:15" ht="38.25">
      <c r="A75" s="4" t="s">
        <v>63</v>
      </c>
      <c r="B75" s="2" t="s">
        <v>485</v>
      </c>
      <c r="C75" s="2">
        <v>600</v>
      </c>
      <c r="D75" s="8">
        <v>1563.8342</v>
      </c>
      <c r="E75" s="9"/>
      <c r="F75" s="8">
        <f t="shared" si="0"/>
        <v>1563.8342</v>
      </c>
      <c r="G75" s="9">
        <v>-1563.6762000000001</v>
      </c>
      <c r="H75" s="8">
        <f t="shared" si="1"/>
        <v>0.15799999999990177</v>
      </c>
      <c r="I75" s="9"/>
      <c r="J75" s="8">
        <f t="shared" si="2"/>
        <v>0.15799999999990177</v>
      </c>
      <c r="K75" s="8">
        <v>0.15799999999990177</v>
      </c>
      <c r="L75" s="9"/>
      <c r="M75" s="8">
        <f t="shared" si="3"/>
        <v>0.15799999999990177</v>
      </c>
      <c r="N75" s="9"/>
      <c r="O75" s="8">
        <f t="shared" si="4"/>
        <v>0.15799999999990177</v>
      </c>
    </row>
    <row r="76" spans="1:15" ht="44.25" customHeight="1">
      <c r="A76" s="10" t="s">
        <v>258</v>
      </c>
      <c r="B76" s="7" t="s">
        <v>261</v>
      </c>
      <c r="C76" s="2"/>
      <c r="D76" s="8">
        <v>28482.042320000008</v>
      </c>
      <c r="E76" s="9">
        <f>E77+E98+E101+E104</f>
        <v>0</v>
      </c>
      <c r="F76" s="8">
        <f t="shared" si="0"/>
        <v>28482.042320000008</v>
      </c>
      <c r="G76" s="9">
        <f>G77+G98+G101+G104</f>
        <v>0</v>
      </c>
      <c r="H76" s="8">
        <f t="shared" si="1"/>
        <v>28482.042320000008</v>
      </c>
      <c r="I76" s="9">
        <f>I77+I98+I101+I104</f>
        <v>0</v>
      </c>
      <c r="J76" s="8">
        <f t="shared" si="2"/>
        <v>28482.042320000008</v>
      </c>
      <c r="K76" s="8">
        <v>26690.097320000008</v>
      </c>
      <c r="L76" s="9">
        <f>L77+L98+L101+L104</f>
        <v>0</v>
      </c>
      <c r="M76" s="8">
        <f t="shared" si="3"/>
        <v>26690.097320000008</v>
      </c>
      <c r="N76" s="9">
        <f>N77+N98+N101+N104</f>
        <v>0</v>
      </c>
      <c r="O76" s="8">
        <f t="shared" si="4"/>
        <v>26690.097320000008</v>
      </c>
    </row>
    <row r="77" spans="1:15" ht="38.25">
      <c r="A77" s="4" t="s">
        <v>260</v>
      </c>
      <c r="B77" s="2" t="s">
        <v>262</v>
      </c>
      <c r="C77" s="2"/>
      <c r="D77" s="8">
        <v>27934.775920000007</v>
      </c>
      <c r="E77" s="9">
        <f>E78+E80+E82+E84+E86+E90+E92+E96+E88+E94</f>
        <v>0</v>
      </c>
      <c r="F77" s="8">
        <f t="shared" si="0"/>
        <v>27934.775920000007</v>
      </c>
      <c r="G77" s="9">
        <f>G78+G80+G82+G84+G86+G90+G92+G96+G88+G94</f>
        <v>0</v>
      </c>
      <c r="H77" s="8">
        <f t="shared" si="1"/>
        <v>27934.775920000007</v>
      </c>
      <c r="I77" s="9">
        <f>I78+I80+I82+I84+I86+I90+I92+I96+I88+I94</f>
        <v>0</v>
      </c>
      <c r="J77" s="8">
        <f t="shared" si="2"/>
        <v>27934.775920000007</v>
      </c>
      <c r="K77" s="8">
        <v>26417.153920000004</v>
      </c>
      <c r="L77" s="9">
        <f>L78+L80+L82+L84+L86+L90+L92+L96+L88+L94</f>
        <v>0</v>
      </c>
      <c r="M77" s="8">
        <f t="shared" si="3"/>
        <v>26417.153920000004</v>
      </c>
      <c r="N77" s="9">
        <f>N78+N80+N82+N84+N86+N90+N92+N96+N88+N94</f>
        <v>0</v>
      </c>
      <c r="O77" s="8">
        <f t="shared" si="4"/>
        <v>26417.153920000004</v>
      </c>
    </row>
    <row r="78" spans="1:15" ht="15.75">
      <c r="A78" s="4" t="s">
        <v>259</v>
      </c>
      <c r="B78" s="2" t="s">
        <v>263</v>
      </c>
      <c r="C78" s="2"/>
      <c r="D78" s="8">
        <v>26578.427920000009</v>
      </c>
      <c r="E78" s="9">
        <f>E79</f>
        <v>0</v>
      </c>
      <c r="F78" s="8">
        <f t="shared" si="0"/>
        <v>26578.427920000009</v>
      </c>
      <c r="G78" s="9">
        <f>G79</f>
        <v>0</v>
      </c>
      <c r="H78" s="8">
        <f t="shared" si="1"/>
        <v>26578.427920000009</v>
      </c>
      <c r="I78" s="9">
        <f>I79</f>
        <v>0</v>
      </c>
      <c r="J78" s="8">
        <f t="shared" si="2"/>
        <v>26578.427920000009</v>
      </c>
      <c r="K78" s="8">
        <v>25060.805920000006</v>
      </c>
      <c r="L78" s="9">
        <f>L79</f>
        <v>0</v>
      </c>
      <c r="M78" s="8">
        <f t="shared" si="3"/>
        <v>25060.805920000006</v>
      </c>
      <c r="N78" s="9">
        <f>N79</f>
        <v>0</v>
      </c>
      <c r="O78" s="8">
        <f t="shared" si="4"/>
        <v>25060.805920000006</v>
      </c>
    </row>
    <row r="79" spans="1:15" ht="38.25">
      <c r="A79" s="4" t="s">
        <v>63</v>
      </c>
      <c r="B79" s="2" t="s">
        <v>263</v>
      </c>
      <c r="C79" s="2">
        <v>600</v>
      </c>
      <c r="D79" s="8">
        <v>26578.427920000009</v>
      </c>
      <c r="E79" s="9"/>
      <c r="F79" s="8">
        <f t="shared" si="0"/>
        <v>26578.427920000009</v>
      </c>
      <c r="G79" s="9"/>
      <c r="H79" s="8">
        <f t="shared" si="1"/>
        <v>26578.427920000009</v>
      </c>
      <c r="I79" s="9"/>
      <c r="J79" s="8">
        <f t="shared" si="2"/>
        <v>26578.427920000009</v>
      </c>
      <c r="K79" s="8">
        <v>25060.805920000006</v>
      </c>
      <c r="L79" s="9"/>
      <c r="M79" s="8">
        <f t="shared" si="3"/>
        <v>25060.805920000006</v>
      </c>
      <c r="N79" s="9"/>
      <c r="O79" s="8">
        <f t="shared" si="4"/>
        <v>25060.805920000006</v>
      </c>
    </row>
    <row r="80" spans="1:15" ht="38.25">
      <c r="A80" s="4" t="s">
        <v>265</v>
      </c>
      <c r="B80" s="2" t="s">
        <v>266</v>
      </c>
      <c r="C80" s="2"/>
      <c r="D80" s="8">
        <v>35</v>
      </c>
      <c r="E80" s="9">
        <f>E81</f>
        <v>0</v>
      </c>
      <c r="F80" s="8">
        <f t="shared" si="0"/>
        <v>35</v>
      </c>
      <c r="G80" s="9">
        <f>G81</f>
        <v>0</v>
      </c>
      <c r="H80" s="8">
        <f t="shared" si="1"/>
        <v>35</v>
      </c>
      <c r="I80" s="9">
        <f>I81</f>
        <v>0</v>
      </c>
      <c r="J80" s="8">
        <f t="shared" si="2"/>
        <v>35</v>
      </c>
      <c r="K80" s="8">
        <v>35</v>
      </c>
      <c r="L80" s="9">
        <f>L81</f>
        <v>0</v>
      </c>
      <c r="M80" s="8">
        <f t="shared" si="3"/>
        <v>35</v>
      </c>
      <c r="N80" s="9">
        <f>N81</f>
        <v>0</v>
      </c>
      <c r="O80" s="8">
        <f t="shared" si="4"/>
        <v>35</v>
      </c>
    </row>
    <row r="81" spans="1:15" ht="38.25">
      <c r="A81" s="4" t="s">
        <v>63</v>
      </c>
      <c r="B81" s="2" t="s">
        <v>266</v>
      </c>
      <c r="C81" s="2">
        <v>600</v>
      </c>
      <c r="D81" s="8">
        <v>35</v>
      </c>
      <c r="E81" s="9"/>
      <c r="F81" s="8">
        <f t="shared" si="0"/>
        <v>35</v>
      </c>
      <c r="G81" s="9"/>
      <c r="H81" s="8">
        <f t="shared" si="1"/>
        <v>35</v>
      </c>
      <c r="I81" s="9"/>
      <c r="J81" s="8">
        <f t="shared" si="2"/>
        <v>35</v>
      </c>
      <c r="K81" s="8">
        <v>35</v>
      </c>
      <c r="L81" s="9"/>
      <c r="M81" s="8">
        <f t="shared" si="3"/>
        <v>35</v>
      </c>
      <c r="N81" s="9"/>
      <c r="O81" s="8">
        <f t="shared" si="4"/>
        <v>35</v>
      </c>
    </row>
    <row r="82" spans="1:15" ht="38.25">
      <c r="A82" s="4" t="s">
        <v>319</v>
      </c>
      <c r="B82" s="2" t="s">
        <v>267</v>
      </c>
      <c r="C82" s="2"/>
      <c r="D82" s="8">
        <v>92</v>
      </c>
      <c r="E82" s="9">
        <f>E83</f>
        <v>0</v>
      </c>
      <c r="F82" s="8">
        <f t="shared" ref="F82:F149" si="5">D82+E82</f>
        <v>92</v>
      </c>
      <c r="G82" s="9">
        <f>G83</f>
        <v>0</v>
      </c>
      <c r="H82" s="8">
        <f t="shared" ref="H82:H145" si="6">F82+G82</f>
        <v>92</v>
      </c>
      <c r="I82" s="9">
        <f>I83</f>
        <v>0</v>
      </c>
      <c r="J82" s="8">
        <f t="shared" ref="J82:J145" si="7">H82+I82</f>
        <v>92</v>
      </c>
      <c r="K82" s="8">
        <v>92</v>
      </c>
      <c r="L82" s="9">
        <f>L83</f>
        <v>0</v>
      </c>
      <c r="M82" s="8">
        <f t="shared" ref="M82:M149" si="8">K82+L82</f>
        <v>92</v>
      </c>
      <c r="N82" s="9">
        <f>N83</f>
        <v>0</v>
      </c>
      <c r="O82" s="8">
        <f t="shared" ref="O82:O145" si="9">M82+N82</f>
        <v>92</v>
      </c>
    </row>
    <row r="83" spans="1:15" ht="38.25">
      <c r="A83" s="4" t="s">
        <v>63</v>
      </c>
      <c r="B83" s="2" t="s">
        <v>267</v>
      </c>
      <c r="C83" s="2">
        <v>600</v>
      </c>
      <c r="D83" s="8">
        <v>92</v>
      </c>
      <c r="E83" s="9"/>
      <c r="F83" s="8">
        <f t="shared" si="5"/>
        <v>92</v>
      </c>
      <c r="G83" s="9"/>
      <c r="H83" s="8">
        <f t="shared" si="6"/>
        <v>92</v>
      </c>
      <c r="I83" s="9"/>
      <c r="J83" s="8">
        <f t="shared" si="7"/>
        <v>92</v>
      </c>
      <c r="K83" s="8">
        <v>92</v>
      </c>
      <c r="L83" s="9"/>
      <c r="M83" s="8">
        <f t="shared" si="8"/>
        <v>92</v>
      </c>
      <c r="N83" s="9"/>
      <c r="O83" s="8">
        <f t="shared" si="9"/>
        <v>92</v>
      </c>
    </row>
    <row r="84" spans="1:15" ht="76.5">
      <c r="A84" s="4" t="s">
        <v>661</v>
      </c>
      <c r="B84" s="12" t="s">
        <v>268</v>
      </c>
      <c r="C84" s="2"/>
      <c r="D84" s="8">
        <v>0</v>
      </c>
      <c r="E84" s="9">
        <f>E85</f>
        <v>0</v>
      </c>
      <c r="F84" s="8">
        <f t="shared" si="5"/>
        <v>0</v>
      </c>
      <c r="G84" s="9">
        <f>G85</f>
        <v>0</v>
      </c>
      <c r="H84" s="8">
        <f t="shared" si="6"/>
        <v>0</v>
      </c>
      <c r="I84" s="9">
        <f>I85</f>
        <v>0</v>
      </c>
      <c r="J84" s="8">
        <f t="shared" si="7"/>
        <v>0</v>
      </c>
      <c r="K84" s="8">
        <v>0</v>
      </c>
      <c r="L84" s="9">
        <f>L85</f>
        <v>0</v>
      </c>
      <c r="M84" s="8">
        <f t="shared" si="8"/>
        <v>0</v>
      </c>
      <c r="N84" s="9">
        <f>N85</f>
        <v>0</v>
      </c>
      <c r="O84" s="8">
        <f t="shared" si="9"/>
        <v>0</v>
      </c>
    </row>
    <row r="85" spans="1:15" ht="38.25">
      <c r="A85" s="4" t="s">
        <v>63</v>
      </c>
      <c r="B85" s="12" t="s">
        <v>268</v>
      </c>
      <c r="C85" s="2">
        <v>600</v>
      </c>
      <c r="D85" s="8">
        <v>0</v>
      </c>
      <c r="E85" s="9"/>
      <c r="F85" s="8">
        <f t="shared" si="5"/>
        <v>0</v>
      </c>
      <c r="G85" s="9"/>
      <c r="H85" s="8">
        <f t="shared" si="6"/>
        <v>0</v>
      </c>
      <c r="I85" s="9"/>
      <c r="J85" s="8">
        <f t="shared" si="7"/>
        <v>0</v>
      </c>
      <c r="K85" s="8">
        <v>0</v>
      </c>
      <c r="L85" s="9"/>
      <c r="M85" s="8">
        <f t="shared" si="8"/>
        <v>0</v>
      </c>
      <c r="N85" s="9"/>
      <c r="O85" s="8">
        <f t="shared" si="9"/>
        <v>0</v>
      </c>
    </row>
    <row r="86" spans="1:15" ht="63.75">
      <c r="A86" s="4" t="s">
        <v>269</v>
      </c>
      <c r="B86" s="12" t="s">
        <v>270</v>
      </c>
      <c r="C86" s="2"/>
      <c r="D86" s="8">
        <v>300</v>
      </c>
      <c r="E86" s="9">
        <f>E87</f>
        <v>-300</v>
      </c>
      <c r="F86" s="8">
        <f t="shared" si="5"/>
        <v>0</v>
      </c>
      <c r="G86" s="9">
        <f>G87</f>
        <v>0</v>
      </c>
      <c r="H86" s="8">
        <f t="shared" si="6"/>
        <v>0</v>
      </c>
      <c r="I86" s="9">
        <f>I87</f>
        <v>0</v>
      </c>
      <c r="J86" s="8">
        <f t="shared" si="7"/>
        <v>0</v>
      </c>
      <c r="K86" s="8">
        <v>300</v>
      </c>
      <c r="L86" s="9">
        <f>L87</f>
        <v>-300</v>
      </c>
      <c r="M86" s="8">
        <f t="shared" si="8"/>
        <v>0</v>
      </c>
      <c r="N86" s="9">
        <f>N87</f>
        <v>0</v>
      </c>
      <c r="O86" s="8">
        <f t="shared" si="9"/>
        <v>0</v>
      </c>
    </row>
    <row r="87" spans="1:15" ht="38.25">
      <c r="A87" s="4" t="s">
        <v>63</v>
      </c>
      <c r="B87" s="12" t="s">
        <v>270</v>
      </c>
      <c r="C87" s="2">
        <v>600</v>
      </c>
      <c r="D87" s="8">
        <v>300</v>
      </c>
      <c r="E87" s="9">
        <v>-300</v>
      </c>
      <c r="F87" s="8">
        <f t="shared" si="5"/>
        <v>0</v>
      </c>
      <c r="G87" s="9"/>
      <c r="H87" s="8">
        <f t="shared" si="6"/>
        <v>0</v>
      </c>
      <c r="I87" s="9"/>
      <c r="J87" s="8">
        <f t="shared" si="7"/>
        <v>0</v>
      </c>
      <c r="K87" s="8">
        <v>300</v>
      </c>
      <c r="L87" s="9">
        <v>-300</v>
      </c>
      <c r="M87" s="8">
        <f t="shared" si="8"/>
        <v>0</v>
      </c>
      <c r="N87" s="9"/>
      <c r="O87" s="8">
        <f t="shared" si="9"/>
        <v>0</v>
      </c>
    </row>
    <row r="88" spans="1:15" ht="63.75">
      <c r="A88" s="4" t="s">
        <v>269</v>
      </c>
      <c r="B88" s="12" t="s">
        <v>654</v>
      </c>
      <c r="C88" s="2"/>
      <c r="D88" s="8">
        <v>0</v>
      </c>
      <c r="E88" s="9">
        <f>E89</f>
        <v>300</v>
      </c>
      <c r="F88" s="8">
        <f t="shared" si="5"/>
        <v>300</v>
      </c>
      <c r="G88" s="9">
        <f>G89</f>
        <v>0</v>
      </c>
      <c r="H88" s="8">
        <f t="shared" si="6"/>
        <v>300</v>
      </c>
      <c r="I88" s="9">
        <f>I89</f>
        <v>0</v>
      </c>
      <c r="J88" s="8">
        <f t="shared" si="7"/>
        <v>300</v>
      </c>
      <c r="K88" s="8">
        <v>0</v>
      </c>
      <c r="L88" s="9">
        <f>L89</f>
        <v>300</v>
      </c>
      <c r="M88" s="8">
        <f t="shared" si="8"/>
        <v>300</v>
      </c>
      <c r="N88" s="9">
        <f>N89</f>
        <v>0</v>
      </c>
      <c r="O88" s="8">
        <f t="shared" si="9"/>
        <v>300</v>
      </c>
    </row>
    <row r="89" spans="1:15" ht="38.25">
      <c r="A89" s="4" t="s">
        <v>63</v>
      </c>
      <c r="B89" s="12" t="s">
        <v>654</v>
      </c>
      <c r="C89" s="2">
        <v>600</v>
      </c>
      <c r="D89" s="8">
        <v>0</v>
      </c>
      <c r="E89" s="9">
        <v>300</v>
      </c>
      <c r="F89" s="8">
        <f t="shared" si="5"/>
        <v>300</v>
      </c>
      <c r="G89" s="9"/>
      <c r="H89" s="8">
        <f t="shared" si="6"/>
        <v>300</v>
      </c>
      <c r="I89" s="9"/>
      <c r="J89" s="8">
        <f t="shared" si="7"/>
        <v>300</v>
      </c>
      <c r="K89" s="8">
        <v>0</v>
      </c>
      <c r="L89" s="9">
        <v>300</v>
      </c>
      <c r="M89" s="8">
        <f t="shared" si="8"/>
        <v>300</v>
      </c>
      <c r="N89" s="9"/>
      <c r="O89" s="8">
        <f t="shared" si="9"/>
        <v>300</v>
      </c>
    </row>
    <row r="90" spans="1:15" ht="89.25">
      <c r="A90" s="4" t="s">
        <v>662</v>
      </c>
      <c r="B90" s="12" t="s">
        <v>272</v>
      </c>
      <c r="C90" s="2"/>
      <c r="D90" s="8">
        <v>0</v>
      </c>
      <c r="E90" s="9">
        <f>E91</f>
        <v>0</v>
      </c>
      <c r="F90" s="8">
        <f t="shared" si="5"/>
        <v>0</v>
      </c>
      <c r="G90" s="9">
        <f>G91</f>
        <v>0</v>
      </c>
      <c r="H90" s="8">
        <f t="shared" si="6"/>
        <v>0</v>
      </c>
      <c r="I90" s="9">
        <f>I91</f>
        <v>0</v>
      </c>
      <c r="J90" s="8">
        <f t="shared" si="7"/>
        <v>0</v>
      </c>
      <c r="K90" s="8">
        <v>0</v>
      </c>
      <c r="L90" s="9">
        <f>L91</f>
        <v>0</v>
      </c>
      <c r="M90" s="8">
        <f t="shared" si="8"/>
        <v>0</v>
      </c>
      <c r="N90" s="9">
        <f>N91</f>
        <v>0</v>
      </c>
      <c r="O90" s="8">
        <f t="shared" si="9"/>
        <v>0</v>
      </c>
    </row>
    <row r="91" spans="1:15" ht="38.25">
      <c r="A91" s="4" t="s">
        <v>63</v>
      </c>
      <c r="B91" s="12" t="s">
        <v>272</v>
      </c>
      <c r="C91" s="2">
        <v>600</v>
      </c>
      <c r="D91" s="8">
        <v>0</v>
      </c>
      <c r="E91" s="9"/>
      <c r="F91" s="8">
        <f t="shared" si="5"/>
        <v>0</v>
      </c>
      <c r="G91" s="9"/>
      <c r="H91" s="8">
        <f t="shared" si="6"/>
        <v>0</v>
      </c>
      <c r="I91" s="9"/>
      <c r="J91" s="8">
        <f t="shared" si="7"/>
        <v>0</v>
      </c>
      <c r="K91" s="8">
        <v>0</v>
      </c>
      <c r="L91" s="9"/>
      <c r="M91" s="8">
        <f t="shared" si="8"/>
        <v>0</v>
      </c>
      <c r="N91" s="9"/>
      <c r="O91" s="8">
        <f t="shared" si="9"/>
        <v>0</v>
      </c>
    </row>
    <row r="92" spans="1:15" ht="81" customHeight="1">
      <c r="A92" s="4" t="s">
        <v>273</v>
      </c>
      <c r="B92" s="2" t="s">
        <v>274</v>
      </c>
      <c r="C92" s="2"/>
      <c r="D92" s="8">
        <v>200</v>
      </c>
      <c r="E92" s="9">
        <f>E93</f>
        <v>-200</v>
      </c>
      <c r="F92" s="8">
        <f t="shared" si="5"/>
        <v>0</v>
      </c>
      <c r="G92" s="9">
        <f>G93</f>
        <v>0</v>
      </c>
      <c r="H92" s="8">
        <f t="shared" si="6"/>
        <v>0</v>
      </c>
      <c r="I92" s="9">
        <f>I93</f>
        <v>0</v>
      </c>
      <c r="J92" s="8">
        <f t="shared" si="7"/>
        <v>0</v>
      </c>
      <c r="K92" s="8">
        <v>200</v>
      </c>
      <c r="L92" s="9">
        <f>L93</f>
        <v>-200</v>
      </c>
      <c r="M92" s="8">
        <f t="shared" si="8"/>
        <v>0</v>
      </c>
      <c r="N92" s="9">
        <f>N93</f>
        <v>0</v>
      </c>
      <c r="O92" s="8">
        <f t="shared" si="9"/>
        <v>0</v>
      </c>
    </row>
    <row r="93" spans="1:15" ht="38.25">
      <c r="A93" s="4" t="s">
        <v>63</v>
      </c>
      <c r="B93" s="2" t="s">
        <v>274</v>
      </c>
      <c r="C93" s="2">
        <v>600</v>
      </c>
      <c r="D93" s="8">
        <v>200</v>
      </c>
      <c r="E93" s="9">
        <v>-200</v>
      </c>
      <c r="F93" s="8">
        <f t="shared" si="5"/>
        <v>0</v>
      </c>
      <c r="G93" s="9"/>
      <c r="H93" s="8">
        <f t="shared" si="6"/>
        <v>0</v>
      </c>
      <c r="I93" s="9"/>
      <c r="J93" s="8">
        <f t="shared" si="7"/>
        <v>0</v>
      </c>
      <c r="K93" s="8">
        <v>200</v>
      </c>
      <c r="L93" s="9">
        <v>-200</v>
      </c>
      <c r="M93" s="8">
        <f t="shared" si="8"/>
        <v>0</v>
      </c>
      <c r="N93" s="9"/>
      <c r="O93" s="8">
        <f t="shared" si="9"/>
        <v>0</v>
      </c>
    </row>
    <row r="94" spans="1:15" ht="89.25">
      <c r="A94" s="4" t="s">
        <v>273</v>
      </c>
      <c r="B94" s="2" t="s">
        <v>655</v>
      </c>
      <c r="C94" s="2"/>
      <c r="D94" s="8">
        <v>0</v>
      </c>
      <c r="E94" s="9">
        <f>E95</f>
        <v>200</v>
      </c>
      <c r="F94" s="8">
        <f t="shared" si="5"/>
        <v>200</v>
      </c>
      <c r="G94" s="9">
        <f>G95</f>
        <v>0</v>
      </c>
      <c r="H94" s="8">
        <f t="shared" si="6"/>
        <v>200</v>
      </c>
      <c r="I94" s="9">
        <f>I95</f>
        <v>0</v>
      </c>
      <c r="J94" s="8">
        <f t="shared" si="7"/>
        <v>200</v>
      </c>
      <c r="K94" s="8">
        <v>0</v>
      </c>
      <c r="L94" s="9">
        <f>L95</f>
        <v>200</v>
      </c>
      <c r="M94" s="8">
        <f t="shared" si="8"/>
        <v>200</v>
      </c>
      <c r="N94" s="9">
        <f>N95</f>
        <v>0</v>
      </c>
      <c r="O94" s="8">
        <f t="shared" si="9"/>
        <v>200</v>
      </c>
    </row>
    <row r="95" spans="1:15" ht="38.25">
      <c r="A95" s="4" t="s">
        <v>63</v>
      </c>
      <c r="B95" s="2" t="s">
        <v>655</v>
      </c>
      <c r="C95" s="2">
        <v>600</v>
      </c>
      <c r="D95" s="8">
        <v>0</v>
      </c>
      <c r="E95" s="9">
        <v>200</v>
      </c>
      <c r="F95" s="8">
        <f t="shared" si="5"/>
        <v>200</v>
      </c>
      <c r="G95" s="9"/>
      <c r="H95" s="8">
        <f t="shared" si="6"/>
        <v>200</v>
      </c>
      <c r="I95" s="9"/>
      <c r="J95" s="8">
        <f t="shared" si="7"/>
        <v>200</v>
      </c>
      <c r="K95" s="8">
        <v>0</v>
      </c>
      <c r="L95" s="9">
        <v>200</v>
      </c>
      <c r="M95" s="8">
        <f t="shared" si="8"/>
        <v>200</v>
      </c>
      <c r="N95" s="9"/>
      <c r="O95" s="8">
        <f t="shared" si="9"/>
        <v>200</v>
      </c>
    </row>
    <row r="96" spans="1:15" ht="25.5">
      <c r="A96" s="4" t="s">
        <v>443</v>
      </c>
      <c r="B96" s="2" t="s">
        <v>442</v>
      </c>
      <c r="C96" s="2"/>
      <c r="D96" s="8">
        <v>729.34799999999996</v>
      </c>
      <c r="E96" s="9">
        <f>E97</f>
        <v>0</v>
      </c>
      <c r="F96" s="8">
        <f t="shared" si="5"/>
        <v>729.34799999999996</v>
      </c>
      <c r="G96" s="9">
        <f>G97</f>
        <v>0</v>
      </c>
      <c r="H96" s="8">
        <f t="shared" si="6"/>
        <v>729.34799999999996</v>
      </c>
      <c r="I96" s="9">
        <f>I97</f>
        <v>0</v>
      </c>
      <c r="J96" s="8">
        <f t="shared" si="7"/>
        <v>729.34799999999996</v>
      </c>
      <c r="K96" s="8">
        <v>729.34799999999996</v>
      </c>
      <c r="L96" s="9">
        <f>L97</f>
        <v>0</v>
      </c>
      <c r="M96" s="8">
        <f t="shared" si="8"/>
        <v>729.34799999999996</v>
      </c>
      <c r="N96" s="9">
        <f>N97</f>
        <v>0</v>
      </c>
      <c r="O96" s="8">
        <f t="shared" si="9"/>
        <v>729.34799999999996</v>
      </c>
    </row>
    <row r="97" spans="1:15" ht="38.25">
      <c r="A97" s="4" t="s">
        <v>63</v>
      </c>
      <c r="B97" s="2" t="s">
        <v>442</v>
      </c>
      <c r="C97" s="2">
        <v>600</v>
      </c>
      <c r="D97" s="8">
        <v>729.34799999999996</v>
      </c>
      <c r="E97" s="9"/>
      <c r="F97" s="8">
        <f t="shared" si="5"/>
        <v>729.34799999999996</v>
      </c>
      <c r="G97" s="9"/>
      <c r="H97" s="8">
        <f t="shared" si="6"/>
        <v>729.34799999999996</v>
      </c>
      <c r="I97" s="9"/>
      <c r="J97" s="8">
        <f t="shared" si="7"/>
        <v>729.34799999999996</v>
      </c>
      <c r="K97" s="8">
        <v>729.34799999999996</v>
      </c>
      <c r="L97" s="9"/>
      <c r="M97" s="8">
        <f t="shared" si="8"/>
        <v>729.34799999999996</v>
      </c>
      <c r="N97" s="9"/>
      <c r="O97" s="8">
        <f t="shared" si="9"/>
        <v>729.34799999999996</v>
      </c>
    </row>
    <row r="98" spans="1:15" ht="51">
      <c r="A98" s="4" t="s">
        <v>498</v>
      </c>
      <c r="B98" s="2" t="s">
        <v>275</v>
      </c>
      <c r="C98" s="2"/>
      <c r="D98" s="8">
        <v>0</v>
      </c>
      <c r="E98" s="9">
        <f>E99</f>
        <v>0</v>
      </c>
      <c r="F98" s="8">
        <f t="shared" si="5"/>
        <v>0</v>
      </c>
      <c r="G98" s="9">
        <f>G99</f>
        <v>0</v>
      </c>
      <c r="H98" s="8">
        <f t="shared" si="6"/>
        <v>0</v>
      </c>
      <c r="I98" s="9">
        <f>I99</f>
        <v>0</v>
      </c>
      <c r="J98" s="8">
        <f t="shared" si="7"/>
        <v>0</v>
      </c>
      <c r="K98" s="8">
        <v>0</v>
      </c>
      <c r="L98" s="9">
        <f>L99</f>
        <v>0</v>
      </c>
      <c r="M98" s="8">
        <f t="shared" si="8"/>
        <v>0</v>
      </c>
      <c r="N98" s="9">
        <f>N99</f>
        <v>0</v>
      </c>
      <c r="O98" s="8">
        <f t="shared" si="9"/>
        <v>0</v>
      </c>
    </row>
    <row r="99" spans="1:15" ht="38.25">
      <c r="A99" s="4" t="s">
        <v>277</v>
      </c>
      <c r="B99" s="2" t="s">
        <v>276</v>
      </c>
      <c r="C99" s="2"/>
      <c r="D99" s="8">
        <v>0</v>
      </c>
      <c r="E99" s="9">
        <f>E100</f>
        <v>0</v>
      </c>
      <c r="F99" s="8">
        <f t="shared" si="5"/>
        <v>0</v>
      </c>
      <c r="G99" s="9">
        <f>G100</f>
        <v>0</v>
      </c>
      <c r="H99" s="8">
        <f t="shared" si="6"/>
        <v>0</v>
      </c>
      <c r="I99" s="9">
        <f>I100</f>
        <v>0</v>
      </c>
      <c r="J99" s="8">
        <f t="shared" si="7"/>
        <v>0</v>
      </c>
      <c r="K99" s="8">
        <v>0</v>
      </c>
      <c r="L99" s="9">
        <f>L100</f>
        <v>0</v>
      </c>
      <c r="M99" s="8">
        <f t="shared" si="8"/>
        <v>0</v>
      </c>
      <c r="N99" s="9">
        <f>N100</f>
        <v>0</v>
      </c>
      <c r="O99" s="8">
        <f t="shared" si="9"/>
        <v>0</v>
      </c>
    </row>
    <row r="100" spans="1:15" ht="38.25">
      <c r="A100" s="4" t="s">
        <v>63</v>
      </c>
      <c r="B100" s="2" t="s">
        <v>276</v>
      </c>
      <c r="C100" s="2">
        <v>600</v>
      </c>
      <c r="D100" s="8">
        <v>0</v>
      </c>
      <c r="E100" s="9"/>
      <c r="F100" s="8">
        <f t="shared" si="5"/>
        <v>0</v>
      </c>
      <c r="G100" s="9"/>
      <c r="H100" s="8">
        <f t="shared" si="6"/>
        <v>0</v>
      </c>
      <c r="I100" s="9"/>
      <c r="J100" s="8">
        <f t="shared" si="7"/>
        <v>0</v>
      </c>
      <c r="K100" s="8">
        <v>0</v>
      </c>
      <c r="L100" s="9"/>
      <c r="M100" s="8">
        <f t="shared" si="8"/>
        <v>0</v>
      </c>
      <c r="N100" s="9"/>
      <c r="O100" s="8">
        <f t="shared" si="9"/>
        <v>0</v>
      </c>
    </row>
    <row r="101" spans="1:15" ht="38.25">
      <c r="A101" s="4" t="s">
        <v>499</v>
      </c>
      <c r="B101" s="2" t="s">
        <v>500</v>
      </c>
      <c r="C101" s="2"/>
      <c r="D101" s="8">
        <v>0</v>
      </c>
      <c r="E101" s="9">
        <f>E102</f>
        <v>0</v>
      </c>
      <c r="F101" s="8">
        <f t="shared" si="5"/>
        <v>0</v>
      </c>
      <c r="G101" s="9">
        <f>G102</f>
        <v>0</v>
      </c>
      <c r="H101" s="8">
        <f t="shared" si="6"/>
        <v>0</v>
      </c>
      <c r="I101" s="9">
        <f>I102</f>
        <v>0</v>
      </c>
      <c r="J101" s="8">
        <f t="shared" si="7"/>
        <v>0</v>
      </c>
      <c r="K101" s="8">
        <v>0</v>
      </c>
      <c r="L101" s="9">
        <f>L102</f>
        <v>0</v>
      </c>
      <c r="M101" s="8">
        <f t="shared" si="8"/>
        <v>0</v>
      </c>
      <c r="N101" s="9">
        <f>N102</f>
        <v>0</v>
      </c>
      <c r="O101" s="8">
        <f t="shared" si="9"/>
        <v>0</v>
      </c>
    </row>
    <row r="102" spans="1:15" ht="25.5">
      <c r="A102" s="4" t="s">
        <v>501</v>
      </c>
      <c r="B102" s="2" t="s">
        <v>502</v>
      </c>
      <c r="C102" s="2"/>
      <c r="D102" s="8">
        <v>0</v>
      </c>
      <c r="E102" s="9">
        <f>E103</f>
        <v>0</v>
      </c>
      <c r="F102" s="8">
        <f t="shared" si="5"/>
        <v>0</v>
      </c>
      <c r="G102" s="9">
        <f>G103</f>
        <v>0</v>
      </c>
      <c r="H102" s="8">
        <f t="shared" si="6"/>
        <v>0</v>
      </c>
      <c r="I102" s="9">
        <f>I103</f>
        <v>0</v>
      </c>
      <c r="J102" s="8">
        <f t="shared" si="7"/>
        <v>0</v>
      </c>
      <c r="K102" s="8">
        <v>0</v>
      </c>
      <c r="L102" s="9">
        <f>L103</f>
        <v>0</v>
      </c>
      <c r="M102" s="8">
        <f t="shared" si="8"/>
        <v>0</v>
      </c>
      <c r="N102" s="9">
        <f>N103</f>
        <v>0</v>
      </c>
      <c r="O102" s="8">
        <f t="shared" si="9"/>
        <v>0</v>
      </c>
    </row>
    <row r="103" spans="1:15" ht="38.25">
      <c r="A103" s="4" t="s">
        <v>63</v>
      </c>
      <c r="B103" s="2" t="s">
        <v>502</v>
      </c>
      <c r="C103" s="2">
        <v>600</v>
      </c>
      <c r="D103" s="8">
        <v>0</v>
      </c>
      <c r="E103" s="9"/>
      <c r="F103" s="8">
        <f t="shared" si="5"/>
        <v>0</v>
      </c>
      <c r="G103" s="9"/>
      <c r="H103" s="8">
        <f t="shared" si="6"/>
        <v>0</v>
      </c>
      <c r="I103" s="9"/>
      <c r="J103" s="8">
        <f t="shared" si="7"/>
        <v>0</v>
      </c>
      <c r="K103" s="8">
        <v>0</v>
      </c>
      <c r="L103" s="9"/>
      <c r="M103" s="8">
        <f t="shared" si="8"/>
        <v>0</v>
      </c>
      <c r="N103" s="9"/>
      <c r="O103" s="8">
        <f t="shared" si="9"/>
        <v>0</v>
      </c>
    </row>
    <row r="104" spans="1:15" ht="63.75">
      <c r="A104" s="4" t="s">
        <v>549</v>
      </c>
      <c r="B104" s="2" t="s">
        <v>550</v>
      </c>
      <c r="C104" s="2"/>
      <c r="D104" s="8">
        <v>547.26640000000009</v>
      </c>
      <c r="E104" s="9">
        <f>E105</f>
        <v>0</v>
      </c>
      <c r="F104" s="8">
        <f t="shared" si="5"/>
        <v>547.26640000000009</v>
      </c>
      <c r="G104" s="9">
        <f>G105</f>
        <v>0</v>
      </c>
      <c r="H104" s="8">
        <f t="shared" si="6"/>
        <v>547.26640000000009</v>
      </c>
      <c r="I104" s="9">
        <f>I105</f>
        <v>0</v>
      </c>
      <c r="J104" s="8">
        <f t="shared" si="7"/>
        <v>547.26640000000009</v>
      </c>
      <c r="K104" s="8">
        <v>272.94340000000005</v>
      </c>
      <c r="L104" s="9">
        <f>L105</f>
        <v>0</v>
      </c>
      <c r="M104" s="8">
        <f t="shared" si="8"/>
        <v>272.94340000000005</v>
      </c>
      <c r="N104" s="9">
        <f>N105</f>
        <v>0</v>
      </c>
      <c r="O104" s="8">
        <f t="shared" si="9"/>
        <v>272.94340000000005</v>
      </c>
    </row>
    <row r="105" spans="1:15" ht="53.25" customHeight="1">
      <c r="A105" s="4" t="s">
        <v>551</v>
      </c>
      <c r="B105" s="2" t="s">
        <v>552</v>
      </c>
      <c r="C105" s="2"/>
      <c r="D105" s="8">
        <v>547.26640000000009</v>
      </c>
      <c r="E105" s="9">
        <f>E106</f>
        <v>0</v>
      </c>
      <c r="F105" s="8">
        <f t="shared" si="5"/>
        <v>547.26640000000009</v>
      </c>
      <c r="G105" s="9">
        <f>G106</f>
        <v>0</v>
      </c>
      <c r="H105" s="8">
        <f t="shared" si="6"/>
        <v>547.26640000000009</v>
      </c>
      <c r="I105" s="9">
        <f>I106</f>
        <v>0</v>
      </c>
      <c r="J105" s="8">
        <f t="shared" si="7"/>
        <v>547.26640000000009</v>
      </c>
      <c r="K105" s="8">
        <v>272.94340000000005</v>
      </c>
      <c r="L105" s="9">
        <f>L106</f>
        <v>0</v>
      </c>
      <c r="M105" s="8">
        <f t="shared" si="8"/>
        <v>272.94340000000005</v>
      </c>
      <c r="N105" s="9">
        <f>N106</f>
        <v>0</v>
      </c>
      <c r="O105" s="8">
        <f t="shared" si="9"/>
        <v>272.94340000000005</v>
      </c>
    </row>
    <row r="106" spans="1:15" ht="38.25">
      <c r="A106" s="4" t="s">
        <v>63</v>
      </c>
      <c r="B106" s="2" t="s">
        <v>552</v>
      </c>
      <c r="C106" s="2">
        <v>600</v>
      </c>
      <c r="D106" s="8">
        <v>547.26640000000009</v>
      </c>
      <c r="E106" s="9"/>
      <c r="F106" s="8">
        <f t="shared" si="5"/>
        <v>547.26640000000009</v>
      </c>
      <c r="G106" s="9"/>
      <c r="H106" s="8">
        <f t="shared" si="6"/>
        <v>547.26640000000009</v>
      </c>
      <c r="I106" s="9"/>
      <c r="J106" s="8">
        <f t="shared" si="7"/>
        <v>547.26640000000009</v>
      </c>
      <c r="K106" s="8">
        <v>272.94340000000005</v>
      </c>
      <c r="L106" s="9"/>
      <c r="M106" s="8">
        <f t="shared" si="8"/>
        <v>272.94340000000005</v>
      </c>
      <c r="N106" s="9"/>
      <c r="O106" s="8">
        <f t="shared" si="9"/>
        <v>272.94340000000005</v>
      </c>
    </row>
    <row r="107" spans="1:15" ht="39" customHeight="1">
      <c r="A107" s="10" t="s">
        <v>30</v>
      </c>
      <c r="B107" s="7" t="s">
        <v>29</v>
      </c>
      <c r="C107" s="2"/>
      <c r="D107" s="8">
        <v>23529.17196</v>
      </c>
      <c r="E107" s="9">
        <f>E108</f>
        <v>0</v>
      </c>
      <c r="F107" s="8">
        <f t="shared" si="5"/>
        <v>23529.17196</v>
      </c>
      <c r="G107" s="9">
        <f>G108</f>
        <v>0</v>
      </c>
      <c r="H107" s="8">
        <f t="shared" si="6"/>
        <v>23529.17196</v>
      </c>
      <c r="I107" s="9">
        <f>I108</f>
        <v>0</v>
      </c>
      <c r="J107" s="8">
        <f t="shared" si="7"/>
        <v>23529.17196</v>
      </c>
      <c r="K107" s="8">
        <v>24011.46356</v>
      </c>
      <c r="L107" s="9">
        <f>L108</f>
        <v>0</v>
      </c>
      <c r="M107" s="8">
        <f t="shared" si="8"/>
        <v>24011.46356</v>
      </c>
      <c r="N107" s="9">
        <f>N108</f>
        <v>0</v>
      </c>
      <c r="O107" s="8">
        <f t="shared" si="9"/>
        <v>24011.46356</v>
      </c>
    </row>
    <row r="108" spans="1:15" ht="38.25">
      <c r="A108" s="4" t="s">
        <v>279</v>
      </c>
      <c r="B108" s="2" t="s">
        <v>278</v>
      </c>
      <c r="C108" s="2"/>
      <c r="D108" s="8">
        <v>23529.17196</v>
      </c>
      <c r="E108" s="9">
        <f>E113+E115+E118+E120+E109+E111</f>
        <v>0</v>
      </c>
      <c r="F108" s="8">
        <f t="shared" si="5"/>
        <v>23529.17196</v>
      </c>
      <c r="G108" s="9">
        <f>G113+G115+G118+G120+G109+G111</f>
        <v>0</v>
      </c>
      <c r="H108" s="8">
        <f t="shared" si="6"/>
        <v>23529.17196</v>
      </c>
      <c r="I108" s="9">
        <f>I113+I115+I118+I120+I109+I111</f>
        <v>0</v>
      </c>
      <c r="J108" s="8">
        <f t="shared" si="7"/>
        <v>23529.17196</v>
      </c>
      <c r="K108" s="8">
        <v>24011.46356</v>
      </c>
      <c r="L108" s="9">
        <f>L113+L115+L118+L120+L109+L111</f>
        <v>0</v>
      </c>
      <c r="M108" s="8">
        <f t="shared" si="8"/>
        <v>24011.46356</v>
      </c>
      <c r="N108" s="9">
        <f>N113+N115+N118+N120+N109+N111</f>
        <v>0</v>
      </c>
      <c r="O108" s="8">
        <f t="shared" si="9"/>
        <v>24011.46356</v>
      </c>
    </row>
    <row r="109" spans="1:15" ht="38.25">
      <c r="A109" s="4" t="s">
        <v>666</v>
      </c>
      <c r="B109" s="12" t="s">
        <v>514</v>
      </c>
      <c r="C109" s="2"/>
      <c r="D109" s="8">
        <v>2711.8983000000003</v>
      </c>
      <c r="E109" s="9">
        <f>E110</f>
        <v>0</v>
      </c>
      <c r="F109" s="8">
        <f t="shared" si="5"/>
        <v>2711.8983000000003</v>
      </c>
      <c r="G109" s="9">
        <f>G110</f>
        <v>0</v>
      </c>
      <c r="H109" s="8">
        <f t="shared" si="6"/>
        <v>2711.8983000000003</v>
      </c>
      <c r="I109" s="9">
        <f>I110</f>
        <v>0</v>
      </c>
      <c r="J109" s="8">
        <f t="shared" si="7"/>
        <v>2711.8983000000003</v>
      </c>
      <c r="K109" s="8">
        <v>2710.1214400000003</v>
      </c>
      <c r="L109" s="9">
        <f>L110</f>
        <v>0</v>
      </c>
      <c r="M109" s="8">
        <f t="shared" si="8"/>
        <v>2710.1214400000003</v>
      </c>
      <c r="N109" s="9">
        <f>N110</f>
        <v>0</v>
      </c>
      <c r="O109" s="8">
        <f t="shared" si="9"/>
        <v>2710.1214400000003</v>
      </c>
    </row>
    <row r="110" spans="1:15" ht="38.25">
      <c r="A110" s="4" t="s">
        <v>63</v>
      </c>
      <c r="B110" s="12" t="s">
        <v>514</v>
      </c>
      <c r="C110" s="2">
        <v>600</v>
      </c>
      <c r="D110" s="8">
        <v>2711.8983000000003</v>
      </c>
      <c r="E110" s="9"/>
      <c r="F110" s="8">
        <f t="shared" si="5"/>
        <v>2711.8983000000003</v>
      </c>
      <c r="G110" s="9"/>
      <c r="H110" s="8">
        <f t="shared" si="6"/>
        <v>2711.8983000000003</v>
      </c>
      <c r="I110" s="9"/>
      <c r="J110" s="8">
        <f t="shared" si="7"/>
        <v>2711.8983000000003</v>
      </c>
      <c r="K110" s="8">
        <v>2710.1214400000003</v>
      </c>
      <c r="L110" s="9"/>
      <c r="M110" s="8">
        <f t="shared" si="8"/>
        <v>2710.1214400000003</v>
      </c>
      <c r="N110" s="9"/>
      <c r="O110" s="8">
        <f t="shared" si="9"/>
        <v>2710.1214400000003</v>
      </c>
    </row>
    <row r="111" spans="1:15" ht="108" customHeight="1">
      <c r="A111" s="4" t="s">
        <v>659</v>
      </c>
      <c r="B111" s="12" t="s">
        <v>515</v>
      </c>
      <c r="C111" s="2"/>
      <c r="D111" s="8">
        <v>17234.415800000002</v>
      </c>
      <c r="E111" s="9">
        <f>E112</f>
        <v>0</v>
      </c>
      <c r="F111" s="8">
        <f t="shared" si="5"/>
        <v>17234.415800000002</v>
      </c>
      <c r="G111" s="9">
        <f>G112</f>
        <v>0</v>
      </c>
      <c r="H111" s="8">
        <f t="shared" si="6"/>
        <v>17234.415800000002</v>
      </c>
      <c r="I111" s="9">
        <f>I112</f>
        <v>0</v>
      </c>
      <c r="J111" s="8">
        <f t="shared" si="7"/>
        <v>17234.415800000002</v>
      </c>
      <c r="K111" s="8">
        <v>17718.484259999997</v>
      </c>
      <c r="L111" s="9">
        <f>L112</f>
        <v>0</v>
      </c>
      <c r="M111" s="8">
        <f t="shared" si="8"/>
        <v>17718.484259999997</v>
      </c>
      <c r="N111" s="9">
        <f>N112</f>
        <v>0</v>
      </c>
      <c r="O111" s="8">
        <f t="shared" si="9"/>
        <v>17718.484259999997</v>
      </c>
    </row>
    <row r="112" spans="1:15" ht="44.25" customHeight="1">
      <c r="A112" s="4" t="s">
        <v>63</v>
      </c>
      <c r="B112" s="12" t="s">
        <v>515</v>
      </c>
      <c r="C112" s="2">
        <v>600</v>
      </c>
      <c r="D112" s="8">
        <v>17234.415800000002</v>
      </c>
      <c r="E112" s="9"/>
      <c r="F112" s="8">
        <f t="shared" si="5"/>
        <v>17234.415800000002</v>
      </c>
      <c r="G112" s="9"/>
      <c r="H112" s="8">
        <f t="shared" si="6"/>
        <v>17234.415800000002</v>
      </c>
      <c r="I112" s="9"/>
      <c r="J112" s="8">
        <f t="shared" si="7"/>
        <v>17234.415800000002</v>
      </c>
      <c r="K112" s="8">
        <v>17718.484259999997</v>
      </c>
      <c r="L112" s="9"/>
      <c r="M112" s="8">
        <f t="shared" si="8"/>
        <v>17718.484259999997</v>
      </c>
      <c r="N112" s="9"/>
      <c r="O112" s="8">
        <f t="shared" si="9"/>
        <v>17718.484259999997</v>
      </c>
    </row>
    <row r="113" spans="1:15" ht="126.75" customHeight="1">
      <c r="A113" s="11" t="s">
        <v>280</v>
      </c>
      <c r="B113" s="12" t="s">
        <v>281</v>
      </c>
      <c r="C113" s="2"/>
      <c r="D113" s="8">
        <v>481.42399999999998</v>
      </c>
      <c r="E113" s="9">
        <f>E114</f>
        <v>0</v>
      </c>
      <c r="F113" s="8">
        <f t="shared" si="5"/>
        <v>481.42399999999998</v>
      </c>
      <c r="G113" s="9">
        <f>G114</f>
        <v>0</v>
      </c>
      <c r="H113" s="8">
        <f t="shared" si="6"/>
        <v>481.42399999999998</v>
      </c>
      <c r="I113" s="9">
        <f>I114</f>
        <v>0</v>
      </c>
      <c r="J113" s="8">
        <f t="shared" si="7"/>
        <v>481.42399999999998</v>
      </c>
      <c r="K113" s="8">
        <v>481.42399999999998</v>
      </c>
      <c r="L113" s="9">
        <f>L114</f>
        <v>0</v>
      </c>
      <c r="M113" s="8">
        <f t="shared" si="8"/>
        <v>481.42399999999998</v>
      </c>
      <c r="N113" s="9">
        <f>N114</f>
        <v>0</v>
      </c>
      <c r="O113" s="8">
        <f t="shared" si="9"/>
        <v>481.42399999999998</v>
      </c>
    </row>
    <row r="114" spans="1:15" ht="38.25">
      <c r="A114" s="4" t="s">
        <v>63</v>
      </c>
      <c r="B114" s="12" t="s">
        <v>281</v>
      </c>
      <c r="C114" s="2">
        <v>600</v>
      </c>
      <c r="D114" s="8">
        <v>481.42399999999998</v>
      </c>
      <c r="E114" s="9"/>
      <c r="F114" s="8">
        <f t="shared" si="5"/>
        <v>481.42399999999998</v>
      </c>
      <c r="G114" s="9"/>
      <c r="H114" s="8">
        <f t="shared" si="6"/>
        <v>481.42399999999998</v>
      </c>
      <c r="I114" s="9"/>
      <c r="J114" s="8">
        <f t="shared" si="7"/>
        <v>481.42399999999998</v>
      </c>
      <c r="K114" s="8">
        <v>481.42399999999998</v>
      </c>
      <c r="L114" s="9"/>
      <c r="M114" s="8">
        <f t="shared" si="8"/>
        <v>481.42399999999998</v>
      </c>
      <c r="N114" s="9"/>
      <c r="O114" s="8">
        <f t="shared" si="9"/>
        <v>481.42399999999998</v>
      </c>
    </row>
    <row r="115" spans="1:15" ht="89.25">
      <c r="A115" s="11" t="s">
        <v>282</v>
      </c>
      <c r="B115" s="12" t="s">
        <v>283</v>
      </c>
      <c r="C115" s="2"/>
      <c r="D115" s="8">
        <v>1762.9778599999997</v>
      </c>
      <c r="E115" s="9">
        <f>E116+E117</f>
        <v>0</v>
      </c>
      <c r="F115" s="8">
        <f t="shared" si="5"/>
        <v>1762.9778599999997</v>
      </c>
      <c r="G115" s="9">
        <f>G116+G117</f>
        <v>0</v>
      </c>
      <c r="H115" s="8">
        <f t="shared" si="6"/>
        <v>1762.9778599999997</v>
      </c>
      <c r="I115" s="9">
        <f>I116+I117</f>
        <v>0</v>
      </c>
      <c r="J115" s="8">
        <f t="shared" si="7"/>
        <v>1762.9778599999997</v>
      </c>
      <c r="K115" s="8">
        <v>1762.9778599999997</v>
      </c>
      <c r="L115" s="9">
        <f>L116+L117</f>
        <v>0</v>
      </c>
      <c r="M115" s="8">
        <f t="shared" si="8"/>
        <v>1762.9778599999997</v>
      </c>
      <c r="N115" s="9">
        <f>N116+N117</f>
        <v>0</v>
      </c>
      <c r="O115" s="8">
        <f t="shared" si="9"/>
        <v>1762.9778599999997</v>
      </c>
    </row>
    <row r="116" spans="1:15" ht="25.5">
      <c r="A116" s="4" t="s">
        <v>306</v>
      </c>
      <c r="B116" s="12" t="s">
        <v>283</v>
      </c>
      <c r="C116" s="2">
        <v>300</v>
      </c>
      <c r="D116" s="8">
        <v>1735.91913</v>
      </c>
      <c r="E116" s="9"/>
      <c r="F116" s="8">
        <f t="shared" si="5"/>
        <v>1735.91913</v>
      </c>
      <c r="G116" s="9"/>
      <c r="H116" s="8">
        <f t="shared" si="6"/>
        <v>1735.91913</v>
      </c>
      <c r="I116" s="9"/>
      <c r="J116" s="8">
        <f t="shared" si="7"/>
        <v>1735.91913</v>
      </c>
      <c r="K116" s="8">
        <v>1735.91913</v>
      </c>
      <c r="L116" s="9"/>
      <c r="M116" s="8">
        <f t="shared" si="8"/>
        <v>1735.91913</v>
      </c>
      <c r="N116" s="9"/>
      <c r="O116" s="8">
        <f t="shared" si="9"/>
        <v>1735.91913</v>
      </c>
    </row>
    <row r="117" spans="1:15" ht="38.25">
      <c r="A117" s="4" t="s">
        <v>63</v>
      </c>
      <c r="B117" s="12" t="s">
        <v>283</v>
      </c>
      <c r="C117" s="2">
        <v>600</v>
      </c>
      <c r="D117" s="8">
        <v>27.058729999999997</v>
      </c>
      <c r="E117" s="9"/>
      <c r="F117" s="8">
        <f t="shared" si="5"/>
        <v>27.058729999999997</v>
      </c>
      <c r="G117" s="9"/>
      <c r="H117" s="8">
        <f t="shared" si="6"/>
        <v>27.058729999999997</v>
      </c>
      <c r="I117" s="9"/>
      <c r="J117" s="8">
        <f t="shared" si="7"/>
        <v>27.058729999999997</v>
      </c>
      <c r="K117" s="8">
        <v>27.058729999999997</v>
      </c>
      <c r="L117" s="9"/>
      <c r="M117" s="8">
        <f t="shared" si="8"/>
        <v>27.058729999999997</v>
      </c>
      <c r="N117" s="9"/>
      <c r="O117" s="8">
        <f t="shared" si="9"/>
        <v>27.058729999999997</v>
      </c>
    </row>
    <row r="118" spans="1:15" ht="51">
      <c r="A118" s="11" t="s">
        <v>663</v>
      </c>
      <c r="B118" s="2" t="s">
        <v>284</v>
      </c>
      <c r="C118" s="2"/>
      <c r="D118" s="8">
        <v>1286.376</v>
      </c>
      <c r="E118" s="9">
        <f>E119</f>
        <v>0</v>
      </c>
      <c r="F118" s="8">
        <f t="shared" si="5"/>
        <v>1286.376</v>
      </c>
      <c r="G118" s="9">
        <f>G119</f>
        <v>0</v>
      </c>
      <c r="H118" s="8">
        <f t="shared" si="6"/>
        <v>1286.376</v>
      </c>
      <c r="I118" s="9">
        <f>I119</f>
        <v>0</v>
      </c>
      <c r="J118" s="8">
        <f t="shared" si="7"/>
        <v>1286.376</v>
      </c>
      <c r="K118" s="8">
        <v>1286.376</v>
      </c>
      <c r="L118" s="9">
        <f>L119</f>
        <v>0</v>
      </c>
      <c r="M118" s="8">
        <f t="shared" si="8"/>
        <v>1286.376</v>
      </c>
      <c r="N118" s="9">
        <f>N119</f>
        <v>0</v>
      </c>
      <c r="O118" s="8">
        <f t="shared" si="9"/>
        <v>1286.376</v>
      </c>
    </row>
    <row r="119" spans="1:15" ht="38.25">
      <c r="A119" s="4" t="s">
        <v>63</v>
      </c>
      <c r="B119" s="2" t="s">
        <v>284</v>
      </c>
      <c r="C119" s="2">
        <v>600</v>
      </c>
      <c r="D119" s="8">
        <v>1286.376</v>
      </c>
      <c r="E119" s="9"/>
      <c r="F119" s="8">
        <f t="shared" si="5"/>
        <v>1286.376</v>
      </c>
      <c r="G119" s="9"/>
      <c r="H119" s="8">
        <f t="shared" si="6"/>
        <v>1286.376</v>
      </c>
      <c r="I119" s="9"/>
      <c r="J119" s="8">
        <f t="shared" si="7"/>
        <v>1286.376</v>
      </c>
      <c r="K119" s="8">
        <v>1286.376</v>
      </c>
      <c r="L119" s="9"/>
      <c r="M119" s="8">
        <f t="shared" si="8"/>
        <v>1286.376</v>
      </c>
      <c r="N119" s="9"/>
      <c r="O119" s="8">
        <f t="shared" si="9"/>
        <v>1286.376</v>
      </c>
    </row>
    <row r="120" spans="1:15" ht="63.75">
      <c r="A120" s="13" t="s">
        <v>664</v>
      </c>
      <c r="B120" s="2" t="s">
        <v>285</v>
      </c>
      <c r="C120" s="2"/>
      <c r="D120" s="8">
        <v>52.08</v>
      </c>
      <c r="E120" s="9">
        <f>E121</f>
        <v>0</v>
      </c>
      <c r="F120" s="8">
        <f t="shared" si="5"/>
        <v>52.08</v>
      </c>
      <c r="G120" s="9">
        <f>G121</f>
        <v>0</v>
      </c>
      <c r="H120" s="8">
        <f t="shared" si="6"/>
        <v>52.08</v>
      </c>
      <c r="I120" s="9">
        <f>I121</f>
        <v>0</v>
      </c>
      <c r="J120" s="8">
        <f t="shared" si="7"/>
        <v>52.08</v>
      </c>
      <c r="K120" s="8">
        <v>52.08</v>
      </c>
      <c r="L120" s="9">
        <f>L121</f>
        <v>0</v>
      </c>
      <c r="M120" s="8">
        <f t="shared" si="8"/>
        <v>52.08</v>
      </c>
      <c r="N120" s="9">
        <f>N121</f>
        <v>0</v>
      </c>
      <c r="O120" s="8">
        <f t="shared" si="9"/>
        <v>52.08</v>
      </c>
    </row>
    <row r="121" spans="1:15" ht="38.25">
      <c r="A121" s="4" t="s">
        <v>63</v>
      </c>
      <c r="B121" s="2" t="s">
        <v>285</v>
      </c>
      <c r="C121" s="2">
        <v>600</v>
      </c>
      <c r="D121" s="8">
        <v>52.08</v>
      </c>
      <c r="E121" s="9"/>
      <c r="F121" s="8">
        <f t="shared" si="5"/>
        <v>52.08</v>
      </c>
      <c r="G121" s="9"/>
      <c r="H121" s="8">
        <f t="shared" si="6"/>
        <v>52.08</v>
      </c>
      <c r="I121" s="9"/>
      <c r="J121" s="8">
        <f t="shared" si="7"/>
        <v>52.08</v>
      </c>
      <c r="K121" s="8">
        <v>52.08</v>
      </c>
      <c r="L121" s="9"/>
      <c r="M121" s="8">
        <f t="shared" si="8"/>
        <v>52.08</v>
      </c>
      <c r="N121" s="9"/>
      <c r="O121" s="8">
        <f t="shared" si="9"/>
        <v>52.08</v>
      </c>
    </row>
    <row r="122" spans="1:15" ht="40.5" customHeight="1">
      <c r="A122" s="10" t="s">
        <v>16</v>
      </c>
      <c r="B122" s="7" t="s">
        <v>18</v>
      </c>
      <c r="C122" s="2"/>
      <c r="D122" s="8">
        <v>1151.8979999999999</v>
      </c>
      <c r="E122" s="9">
        <f>E123+E127+E131+E135</f>
        <v>0</v>
      </c>
      <c r="F122" s="8">
        <f t="shared" si="5"/>
        <v>1151.8979999999999</v>
      </c>
      <c r="G122" s="9">
        <f>G123+G127+G131+G135</f>
        <v>0</v>
      </c>
      <c r="H122" s="8">
        <f t="shared" si="6"/>
        <v>1151.8979999999999</v>
      </c>
      <c r="I122" s="9">
        <f>I123+I127+I131+I135</f>
        <v>0</v>
      </c>
      <c r="J122" s="8">
        <f t="shared" si="7"/>
        <v>1151.8979999999999</v>
      </c>
      <c r="K122" s="8">
        <v>1151.8979999999999</v>
      </c>
      <c r="L122" s="9">
        <f>L123+L127+L131+L135</f>
        <v>0</v>
      </c>
      <c r="M122" s="8">
        <f t="shared" si="8"/>
        <v>1151.8979999999999</v>
      </c>
      <c r="N122" s="9">
        <f>N123+N127+N131+N135</f>
        <v>0</v>
      </c>
      <c r="O122" s="8">
        <f t="shared" si="9"/>
        <v>1151.8979999999999</v>
      </c>
    </row>
    <row r="123" spans="1:15" ht="51">
      <c r="A123" s="4" t="s">
        <v>17</v>
      </c>
      <c r="B123" s="2" t="s">
        <v>19</v>
      </c>
      <c r="C123" s="2"/>
      <c r="D123" s="8">
        <v>945.375</v>
      </c>
      <c r="E123" s="9">
        <f>E124</f>
        <v>0</v>
      </c>
      <c r="F123" s="8">
        <f t="shared" si="5"/>
        <v>945.375</v>
      </c>
      <c r="G123" s="9">
        <f>G124</f>
        <v>0</v>
      </c>
      <c r="H123" s="8">
        <f t="shared" si="6"/>
        <v>945.375</v>
      </c>
      <c r="I123" s="9">
        <f>I124</f>
        <v>0</v>
      </c>
      <c r="J123" s="8">
        <f t="shared" si="7"/>
        <v>945.375</v>
      </c>
      <c r="K123" s="8">
        <v>945.375</v>
      </c>
      <c r="L123" s="9">
        <f>L124</f>
        <v>0</v>
      </c>
      <c r="M123" s="8">
        <f t="shared" si="8"/>
        <v>945.375</v>
      </c>
      <c r="N123" s="9">
        <f>N124</f>
        <v>0</v>
      </c>
      <c r="O123" s="8">
        <f t="shared" si="9"/>
        <v>945.375</v>
      </c>
    </row>
    <row r="124" spans="1:15" ht="38.25">
      <c r="A124" s="4" t="s">
        <v>21</v>
      </c>
      <c r="B124" s="2" t="s">
        <v>20</v>
      </c>
      <c r="C124" s="2"/>
      <c r="D124" s="8">
        <v>945.375</v>
      </c>
      <c r="E124" s="9">
        <f>E125+E126</f>
        <v>0</v>
      </c>
      <c r="F124" s="8">
        <f t="shared" si="5"/>
        <v>945.375</v>
      </c>
      <c r="G124" s="9">
        <f>G125+G126</f>
        <v>0</v>
      </c>
      <c r="H124" s="8">
        <f t="shared" si="6"/>
        <v>945.375</v>
      </c>
      <c r="I124" s="9">
        <f>I125+I126</f>
        <v>0</v>
      </c>
      <c r="J124" s="8">
        <f t="shared" si="7"/>
        <v>945.375</v>
      </c>
      <c r="K124" s="8">
        <v>945.375</v>
      </c>
      <c r="L124" s="9">
        <f>L125+L126</f>
        <v>0</v>
      </c>
      <c r="M124" s="8">
        <f t="shared" si="8"/>
        <v>945.375</v>
      </c>
      <c r="N124" s="9">
        <f>N125+N126</f>
        <v>0</v>
      </c>
      <c r="O124" s="8">
        <f t="shared" si="9"/>
        <v>945.375</v>
      </c>
    </row>
    <row r="125" spans="1:15" ht="38.25">
      <c r="A125" s="4" t="s">
        <v>35</v>
      </c>
      <c r="B125" s="2" t="s">
        <v>20</v>
      </c>
      <c r="C125" s="2">
        <v>200</v>
      </c>
      <c r="D125" s="8">
        <v>529.875</v>
      </c>
      <c r="E125" s="9"/>
      <c r="F125" s="8">
        <f t="shared" si="5"/>
        <v>529.875</v>
      </c>
      <c r="G125" s="9"/>
      <c r="H125" s="8">
        <f t="shared" si="6"/>
        <v>529.875</v>
      </c>
      <c r="I125" s="9"/>
      <c r="J125" s="8">
        <f t="shared" si="7"/>
        <v>529.875</v>
      </c>
      <c r="K125" s="8">
        <v>529.875</v>
      </c>
      <c r="L125" s="9"/>
      <c r="M125" s="8">
        <f t="shared" si="8"/>
        <v>529.875</v>
      </c>
      <c r="N125" s="9"/>
      <c r="O125" s="8">
        <f t="shared" si="9"/>
        <v>529.875</v>
      </c>
    </row>
    <row r="126" spans="1:15" ht="38.25">
      <c r="A126" s="4" t="s">
        <v>63</v>
      </c>
      <c r="B126" s="2" t="s">
        <v>20</v>
      </c>
      <c r="C126" s="2">
        <v>600</v>
      </c>
      <c r="D126" s="8">
        <v>415.5</v>
      </c>
      <c r="E126" s="9"/>
      <c r="F126" s="8">
        <f t="shared" si="5"/>
        <v>415.5</v>
      </c>
      <c r="G126" s="9"/>
      <c r="H126" s="8">
        <f t="shared" si="6"/>
        <v>415.5</v>
      </c>
      <c r="I126" s="9"/>
      <c r="J126" s="8">
        <f t="shared" si="7"/>
        <v>415.5</v>
      </c>
      <c r="K126" s="8">
        <v>415.5</v>
      </c>
      <c r="L126" s="9"/>
      <c r="M126" s="8">
        <f t="shared" si="8"/>
        <v>415.5</v>
      </c>
      <c r="N126" s="9"/>
      <c r="O126" s="8">
        <f t="shared" si="9"/>
        <v>415.5</v>
      </c>
    </row>
    <row r="127" spans="1:15" ht="51">
      <c r="A127" s="4" t="s">
        <v>22</v>
      </c>
      <c r="B127" s="2" t="s">
        <v>23</v>
      </c>
      <c r="C127" s="2"/>
      <c r="D127" s="8">
        <v>100</v>
      </c>
      <c r="E127" s="9">
        <f>E128</f>
        <v>0</v>
      </c>
      <c r="F127" s="8">
        <f t="shared" si="5"/>
        <v>100</v>
      </c>
      <c r="G127" s="9">
        <f>G128</f>
        <v>0</v>
      </c>
      <c r="H127" s="8">
        <f t="shared" si="6"/>
        <v>100</v>
      </c>
      <c r="I127" s="9">
        <f>I128</f>
        <v>0</v>
      </c>
      <c r="J127" s="8">
        <f t="shared" si="7"/>
        <v>100</v>
      </c>
      <c r="K127" s="8">
        <v>100</v>
      </c>
      <c r="L127" s="9">
        <f>L128</f>
        <v>0</v>
      </c>
      <c r="M127" s="8">
        <f t="shared" si="8"/>
        <v>100</v>
      </c>
      <c r="N127" s="9">
        <f>N128</f>
        <v>0</v>
      </c>
      <c r="O127" s="8">
        <f t="shared" si="9"/>
        <v>100</v>
      </c>
    </row>
    <row r="128" spans="1:15" ht="51">
      <c r="A128" s="4" t="s">
        <v>25</v>
      </c>
      <c r="B128" s="2" t="s">
        <v>24</v>
      </c>
      <c r="C128" s="2"/>
      <c r="D128" s="8">
        <v>100</v>
      </c>
      <c r="E128" s="9">
        <f>E129+E130</f>
        <v>0</v>
      </c>
      <c r="F128" s="8">
        <f t="shared" si="5"/>
        <v>100</v>
      </c>
      <c r="G128" s="9">
        <f>G129+G130</f>
        <v>0</v>
      </c>
      <c r="H128" s="8">
        <f t="shared" si="6"/>
        <v>100</v>
      </c>
      <c r="I128" s="9">
        <f>I129+I130</f>
        <v>0</v>
      </c>
      <c r="J128" s="8">
        <f t="shared" si="7"/>
        <v>100</v>
      </c>
      <c r="K128" s="8">
        <v>100</v>
      </c>
      <c r="L128" s="9">
        <f>L129+L130</f>
        <v>0</v>
      </c>
      <c r="M128" s="8">
        <f t="shared" si="8"/>
        <v>100</v>
      </c>
      <c r="N128" s="9">
        <f>N129+N130</f>
        <v>0</v>
      </c>
      <c r="O128" s="8">
        <f t="shared" si="9"/>
        <v>100</v>
      </c>
    </row>
    <row r="129" spans="1:15" ht="38.25">
      <c r="A129" s="4" t="s">
        <v>35</v>
      </c>
      <c r="B129" s="2" t="s">
        <v>24</v>
      </c>
      <c r="C129" s="2">
        <v>200</v>
      </c>
      <c r="D129" s="8">
        <v>0</v>
      </c>
      <c r="E129" s="9"/>
      <c r="F129" s="8">
        <f t="shared" si="5"/>
        <v>0</v>
      </c>
      <c r="G129" s="9"/>
      <c r="H129" s="8">
        <f t="shared" si="6"/>
        <v>0</v>
      </c>
      <c r="I129" s="9"/>
      <c r="J129" s="8">
        <f t="shared" si="7"/>
        <v>0</v>
      </c>
      <c r="K129" s="8">
        <v>0</v>
      </c>
      <c r="L129" s="9"/>
      <c r="M129" s="8">
        <f t="shared" si="8"/>
        <v>0</v>
      </c>
      <c r="N129" s="9"/>
      <c r="O129" s="8">
        <f t="shared" si="9"/>
        <v>0</v>
      </c>
    </row>
    <row r="130" spans="1:15" ht="38.25">
      <c r="A130" s="4" t="s">
        <v>63</v>
      </c>
      <c r="B130" s="2" t="s">
        <v>24</v>
      </c>
      <c r="C130" s="2">
        <v>600</v>
      </c>
      <c r="D130" s="8">
        <v>100</v>
      </c>
      <c r="E130" s="9"/>
      <c r="F130" s="8">
        <f t="shared" si="5"/>
        <v>100</v>
      </c>
      <c r="G130" s="9"/>
      <c r="H130" s="8">
        <f t="shared" si="6"/>
        <v>100</v>
      </c>
      <c r="I130" s="9"/>
      <c r="J130" s="8">
        <f t="shared" si="7"/>
        <v>100</v>
      </c>
      <c r="K130" s="8">
        <v>100</v>
      </c>
      <c r="L130" s="9"/>
      <c r="M130" s="8">
        <f t="shared" si="8"/>
        <v>100</v>
      </c>
      <c r="N130" s="9"/>
      <c r="O130" s="8">
        <f t="shared" si="9"/>
        <v>100</v>
      </c>
    </row>
    <row r="131" spans="1:15" ht="51">
      <c r="A131" s="4" t="s">
        <v>333</v>
      </c>
      <c r="B131" s="2" t="s">
        <v>26</v>
      </c>
      <c r="C131" s="2"/>
      <c r="D131" s="8">
        <v>106.523</v>
      </c>
      <c r="E131" s="9">
        <f>E132</f>
        <v>0</v>
      </c>
      <c r="F131" s="8">
        <f t="shared" si="5"/>
        <v>106.523</v>
      </c>
      <c r="G131" s="9">
        <f>G132</f>
        <v>0</v>
      </c>
      <c r="H131" s="8">
        <f t="shared" si="6"/>
        <v>106.523</v>
      </c>
      <c r="I131" s="9">
        <f>I132</f>
        <v>0</v>
      </c>
      <c r="J131" s="8">
        <f t="shared" si="7"/>
        <v>106.523</v>
      </c>
      <c r="K131" s="8">
        <v>106.523</v>
      </c>
      <c r="L131" s="9">
        <f>L132</f>
        <v>0</v>
      </c>
      <c r="M131" s="8">
        <f t="shared" si="8"/>
        <v>106.523</v>
      </c>
      <c r="N131" s="9">
        <f>N132</f>
        <v>0</v>
      </c>
      <c r="O131" s="8">
        <f t="shared" si="9"/>
        <v>106.523</v>
      </c>
    </row>
    <row r="132" spans="1:15" ht="38.25">
      <c r="A132" s="4" t="s">
        <v>332</v>
      </c>
      <c r="B132" s="2" t="s">
        <v>27</v>
      </c>
      <c r="C132" s="2"/>
      <c r="D132" s="8">
        <v>106.523</v>
      </c>
      <c r="E132" s="9">
        <f>E133+E134</f>
        <v>0</v>
      </c>
      <c r="F132" s="8">
        <f t="shared" si="5"/>
        <v>106.523</v>
      </c>
      <c r="G132" s="9">
        <f>G133+G134</f>
        <v>0</v>
      </c>
      <c r="H132" s="8">
        <f t="shared" si="6"/>
        <v>106.523</v>
      </c>
      <c r="I132" s="9">
        <f>I133+I134</f>
        <v>0</v>
      </c>
      <c r="J132" s="8">
        <f t="shared" si="7"/>
        <v>106.523</v>
      </c>
      <c r="K132" s="8">
        <v>106.523</v>
      </c>
      <c r="L132" s="9">
        <f>L133+L134</f>
        <v>0</v>
      </c>
      <c r="M132" s="8">
        <f t="shared" si="8"/>
        <v>106.523</v>
      </c>
      <c r="N132" s="9">
        <f>N133+N134</f>
        <v>0</v>
      </c>
      <c r="O132" s="8">
        <f t="shared" si="9"/>
        <v>106.523</v>
      </c>
    </row>
    <row r="133" spans="1:15" ht="38.25">
      <c r="A133" s="4" t="s">
        <v>35</v>
      </c>
      <c r="B133" s="2" t="s">
        <v>27</v>
      </c>
      <c r="C133" s="2">
        <v>200</v>
      </c>
      <c r="D133" s="8">
        <v>0</v>
      </c>
      <c r="E133" s="9"/>
      <c r="F133" s="8">
        <f t="shared" si="5"/>
        <v>0</v>
      </c>
      <c r="G133" s="9"/>
      <c r="H133" s="8">
        <f t="shared" si="6"/>
        <v>0</v>
      </c>
      <c r="I133" s="9"/>
      <c r="J133" s="8">
        <f t="shared" si="7"/>
        <v>0</v>
      </c>
      <c r="K133" s="8">
        <v>0</v>
      </c>
      <c r="L133" s="9"/>
      <c r="M133" s="8">
        <f t="shared" si="8"/>
        <v>0</v>
      </c>
      <c r="N133" s="9"/>
      <c r="O133" s="8">
        <f t="shared" si="9"/>
        <v>0</v>
      </c>
    </row>
    <row r="134" spans="1:15" ht="38.25">
      <c r="A134" s="4" t="s">
        <v>63</v>
      </c>
      <c r="B134" s="2" t="s">
        <v>27</v>
      </c>
      <c r="C134" s="2">
        <v>600</v>
      </c>
      <c r="D134" s="8">
        <v>106.523</v>
      </c>
      <c r="E134" s="9"/>
      <c r="F134" s="8">
        <f t="shared" si="5"/>
        <v>106.523</v>
      </c>
      <c r="G134" s="9"/>
      <c r="H134" s="8">
        <f t="shared" si="6"/>
        <v>106.523</v>
      </c>
      <c r="I134" s="9"/>
      <c r="J134" s="8">
        <f t="shared" si="7"/>
        <v>106.523</v>
      </c>
      <c r="K134" s="8">
        <v>106.523</v>
      </c>
      <c r="L134" s="9"/>
      <c r="M134" s="8">
        <f t="shared" si="8"/>
        <v>106.523</v>
      </c>
      <c r="N134" s="9"/>
      <c r="O134" s="8">
        <f t="shared" si="9"/>
        <v>106.523</v>
      </c>
    </row>
    <row r="135" spans="1:15" ht="38.25">
      <c r="A135" s="4" t="s">
        <v>321</v>
      </c>
      <c r="B135" s="2" t="s">
        <v>322</v>
      </c>
      <c r="C135" s="2"/>
      <c r="D135" s="8">
        <v>0</v>
      </c>
      <c r="E135" s="9">
        <f>E136</f>
        <v>0</v>
      </c>
      <c r="F135" s="8">
        <f t="shared" si="5"/>
        <v>0</v>
      </c>
      <c r="G135" s="9">
        <f>G136</f>
        <v>0</v>
      </c>
      <c r="H135" s="8">
        <f t="shared" si="6"/>
        <v>0</v>
      </c>
      <c r="I135" s="9">
        <f>I136</f>
        <v>0</v>
      </c>
      <c r="J135" s="8">
        <f t="shared" si="7"/>
        <v>0</v>
      </c>
      <c r="K135" s="8">
        <v>0</v>
      </c>
      <c r="L135" s="9">
        <f>L136</f>
        <v>0</v>
      </c>
      <c r="M135" s="8">
        <f t="shared" si="8"/>
        <v>0</v>
      </c>
      <c r="N135" s="9">
        <f>N136</f>
        <v>0</v>
      </c>
      <c r="O135" s="8">
        <f t="shared" si="9"/>
        <v>0</v>
      </c>
    </row>
    <row r="136" spans="1:15" ht="25.5">
      <c r="A136" s="4" t="s">
        <v>347</v>
      </c>
      <c r="B136" s="2" t="s">
        <v>348</v>
      </c>
      <c r="C136" s="2"/>
      <c r="D136" s="8">
        <v>0</v>
      </c>
      <c r="E136" s="9">
        <f>E137</f>
        <v>0</v>
      </c>
      <c r="F136" s="8">
        <f t="shared" si="5"/>
        <v>0</v>
      </c>
      <c r="G136" s="9">
        <f>G137</f>
        <v>0</v>
      </c>
      <c r="H136" s="8">
        <f t="shared" si="6"/>
        <v>0</v>
      </c>
      <c r="I136" s="9">
        <f>I137</f>
        <v>0</v>
      </c>
      <c r="J136" s="8">
        <f t="shared" si="7"/>
        <v>0</v>
      </c>
      <c r="K136" s="8">
        <v>0</v>
      </c>
      <c r="L136" s="9">
        <f>L137</f>
        <v>0</v>
      </c>
      <c r="M136" s="8">
        <f t="shared" si="8"/>
        <v>0</v>
      </c>
      <c r="N136" s="9">
        <f>N137</f>
        <v>0</v>
      </c>
      <c r="O136" s="8">
        <f t="shared" si="9"/>
        <v>0</v>
      </c>
    </row>
    <row r="137" spans="1:15" ht="38.25">
      <c r="A137" s="4" t="s">
        <v>63</v>
      </c>
      <c r="B137" s="2" t="s">
        <v>348</v>
      </c>
      <c r="C137" s="2">
        <v>600</v>
      </c>
      <c r="D137" s="8">
        <v>0</v>
      </c>
      <c r="E137" s="9"/>
      <c r="F137" s="8">
        <f t="shared" si="5"/>
        <v>0</v>
      </c>
      <c r="G137" s="9"/>
      <c r="H137" s="8">
        <f t="shared" si="6"/>
        <v>0</v>
      </c>
      <c r="I137" s="9"/>
      <c r="J137" s="8">
        <f t="shared" si="7"/>
        <v>0</v>
      </c>
      <c r="K137" s="8">
        <v>0</v>
      </c>
      <c r="L137" s="9"/>
      <c r="M137" s="8">
        <f t="shared" si="8"/>
        <v>0</v>
      </c>
      <c r="N137" s="9"/>
      <c r="O137" s="8">
        <f t="shared" si="9"/>
        <v>0</v>
      </c>
    </row>
    <row r="138" spans="1:15" ht="63.75">
      <c r="A138" s="10" t="s">
        <v>337</v>
      </c>
      <c r="B138" s="14" t="s">
        <v>12</v>
      </c>
      <c r="C138" s="2"/>
      <c r="D138" s="8">
        <v>8867.0600000000013</v>
      </c>
      <c r="E138" s="9">
        <f>E139</f>
        <v>0</v>
      </c>
      <c r="F138" s="8">
        <f t="shared" si="5"/>
        <v>8867.0600000000013</v>
      </c>
      <c r="G138" s="9">
        <f>G139</f>
        <v>0</v>
      </c>
      <c r="H138" s="8">
        <f t="shared" si="6"/>
        <v>8867.0600000000013</v>
      </c>
      <c r="I138" s="9">
        <f>I139</f>
        <v>0</v>
      </c>
      <c r="J138" s="8">
        <f t="shared" si="7"/>
        <v>8867.0600000000013</v>
      </c>
      <c r="K138" s="8">
        <v>8867.0600000000013</v>
      </c>
      <c r="L138" s="9">
        <f>L139</f>
        <v>0</v>
      </c>
      <c r="M138" s="8">
        <f t="shared" si="8"/>
        <v>8867.0600000000013</v>
      </c>
      <c r="N138" s="9">
        <f>N139</f>
        <v>0</v>
      </c>
      <c r="O138" s="8">
        <f t="shared" si="9"/>
        <v>8867.0600000000013</v>
      </c>
    </row>
    <row r="139" spans="1:15" ht="38.25">
      <c r="A139" s="4" t="s">
        <v>28</v>
      </c>
      <c r="B139" s="12" t="s">
        <v>15</v>
      </c>
      <c r="C139" s="2"/>
      <c r="D139" s="8">
        <v>8867.0600000000013</v>
      </c>
      <c r="E139" s="9">
        <f>E140</f>
        <v>0</v>
      </c>
      <c r="F139" s="8">
        <f t="shared" si="5"/>
        <v>8867.0600000000013</v>
      </c>
      <c r="G139" s="9">
        <f>G140</f>
        <v>0</v>
      </c>
      <c r="H139" s="8">
        <f t="shared" si="6"/>
        <v>8867.0600000000013</v>
      </c>
      <c r="I139" s="9">
        <f>I140</f>
        <v>0</v>
      </c>
      <c r="J139" s="8">
        <f t="shared" si="7"/>
        <v>8867.0600000000013</v>
      </c>
      <c r="K139" s="8">
        <v>8867.0600000000013</v>
      </c>
      <c r="L139" s="9">
        <f>L140</f>
        <v>0</v>
      </c>
      <c r="M139" s="8">
        <f t="shared" si="8"/>
        <v>8867.0600000000013</v>
      </c>
      <c r="N139" s="9">
        <f>N140</f>
        <v>0</v>
      </c>
      <c r="O139" s="8">
        <f t="shared" si="9"/>
        <v>8867.0600000000013</v>
      </c>
    </row>
    <row r="140" spans="1:15" ht="63.75">
      <c r="A140" s="4" t="s">
        <v>338</v>
      </c>
      <c r="B140" s="12" t="s">
        <v>13</v>
      </c>
      <c r="C140" s="2"/>
      <c r="D140" s="8">
        <v>8867.0600000000013</v>
      </c>
      <c r="E140" s="9">
        <f>E141+E142+E143</f>
        <v>0</v>
      </c>
      <c r="F140" s="8">
        <f t="shared" si="5"/>
        <v>8867.0600000000013</v>
      </c>
      <c r="G140" s="9">
        <f>G141+G142+G143</f>
        <v>0</v>
      </c>
      <c r="H140" s="8">
        <f t="shared" si="6"/>
        <v>8867.0600000000013</v>
      </c>
      <c r="I140" s="9">
        <f>I141+I142+I143</f>
        <v>0</v>
      </c>
      <c r="J140" s="8">
        <f t="shared" si="7"/>
        <v>8867.0600000000013</v>
      </c>
      <c r="K140" s="8">
        <v>8867.0600000000013</v>
      </c>
      <c r="L140" s="9">
        <f>L141+L142+L143</f>
        <v>0</v>
      </c>
      <c r="M140" s="8">
        <f t="shared" si="8"/>
        <v>8867.0600000000013</v>
      </c>
      <c r="N140" s="9">
        <f>N141+N142+N143</f>
        <v>0</v>
      </c>
      <c r="O140" s="8">
        <f t="shared" si="9"/>
        <v>8867.0600000000013</v>
      </c>
    </row>
    <row r="141" spans="1:15" ht="76.5">
      <c r="A141" s="4" t="s">
        <v>107</v>
      </c>
      <c r="B141" s="12" t="s">
        <v>13</v>
      </c>
      <c r="C141" s="2">
        <v>100</v>
      </c>
      <c r="D141" s="8">
        <v>8041.4049999999997</v>
      </c>
      <c r="E141" s="9"/>
      <c r="F141" s="8">
        <f t="shared" si="5"/>
        <v>8041.4049999999997</v>
      </c>
      <c r="G141" s="9"/>
      <c r="H141" s="8">
        <f t="shared" si="6"/>
        <v>8041.4049999999997</v>
      </c>
      <c r="I141" s="9"/>
      <c r="J141" s="8">
        <f t="shared" si="7"/>
        <v>8041.4049999999997</v>
      </c>
      <c r="K141" s="8">
        <v>8041.4049999999997</v>
      </c>
      <c r="L141" s="9"/>
      <c r="M141" s="8">
        <f t="shared" si="8"/>
        <v>8041.4049999999997</v>
      </c>
      <c r="N141" s="9"/>
      <c r="O141" s="8">
        <f t="shared" si="9"/>
        <v>8041.4049999999997</v>
      </c>
    </row>
    <row r="142" spans="1:15" ht="38.25">
      <c r="A142" s="4" t="s">
        <v>35</v>
      </c>
      <c r="B142" s="12" t="s">
        <v>13</v>
      </c>
      <c r="C142" s="2">
        <v>200</v>
      </c>
      <c r="D142" s="8">
        <v>825.55499999999995</v>
      </c>
      <c r="E142" s="9"/>
      <c r="F142" s="8">
        <f t="shared" si="5"/>
        <v>825.55499999999995</v>
      </c>
      <c r="G142" s="9"/>
      <c r="H142" s="8">
        <f t="shared" si="6"/>
        <v>825.55499999999995</v>
      </c>
      <c r="I142" s="9"/>
      <c r="J142" s="8">
        <f t="shared" si="7"/>
        <v>825.55499999999995</v>
      </c>
      <c r="K142" s="8">
        <v>825.55499999999995</v>
      </c>
      <c r="L142" s="9"/>
      <c r="M142" s="8">
        <f t="shared" si="8"/>
        <v>825.55499999999995</v>
      </c>
      <c r="N142" s="9"/>
      <c r="O142" s="8">
        <f t="shared" si="9"/>
        <v>825.55499999999995</v>
      </c>
    </row>
    <row r="143" spans="1:15" ht="25.5">
      <c r="A143" s="4" t="s">
        <v>14</v>
      </c>
      <c r="B143" s="12" t="s">
        <v>13</v>
      </c>
      <c r="C143" s="2">
        <v>800</v>
      </c>
      <c r="D143" s="8">
        <v>9.9999999999999992E-2</v>
      </c>
      <c r="E143" s="9"/>
      <c r="F143" s="8">
        <f t="shared" si="5"/>
        <v>9.9999999999999992E-2</v>
      </c>
      <c r="G143" s="9"/>
      <c r="H143" s="8">
        <f t="shared" si="6"/>
        <v>9.9999999999999992E-2</v>
      </c>
      <c r="I143" s="9"/>
      <c r="J143" s="8">
        <f t="shared" si="7"/>
        <v>9.9999999999999992E-2</v>
      </c>
      <c r="K143" s="8">
        <v>9.9999999999999992E-2</v>
      </c>
      <c r="L143" s="9"/>
      <c r="M143" s="8">
        <f t="shared" si="8"/>
        <v>9.9999999999999992E-2</v>
      </c>
      <c r="N143" s="9"/>
      <c r="O143" s="8">
        <f t="shared" si="9"/>
        <v>9.9999999999999992E-2</v>
      </c>
    </row>
    <row r="144" spans="1:15" ht="25.5">
      <c r="A144" s="10" t="s">
        <v>425</v>
      </c>
      <c r="B144" s="7" t="s">
        <v>426</v>
      </c>
      <c r="C144" s="2"/>
      <c r="D144" s="8">
        <v>605.10300000000007</v>
      </c>
      <c r="E144" s="9">
        <f>E145+E148+E151</f>
        <v>0</v>
      </c>
      <c r="F144" s="8">
        <f t="shared" si="5"/>
        <v>605.10300000000007</v>
      </c>
      <c r="G144" s="9">
        <f>G145+G148+G151</f>
        <v>0</v>
      </c>
      <c r="H144" s="8">
        <f t="shared" si="6"/>
        <v>605.10300000000007</v>
      </c>
      <c r="I144" s="9">
        <f>I145+I148+I151</f>
        <v>0</v>
      </c>
      <c r="J144" s="8">
        <f t="shared" si="7"/>
        <v>605.10300000000007</v>
      </c>
      <c r="K144" s="8">
        <v>605.10300000000007</v>
      </c>
      <c r="L144" s="9">
        <f>L145+L148+L151</f>
        <v>0</v>
      </c>
      <c r="M144" s="8">
        <f t="shared" si="8"/>
        <v>605.10300000000007</v>
      </c>
      <c r="N144" s="9">
        <f>N145+N148+N151</f>
        <v>0</v>
      </c>
      <c r="O144" s="8">
        <f t="shared" si="9"/>
        <v>605.10300000000007</v>
      </c>
    </row>
    <row r="145" spans="1:15" ht="38.25">
      <c r="A145" s="4" t="s">
        <v>427</v>
      </c>
      <c r="B145" s="2" t="s">
        <v>428</v>
      </c>
      <c r="C145" s="2"/>
      <c r="D145" s="8">
        <v>178</v>
      </c>
      <c r="E145" s="9">
        <f>E146</f>
        <v>0</v>
      </c>
      <c r="F145" s="8">
        <f t="shared" si="5"/>
        <v>178</v>
      </c>
      <c r="G145" s="9">
        <f>G146</f>
        <v>0</v>
      </c>
      <c r="H145" s="8">
        <f t="shared" si="6"/>
        <v>178</v>
      </c>
      <c r="I145" s="9">
        <f>I146</f>
        <v>0</v>
      </c>
      <c r="J145" s="8">
        <f t="shared" si="7"/>
        <v>178</v>
      </c>
      <c r="K145" s="8">
        <v>178</v>
      </c>
      <c r="L145" s="9">
        <f>L146</f>
        <v>0</v>
      </c>
      <c r="M145" s="8">
        <f t="shared" si="8"/>
        <v>178</v>
      </c>
      <c r="N145" s="9">
        <f>N146</f>
        <v>0</v>
      </c>
      <c r="O145" s="8">
        <f t="shared" si="9"/>
        <v>178</v>
      </c>
    </row>
    <row r="146" spans="1:15" ht="38.25">
      <c r="A146" s="4" t="s">
        <v>429</v>
      </c>
      <c r="B146" s="2" t="s">
        <v>430</v>
      </c>
      <c r="C146" s="2"/>
      <c r="D146" s="8">
        <v>178</v>
      </c>
      <c r="E146" s="9">
        <f>E147</f>
        <v>0</v>
      </c>
      <c r="F146" s="8">
        <f t="shared" si="5"/>
        <v>178</v>
      </c>
      <c r="G146" s="9">
        <f>G147</f>
        <v>0</v>
      </c>
      <c r="H146" s="8">
        <f t="shared" ref="H146:H209" si="10">F146+G146</f>
        <v>178</v>
      </c>
      <c r="I146" s="9">
        <f>I147</f>
        <v>0</v>
      </c>
      <c r="J146" s="8">
        <f t="shared" ref="J146:J209" si="11">H146+I146</f>
        <v>178</v>
      </c>
      <c r="K146" s="8">
        <v>178</v>
      </c>
      <c r="L146" s="9">
        <f>L147</f>
        <v>0</v>
      </c>
      <c r="M146" s="8">
        <f t="shared" si="8"/>
        <v>178</v>
      </c>
      <c r="N146" s="9">
        <f>N147</f>
        <v>0</v>
      </c>
      <c r="O146" s="8">
        <f t="shared" ref="O146:O209" si="12">M146+N146</f>
        <v>178</v>
      </c>
    </row>
    <row r="147" spans="1:15" ht="38.25">
      <c r="A147" s="4" t="s">
        <v>35</v>
      </c>
      <c r="B147" s="2" t="s">
        <v>430</v>
      </c>
      <c r="C147" s="2">
        <v>200</v>
      </c>
      <c r="D147" s="8">
        <v>178</v>
      </c>
      <c r="E147" s="9"/>
      <c r="F147" s="8">
        <f t="shared" si="5"/>
        <v>178</v>
      </c>
      <c r="G147" s="9"/>
      <c r="H147" s="8">
        <f t="shared" si="10"/>
        <v>178</v>
      </c>
      <c r="I147" s="9"/>
      <c r="J147" s="8">
        <f t="shared" si="11"/>
        <v>178</v>
      </c>
      <c r="K147" s="8">
        <v>178</v>
      </c>
      <c r="L147" s="9"/>
      <c r="M147" s="8">
        <f t="shared" si="8"/>
        <v>178</v>
      </c>
      <c r="N147" s="9"/>
      <c r="O147" s="8">
        <f t="shared" si="12"/>
        <v>178</v>
      </c>
    </row>
    <row r="148" spans="1:15" ht="51">
      <c r="A148" s="4" t="s">
        <v>431</v>
      </c>
      <c r="B148" s="2" t="s">
        <v>432</v>
      </c>
      <c r="C148" s="2"/>
      <c r="D148" s="8">
        <v>275</v>
      </c>
      <c r="E148" s="9">
        <f>E149</f>
        <v>0</v>
      </c>
      <c r="F148" s="8">
        <f t="shared" si="5"/>
        <v>275</v>
      </c>
      <c r="G148" s="9">
        <f>G149</f>
        <v>0</v>
      </c>
      <c r="H148" s="8">
        <f t="shared" si="10"/>
        <v>275</v>
      </c>
      <c r="I148" s="9">
        <f>I149</f>
        <v>0</v>
      </c>
      <c r="J148" s="8">
        <f t="shared" si="11"/>
        <v>275</v>
      </c>
      <c r="K148" s="8">
        <v>275</v>
      </c>
      <c r="L148" s="9">
        <f>L149</f>
        <v>0</v>
      </c>
      <c r="M148" s="8">
        <f t="shared" si="8"/>
        <v>275</v>
      </c>
      <c r="N148" s="9">
        <f>N149</f>
        <v>0</v>
      </c>
      <c r="O148" s="8">
        <f t="shared" si="12"/>
        <v>275</v>
      </c>
    </row>
    <row r="149" spans="1:15" ht="38.25">
      <c r="A149" s="4" t="s">
        <v>433</v>
      </c>
      <c r="B149" s="12" t="s">
        <v>434</v>
      </c>
      <c r="C149" s="2"/>
      <c r="D149" s="8">
        <v>275</v>
      </c>
      <c r="E149" s="9">
        <f>E150</f>
        <v>0</v>
      </c>
      <c r="F149" s="8">
        <f t="shared" si="5"/>
        <v>275</v>
      </c>
      <c r="G149" s="9">
        <f>G150</f>
        <v>0</v>
      </c>
      <c r="H149" s="8">
        <f t="shared" si="10"/>
        <v>275</v>
      </c>
      <c r="I149" s="9">
        <f>I150</f>
        <v>0</v>
      </c>
      <c r="J149" s="8">
        <f t="shared" si="11"/>
        <v>275</v>
      </c>
      <c r="K149" s="8">
        <v>275</v>
      </c>
      <c r="L149" s="9">
        <f>L150</f>
        <v>0</v>
      </c>
      <c r="M149" s="8">
        <f t="shared" si="8"/>
        <v>275</v>
      </c>
      <c r="N149" s="9">
        <f>N150</f>
        <v>0</v>
      </c>
      <c r="O149" s="8">
        <f t="shared" si="12"/>
        <v>275</v>
      </c>
    </row>
    <row r="150" spans="1:15" ht="25.5">
      <c r="A150" s="4" t="s">
        <v>306</v>
      </c>
      <c r="B150" s="12" t="s">
        <v>434</v>
      </c>
      <c r="C150" s="2">
        <v>300</v>
      </c>
      <c r="D150" s="8">
        <v>275</v>
      </c>
      <c r="E150" s="9"/>
      <c r="F150" s="8">
        <f t="shared" ref="F150:F215" si="13">D150+E150</f>
        <v>275</v>
      </c>
      <c r="G150" s="9"/>
      <c r="H150" s="8">
        <f t="shared" si="10"/>
        <v>275</v>
      </c>
      <c r="I150" s="9"/>
      <c r="J150" s="8">
        <f t="shared" si="11"/>
        <v>275</v>
      </c>
      <c r="K150" s="8">
        <v>275</v>
      </c>
      <c r="L150" s="9"/>
      <c r="M150" s="8">
        <f t="shared" ref="M150:M215" si="14">K150+L150</f>
        <v>275</v>
      </c>
      <c r="N150" s="9"/>
      <c r="O150" s="8">
        <f t="shared" si="12"/>
        <v>275</v>
      </c>
    </row>
    <row r="151" spans="1:15" ht="51">
      <c r="A151" s="4" t="s">
        <v>351</v>
      </c>
      <c r="B151" s="2" t="s">
        <v>435</v>
      </c>
      <c r="C151" s="2"/>
      <c r="D151" s="8">
        <v>152.10300000000001</v>
      </c>
      <c r="E151" s="9">
        <f>E152</f>
        <v>0</v>
      </c>
      <c r="F151" s="8">
        <f t="shared" si="13"/>
        <v>152.10300000000001</v>
      </c>
      <c r="G151" s="9">
        <f>G152</f>
        <v>0</v>
      </c>
      <c r="H151" s="8">
        <f t="shared" si="10"/>
        <v>152.10300000000001</v>
      </c>
      <c r="I151" s="9">
        <f>I152</f>
        <v>0</v>
      </c>
      <c r="J151" s="8">
        <f t="shared" si="11"/>
        <v>152.10300000000001</v>
      </c>
      <c r="K151" s="8">
        <v>152.10300000000001</v>
      </c>
      <c r="L151" s="9">
        <f>L152</f>
        <v>0</v>
      </c>
      <c r="M151" s="8">
        <f t="shared" si="14"/>
        <v>152.10300000000001</v>
      </c>
      <c r="N151" s="9">
        <f>N152</f>
        <v>0</v>
      </c>
      <c r="O151" s="8">
        <f t="shared" si="12"/>
        <v>152.10300000000001</v>
      </c>
    </row>
    <row r="152" spans="1:15" ht="38.25">
      <c r="A152" s="4" t="s">
        <v>665</v>
      </c>
      <c r="B152" s="2" t="s">
        <v>436</v>
      </c>
      <c r="C152" s="2"/>
      <c r="D152" s="8">
        <v>152.10300000000001</v>
      </c>
      <c r="E152" s="9">
        <f>E153+E154</f>
        <v>0</v>
      </c>
      <c r="F152" s="8">
        <f t="shared" si="13"/>
        <v>152.10300000000001</v>
      </c>
      <c r="G152" s="9">
        <f>G153+G154</f>
        <v>0</v>
      </c>
      <c r="H152" s="8">
        <f t="shared" si="10"/>
        <v>152.10300000000001</v>
      </c>
      <c r="I152" s="9">
        <f>I153+I154</f>
        <v>0</v>
      </c>
      <c r="J152" s="8">
        <f t="shared" si="11"/>
        <v>152.10300000000001</v>
      </c>
      <c r="K152" s="8">
        <v>152.10300000000001</v>
      </c>
      <c r="L152" s="9">
        <f>L153+L154</f>
        <v>0</v>
      </c>
      <c r="M152" s="8">
        <f t="shared" si="14"/>
        <v>152.10300000000001</v>
      </c>
      <c r="N152" s="9">
        <f>N153+N154</f>
        <v>0</v>
      </c>
      <c r="O152" s="8">
        <f t="shared" si="12"/>
        <v>152.10300000000001</v>
      </c>
    </row>
    <row r="153" spans="1:15" ht="38.25">
      <c r="A153" s="4" t="s">
        <v>35</v>
      </c>
      <c r="B153" s="2" t="s">
        <v>436</v>
      </c>
      <c r="C153" s="2">
        <v>200</v>
      </c>
      <c r="D153" s="8">
        <v>116.10299999999999</v>
      </c>
      <c r="E153" s="9"/>
      <c r="F153" s="8">
        <f t="shared" si="13"/>
        <v>116.10299999999999</v>
      </c>
      <c r="G153" s="9"/>
      <c r="H153" s="8">
        <f t="shared" si="10"/>
        <v>116.10299999999999</v>
      </c>
      <c r="I153" s="9"/>
      <c r="J153" s="8">
        <f t="shared" si="11"/>
        <v>116.10299999999999</v>
      </c>
      <c r="K153" s="8">
        <v>116.10299999999999</v>
      </c>
      <c r="L153" s="9"/>
      <c r="M153" s="8">
        <f t="shared" si="14"/>
        <v>116.10299999999999</v>
      </c>
      <c r="N153" s="9"/>
      <c r="O153" s="8">
        <f t="shared" si="12"/>
        <v>116.10299999999999</v>
      </c>
    </row>
    <row r="154" spans="1:15" ht="25.5">
      <c r="A154" s="4" t="s">
        <v>306</v>
      </c>
      <c r="B154" s="2" t="s">
        <v>436</v>
      </c>
      <c r="C154" s="2">
        <v>300</v>
      </c>
      <c r="D154" s="8">
        <v>36</v>
      </c>
      <c r="E154" s="9"/>
      <c r="F154" s="8">
        <f t="shared" si="13"/>
        <v>36</v>
      </c>
      <c r="G154" s="9"/>
      <c r="H154" s="8">
        <f t="shared" si="10"/>
        <v>36</v>
      </c>
      <c r="I154" s="9"/>
      <c r="J154" s="8">
        <f t="shared" si="11"/>
        <v>36</v>
      </c>
      <c r="K154" s="8">
        <v>36</v>
      </c>
      <c r="L154" s="9"/>
      <c r="M154" s="8">
        <f t="shared" si="14"/>
        <v>36</v>
      </c>
      <c r="N154" s="9"/>
      <c r="O154" s="8">
        <f t="shared" si="12"/>
        <v>36</v>
      </c>
    </row>
    <row r="155" spans="1:15" ht="41.25" customHeight="1">
      <c r="A155" s="10" t="s">
        <v>632</v>
      </c>
      <c r="B155" s="7" t="s">
        <v>633</v>
      </c>
      <c r="C155" s="2"/>
      <c r="D155" s="8">
        <v>2000</v>
      </c>
      <c r="E155" s="9">
        <f>E156</f>
        <v>0</v>
      </c>
      <c r="F155" s="8">
        <f t="shared" si="13"/>
        <v>2000</v>
      </c>
      <c r="G155" s="9">
        <f>G156</f>
        <v>0</v>
      </c>
      <c r="H155" s="8">
        <f t="shared" si="10"/>
        <v>2000</v>
      </c>
      <c r="I155" s="9">
        <f>I156</f>
        <v>0</v>
      </c>
      <c r="J155" s="8">
        <f t="shared" si="11"/>
        <v>2000</v>
      </c>
      <c r="K155" s="8">
        <v>0</v>
      </c>
      <c r="L155" s="9">
        <f>L156</f>
        <v>0</v>
      </c>
      <c r="M155" s="8">
        <f t="shared" si="14"/>
        <v>0</v>
      </c>
      <c r="N155" s="9">
        <f>N156</f>
        <v>0</v>
      </c>
      <c r="O155" s="8">
        <f t="shared" si="12"/>
        <v>0</v>
      </c>
    </row>
    <row r="156" spans="1:15" ht="38.25">
      <c r="A156" s="4" t="s">
        <v>634</v>
      </c>
      <c r="B156" s="2" t="s">
        <v>636</v>
      </c>
      <c r="C156" s="2"/>
      <c r="D156" s="8">
        <v>2000</v>
      </c>
      <c r="E156" s="9">
        <f>E157</f>
        <v>0</v>
      </c>
      <c r="F156" s="8">
        <f t="shared" si="13"/>
        <v>2000</v>
      </c>
      <c r="G156" s="9">
        <f>G157</f>
        <v>0</v>
      </c>
      <c r="H156" s="8">
        <f t="shared" si="10"/>
        <v>2000</v>
      </c>
      <c r="I156" s="9">
        <f>I157</f>
        <v>0</v>
      </c>
      <c r="J156" s="8">
        <f t="shared" si="11"/>
        <v>2000</v>
      </c>
      <c r="K156" s="8">
        <v>0</v>
      </c>
      <c r="L156" s="9">
        <f>L157</f>
        <v>0</v>
      </c>
      <c r="M156" s="8">
        <f t="shared" si="14"/>
        <v>0</v>
      </c>
      <c r="N156" s="9">
        <f>N157</f>
        <v>0</v>
      </c>
      <c r="O156" s="8">
        <f t="shared" si="12"/>
        <v>0</v>
      </c>
    </row>
    <row r="157" spans="1:15" ht="25.5">
      <c r="A157" s="4" t="s">
        <v>635</v>
      </c>
      <c r="B157" s="2" t="s">
        <v>637</v>
      </c>
      <c r="C157" s="2"/>
      <c r="D157" s="8">
        <v>2000</v>
      </c>
      <c r="E157" s="9">
        <f>E158</f>
        <v>0</v>
      </c>
      <c r="F157" s="8">
        <f t="shared" si="13"/>
        <v>2000</v>
      </c>
      <c r="G157" s="9">
        <f>G158</f>
        <v>0</v>
      </c>
      <c r="H157" s="8">
        <f t="shared" si="10"/>
        <v>2000</v>
      </c>
      <c r="I157" s="9">
        <f>I158</f>
        <v>0</v>
      </c>
      <c r="J157" s="8">
        <f t="shared" si="11"/>
        <v>2000</v>
      </c>
      <c r="K157" s="8">
        <v>0</v>
      </c>
      <c r="L157" s="9">
        <f>L158</f>
        <v>0</v>
      </c>
      <c r="M157" s="8">
        <f t="shared" si="14"/>
        <v>0</v>
      </c>
      <c r="N157" s="9">
        <f>N158</f>
        <v>0</v>
      </c>
      <c r="O157" s="8">
        <f t="shared" si="12"/>
        <v>0</v>
      </c>
    </row>
    <row r="158" spans="1:15" ht="38.25">
      <c r="A158" s="4" t="s">
        <v>63</v>
      </c>
      <c r="B158" s="2" t="s">
        <v>637</v>
      </c>
      <c r="C158" s="2">
        <v>600</v>
      </c>
      <c r="D158" s="8">
        <v>2000</v>
      </c>
      <c r="E158" s="9"/>
      <c r="F158" s="8">
        <f t="shared" si="13"/>
        <v>2000</v>
      </c>
      <c r="G158" s="9"/>
      <c r="H158" s="8">
        <f t="shared" si="10"/>
        <v>2000</v>
      </c>
      <c r="I158" s="9"/>
      <c r="J158" s="8">
        <f t="shared" si="11"/>
        <v>2000</v>
      </c>
      <c r="K158" s="8">
        <v>0</v>
      </c>
      <c r="L158" s="9"/>
      <c r="M158" s="8">
        <f t="shared" si="14"/>
        <v>0</v>
      </c>
      <c r="N158" s="9"/>
      <c r="O158" s="8">
        <f t="shared" si="12"/>
        <v>0</v>
      </c>
    </row>
    <row r="159" spans="1:15" ht="110.25">
      <c r="A159" s="6" t="s">
        <v>384</v>
      </c>
      <c r="B159" s="7" t="s">
        <v>117</v>
      </c>
      <c r="C159" s="2"/>
      <c r="D159" s="8">
        <v>1170.6626000000003</v>
      </c>
      <c r="E159" s="9">
        <f>E160+E164+E171+E175+E179+E186+E190</f>
        <v>0</v>
      </c>
      <c r="F159" s="8">
        <f t="shared" si="13"/>
        <v>1170.6626000000003</v>
      </c>
      <c r="G159" s="9">
        <f>G160+G164+G171+G175+G179+G186+G190</f>
        <v>0</v>
      </c>
      <c r="H159" s="8">
        <f t="shared" si="10"/>
        <v>1170.6626000000003</v>
      </c>
      <c r="I159" s="9">
        <f>I160+I164+I171+I175+I179+I186+I190</f>
        <v>0</v>
      </c>
      <c r="J159" s="8">
        <f t="shared" si="11"/>
        <v>1170.6626000000003</v>
      </c>
      <c r="K159" s="8">
        <v>1170.6626000000003</v>
      </c>
      <c r="L159" s="9">
        <f>L160+L164+L171+L175+L179+L186+L190</f>
        <v>0</v>
      </c>
      <c r="M159" s="8">
        <f t="shared" si="14"/>
        <v>1170.6626000000003</v>
      </c>
      <c r="N159" s="9">
        <f>N160+N164+N171+N175+N179+N186+N190</f>
        <v>0</v>
      </c>
      <c r="O159" s="8">
        <f t="shared" si="12"/>
        <v>1170.6626000000003</v>
      </c>
    </row>
    <row r="160" spans="1:15" ht="38.25">
      <c r="A160" s="10" t="s">
        <v>114</v>
      </c>
      <c r="B160" s="7" t="s">
        <v>118</v>
      </c>
      <c r="C160" s="2"/>
      <c r="D160" s="8">
        <v>384.17060000000004</v>
      </c>
      <c r="E160" s="9">
        <f t="shared" ref="E160:I162" si="15">E161</f>
        <v>0</v>
      </c>
      <c r="F160" s="8">
        <f t="shared" si="13"/>
        <v>384.17060000000004</v>
      </c>
      <c r="G160" s="9">
        <f t="shared" si="15"/>
        <v>0</v>
      </c>
      <c r="H160" s="8">
        <f t="shared" si="10"/>
        <v>384.17060000000004</v>
      </c>
      <c r="I160" s="9">
        <f t="shared" si="15"/>
        <v>0</v>
      </c>
      <c r="J160" s="8">
        <f t="shared" si="11"/>
        <v>384.17060000000004</v>
      </c>
      <c r="K160" s="8">
        <v>384.17060000000004</v>
      </c>
      <c r="L160" s="9">
        <f t="shared" ref="L160:L162" si="16">L161</f>
        <v>0</v>
      </c>
      <c r="M160" s="8">
        <f t="shared" si="14"/>
        <v>384.17060000000004</v>
      </c>
      <c r="N160" s="9">
        <f t="shared" ref="N160:N162" si="17">N161</f>
        <v>0</v>
      </c>
      <c r="O160" s="8">
        <f t="shared" si="12"/>
        <v>384.17060000000004</v>
      </c>
    </row>
    <row r="161" spans="1:15" ht="38.25">
      <c r="A161" s="4" t="s">
        <v>115</v>
      </c>
      <c r="B161" s="2" t="s">
        <v>119</v>
      </c>
      <c r="C161" s="2"/>
      <c r="D161" s="8">
        <v>384.17060000000004</v>
      </c>
      <c r="E161" s="9">
        <f t="shared" si="15"/>
        <v>0</v>
      </c>
      <c r="F161" s="8">
        <f t="shared" si="13"/>
        <v>384.17060000000004</v>
      </c>
      <c r="G161" s="9">
        <f t="shared" si="15"/>
        <v>0</v>
      </c>
      <c r="H161" s="8">
        <f t="shared" si="10"/>
        <v>384.17060000000004</v>
      </c>
      <c r="I161" s="9">
        <f t="shared" si="15"/>
        <v>0</v>
      </c>
      <c r="J161" s="8">
        <f t="shared" si="11"/>
        <v>384.17060000000004</v>
      </c>
      <c r="K161" s="8">
        <v>384.17060000000004</v>
      </c>
      <c r="L161" s="9">
        <f t="shared" si="16"/>
        <v>0</v>
      </c>
      <c r="M161" s="8">
        <f t="shared" si="14"/>
        <v>384.17060000000004</v>
      </c>
      <c r="N161" s="9">
        <f t="shared" si="17"/>
        <v>0</v>
      </c>
      <c r="O161" s="8">
        <f t="shared" si="12"/>
        <v>384.17060000000004</v>
      </c>
    </row>
    <row r="162" spans="1:15" ht="25.5">
      <c r="A162" s="4" t="s">
        <v>116</v>
      </c>
      <c r="B162" s="12" t="s">
        <v>120</v>
      </c>
      <c r="C162" s="2"/>
      <c r="D162" s="8">
        <v>384.17060000000004</v>
      </c>
      <c r="E162" s="9">
        <f t="shared" si="15"/>
        <v>0</v>
      </c>
      <c r="F162" s="8">
        <f t="shared" si="13"/>
        <v>384.17060000000004</v>
      </c>
      <c r="G162" s="9">
        <f t="shared" si="15"/>
        <v>0</v>
      </c>
      <c r="H162" s="8">
        <f t="shared" si="10"/>
        <v>384.17060000000004</v>
      </c>
      <c r="I162" s="9">
        <f t="shared" si="15"/>
        <v>0</v>
      </c>
      <c r="J162" s="8">
        <f t="shared" si="11"/>
        <v>384.17060000000004</v>
      </c>
      <c r="K162" s="8">
        <v>384.17060000000004</v>
      </c>
      <c r="L162" s="9">
        <f t="shared" si="16"/>
        <v>0</v>
      </c>
      <c r="M162" s="8">
        <f t="shared" si="14"/>
        <v>384.17060000000004</v>
      </c>
      <c r="N162" s="9">
        <f t="shared" si="17"/>
        <v>0</v>
      </c>
      <c r="O162" s="8">
        <f t="shared" si="12"/>
        <v>384.17060000000004</v>
      </c>
    </row>
    <row r="163" spans="1:15" ht="38.25">
      <c r="A163" s="4" t="s">
        <v>63</v>
      </c>
      <c r="B163" s="12" t="s">
        <v>120</v>
      </c>
      <c r="C163" s="2">
        <v>600</v>
      </c>
      <c r="D163" s="8">
        <v>384.17060000000004</v>
      </c>
      <c r="E163" s="9"/>
      <c r="F163" s="8">
        <f t="shared" si="13"/>
        <v>384.17060000000004</v>
      </c>
      <c r="G163" s="9"/>
      <c r="H163" s="8">
        <f t="shared" si="10"/>
        <v>384.17060000000004</v>
      </c>
      <c r="I163" s="9"/>
      <c r="J163" s="8">
        <f t="shared" si="11"/>
        <v>384.17060000000004</v>
      </c>
      <c r="K163" s="8">
        <v>384.17060000000004</v>
      </c>
      <c r="L163" s="9"/>
      <c r="M163" s="8">
        <f t="shared" si="14"/>
        <v>384.17060000000004</v>
      </c>
      <c r="N163" s="9"/>
      <c r="O163" s="8">
        <f t="shared" si="12"/>
        <v>384.17060000000004</v>
      </c>
    </row>
    <row r="164" spans="1:15" ht="15.75">
      <c r="A164" s="10" t="s">
        <v>121</v>
      </c>
      <c r="B164" s="7" t="s">
        <v>124</v>
      </c>
      <c r="C164" s="2"/>
      <c r="D164" s="8">
        <v>255.84700000000001</v>
      </c>
      <c r="E164" s="9">
        <f>E165+E168</f>
        <v>0</v>
      </c>
      <c r="F164" s="8">
        <f t="shared" si="13"/>
        <v>255.84700000000001</v>
      </c>
      <c r="G164" s="9">
        <f>G165+G168</f>
        <v>0</v>
      </c>
      <c r="H164" s="8">
        <f t="shared" si="10"/>
        <v>255.84700000000001</v>
      </c>
      <c r="I164" s="9">
        <f>I165+I168</f>
        <v>0</v>
      </c>
      <c r="J164" s="8">
        <f t="shared" si="11"/>
        <v>255.84700000000001</v>
      </c>
      <c r="K164" s="8">
        <v>255.84700000000001</v>
      </c>
      <c r="L164" s="9">
        <f>L165+L168</f>
        <v>0</v>
      </c>
      <c r="M164" s="8">
        <f t="shared" si="14"/>
        <v>255.84700000000001</v>
      </c>
      <c r="N164" s="9">
        <f>N165+N168</f>
        <v>0</v>
      </c>
      <c r="O164" s="8">
        <f t="shared" si="12"/>
        <v>255.84700000000001</v>
      </c>
    </row>
    <row r="165" spans="1:15" ht="51">
      <c r="A165" s="4" t="s">
        <v>122</v>
      </c>
      <c r="B165" s="2" t="s">
        <v>125</v>
      </c>
      <c r="C165" s="2"/>
      <c r="D165" s="8">
        <v>80.072999999999993</v>
      </c>
      <c r="E165" s="9">
        <f>E166</f>
        <v>0</v>
      </c>
      <c r="F165" s="8">
        <f t="shared" si="13"/>
        <v>80.072999999999993</v>
      </c>
      <c r="G165" s="9">
        <f>G166</f>
        <v>0</v>
      </c>
      <c r="H165" s="8">
        <f t="shared" si="10"/>
        <v>80.072999999999993</v>
      </c>
      <c r="I165" s="9">
        <f>I166</f>
        <v>0</v>
      </c>
      <c r="J165" s="8">
        <f t="shared" si="11"/>
        <v>80.072999999999993</v>
      </c>
      <c r="K165" s="8">
        <v>80.072999999999993</v>
      </c>
      <c r="L165" s="9">
        <f>L166</f>
        <v>0</v>
      </c>
      <c r="M165" s="8">
        <f t="shared" si="14"/>
        <v>80.072999999999993</v>
      </c>
      <c r="N165" s="9">
        <f>N166</f>
        <v>0</v>
      </c>
      <c r="O165" s="8">
        <f t="shared" si="12"/>
        <v>80.072999999999993</v>
      </c>
    </row>
    <row r="166" spans="1:15" ht="38.25">
      <c r="A166" s="4" t="s">
        <v>123</v>
      </c>
      <c r="B166" s="2" t="s">
        <v>126</v>
      </c>
      <c r="C166" s="2"/>
      <c r="D166" s="8">
        <v>80.072999999999993</v>
      </c>
      <c r="E166" s="9">
        <f>E167</f>
        <v>0</v>
      </c>
      <c r="F166" s="8">
        <f t="shared" si="13"/>
        <v>80.072999999999993</v>
      </c>
      <c r="G166" s="9">
        <f>G167</f>
        <v>0</v>
      </c>
      <c r="H166" s="8">
        <f t="shared" si="10"/>
        <v>80.072999999999993</v>
      </c>
      <c r="I166" s="9">
        <f>I167</f>
        <v>0</v>
      </c>
      <c r="J166" s="8">
        <f t="shared" si="11"/>
        <v>80.072999999999993</v>
      </c>
      <c r="K166" s="8">
        <v>80.072999999999993</v>
      </c>
      <c r="L166" s="9">
        <f>L167</f>
        <v>0</v>
      </c>
      <c r="M166" s="8">
        <f t="shared" si="14"/>
        <v>80.072999999999993</v>
      </c>
      <c r="N166" s="9">
        <f>N167</f>
        <v>0</v>
      </c>
      <c r="O166" s="8">
        <f t="shared" si="12"/>
        <v>80.072999999999993</v>
      </c>
    </row>
    <row r="167" spans="1:15" ht="38.25">
      <c r="A167" s="4" t="s">
        <v>35</v>
      </c>
      <c r="B167" s="2" t="s">
        <v>126</v>
      </c>
      <c r="C167" s="2">
        <v>200</v>
      </c>
      <c r="D167" s="8">
        <v>80.072999999999993</v>
      </c>
      <c r="E167" s="9"/>
      <c r="F167" s="8">
        <f t="shared" si="13"/>
        <v>80.072999999999993</v>
      </c>
      <c r="G167" s="9"/>
      <c r="H167" s="8">
        <f t="shared" si="10"/>
        <v>80.072999999999993</v>
      </c>
      <c r="I167" s="9"/>
      <c r="J167" s="8">
        <f t="shared" si="11"/>
        <v>80.072999999999993</v>
      </c>
      <c r="K167" s="8">
        <v>80.072999999999993</v>
      </c>
      <c r="L167" s="9"/>
      <c r="M167" s="8">
        <f t="shared" si="14"/>
        <v>80.072999999999993</v>
      </c>
      <c r="N167" s="9"/>
      <c r="O167" s="8">
        <f t="shared" si="12"/>
        <v>80.072999999999993</v>
      </c>
    </row>
    <row r="168" spans="1:15" ht="38.25">
      <c r="A168" s="4" t="s">
        <v>127</v>
      </c>
      <c r="B168" s="2" t="s">
        <v>129</v>
      </c>
      <c r="C168" s="2"/>
      <c r="D168" s="8">
        <v>175.774</v>
      </c>
      <c r="E168" s="9">
        <f>E169</f>
        <v>0</v>
      </c>
      <c r="F168" s="8">
        <f t="shared" si="13"/>
        <v>175.774</v>
      </c>
      <c r="G168" s="9">
        <f>G169</f>
        <v>0</v>
      </c>
      <c r="H168" s="8">
        <f t="shared" si="10"/>
        <v>175.774</v>
      </c>
      <c r="I168" s="9">
        <f>I169</f>
        <v>0</v>
      </c>
      <c r="J168" s="8">
        <f t="shared" si="11"/>
        <v>175.774</v>
      </c>
      <c r="K168" s="8">
        <v>175.774</v>
      </c>
      <c r="L168" s="9">
        <f>L169</f>
        <v>0</v>
      </c>
      <c r="M168" s="8">
        <f t="shared" si="14"/>
        <v>175.774</v>
      </c>
      <c r="N168" s="9">
        <f>N169</f>
        <v>0</v>
      </c>
      <c r="O168" s="8">
        <f t="shared" si="12"/>
        <v>175.774</v>
      </c>
    </row>
    <row r="169" spans="1:15" ht="38.25">
      <c r="A169" s="4" t="s">
        <v>128</v>
      </c>
      <c r="B169" s="2" t="s">
        <v>130</v>
      </c>
      <c r="C169" s="2"/>
      <c r="D169" s="8">
        <v>175.774</v>
      </c>
      <c r="E169" s="9">
        <f>E170</f>
        <v>0</v>
      </c>
      <c r="F169" s="8">
        <f t="shared" si="13"/>
        <v>175.774</v>
      </c>
      <c r="G169" s="9">
        <f>G170</f>
        <v>0</v>
      </c>
      <c r="H169" s="8">
        <f t="shared" si="10"/>
        <v>175.774</v>
      </c>
      <c r="I169" s="9">
        <f>I170</f>
        <v>0</v>
      </c>
      <c r="J169" s="8">
        <f t="shared" si="11"/>
        <v>175.774</v>
      </c>
      <c r="K169" s="8">
        <v>175.774</v>
      </c>
      <c r="L169" s="9">
        <f>L170</f>
        <v>0</v>
      </c>
      <c r="M169" s="8">
        <f t="shared" si="14"/>
        <v>175.774</v>
      </c>
      <c r="N169" s="9">
        <f>N170</f>
        <v>0</v>
      </c>
      <c r="O169" s="8">
        <f t="shared" si="12"/>
        <v>175.774</v>
      </c>
    </row>
    <row r="170" spans="1:15" ht="38.25">
      <c r="A170" s="4" t="s">
        <v>35</v>
      </c>
      <c r="B170" s="2" t="s">
        <v>130</v>
      </c>
      <c r="C170" s="2">
        <v>200</v>
      </c>
      <c r="D170" s="8">
        <v>175.774</v>
      </c>
      <c r="E170" s="9"/>
      <c r="F170" s="8">
        <f t="shared" si="13"/>
        <v>175.774</v>
      </c>
      <c r="G170" s="9"/>
      <c r="H170" s="8">
        <f t="shared" si="10"/>
        <v>175.774</v>
      </c>
      <c r="I170" s="9"/>
      <c r="J170" s="8">
        <f t="shared" si="11"/>
        <v>175.774</v>
      </c>
      <c r="K170" s="8">
        <v>175.774</v>
      </c>
      <c r="L170" s="9"/>
      <c r="M170" s="8">
        <f t="shared" si="14"/>
        <v>175.774</v>
      </c>
      <c r="N170" s="9"/>
      <c r="O170" s="8">
        <f t="shared" si="12"/>
        <v>175.774</v>
      </c>
    </row>
    <row r="171" spans="1:15" ht="51">
      <c r="A171" s="10" t="s">
        <v>131</v>
      </c>
      <c r="B171" s="7" t="s">
        <v>134</v>
      </c>
      <c r="C171" s="2"/>
      <c r="D171" s="8">
        <v>158.58799999999999</v>
      </c>
      <c r="E171" s="9">
        <f t="shared" ref="E171:I173" si="18">E172</f>
        <v>0</v>
      </c>
      <c r="F171" s="8">
        <f t="shared" si="13"/>
        <v>158.58799999999999</v>
      </c>
      <c r="G171" s="9">
        <f t="shared" si="18"/>
        <v>0</v>
      </c>
      <c r="H171" s="8">
        <f t="shared" si="10"/>
        <v>158.58799999999999</v>
      </c>
      <c r="I171" s="9">
        <f t="shared" si="18"/>
        <v>0</v>
      </c>
      <c r="J171" s="8">
        <f t="shared" si="11"/>
        <v>158.58799999999999</v>
      </c>
      <c r="K171" s="8">
        <v>158.58799999999999</v>
      </c>
      <c r="L171" s="9">
        <f t="shared" ref="L171:L173" si="19">L172</f>
        <v>0</v>
      </c>
      <c r="M171" s="8">
        <f t="shared" si="14"/>
        <v>158.58799999999999</v>
      </c>
      <c r="N171" s="9">
        <f t="shared" ref="N171:N173" si="20">N172</f>
        <v>0</v>
      </c>
      <c r="O171" s="8">
        <f t="shared" si="12"/>
        <v>158.58799999999999</v>
      </c>
    </row>
    <row r="172" spans="1:15" ht="38.25">
      <c r="A172" s="4" t="s">
        <v>132</v>
      </c>
      <c r="B172" s="2" t="s">
        <v>135</v>
      </c>
      <c r="C172" s="2"/>
      <c r="D172" s="8">
        <v>158.58799999999999</v>
      </c>
      <c r="E172" s="9">
        <f t="shared" si="18"/>
        <v>0</v>
      </c>
      <c r="F172" s="8">
        <f t="shared" si="13"/>
        <v>158.58799999999999</v>
      </c>
      <c r="G172" s="9">
        <f t="shared" si="18"/>
        <v>0</v>
      </c>
      <c r="H172" s="8">
        <f t="shared" si="10"/>
        <v>158.58799999999999</v>
      </c>
      <c r="I172" s="9">
        <f t="shared" si="18"/>
        <v>0</v>
      </c>
      <c r="J172" s="8">
        <f t="shared" si="11"/>
        <v>158.58799999999999</v>
      </c>
      <c r="K172" s="8">
        <v>158.58799999999999</v>
      </c>
      <c r="L172" s="9">
        <f t="shared" si="19"/>
        <v>0</v>
      </c>
      <c r="M172" s="8">
        <f t="shared" si="14"/>
        <v>158.58799999999999</v>
      </c>
      <c r="N172" s="9">
        <f t="shared" si="20"/>
        <v>0</v>
      </c>
      <c r="O172" s="8">
        <f t="shared" si="12"/>
        <v>158.58799999999999</v>
      </c>
    </row>
    <row r="173" spans="1:15" ht="38.25">
      <c r="A173" s="4" t="s">
        <v>133</v>
      </c>
      <c r="B173" s="12" t="s">
        <v>339</v>
      </c>
      <c r="C173" s="2"/>
      <c r="D173" s="8">
        <v>158.58799999999999</v>
      </c>
      <c r="E173" s="9">
        <f t="shared" si="18"/>
        <v>0</v>
      </c>
      <c r="F173" s="8">
        <f t="shared" si="13"/>
        <v>158.58799999999999</v>
      </c>
      <c r="G173" s="9">
        <f t="shared" si="18"/>
        <v>0</v>
      </c>
      <c r="H173" s="8">
        <f t="shared" si="10"/>
        <v>158.58799999999999</v>
      </c>
      <c r="I173" s="9">
        <f t="shared" si="18"/>
        <v>0</v>
      </c>
      <c r="J173" s="8">
        <f t="shared" si="11"/>
        <v>158.58799999999999</v>
      </c>
      <c r="K173" s="8">
        <v>158.58799999999999</v>
      </c>
      <c r="L173" s="9">
        <f t="shared" si="19"/>
        <v>0</v>
      </c>
      <c r="M173" s="8">
        <f t="shared" si="14"/>
        <v>158.58799999999999</v>
      </c>
      <c r="N173" s="9">
        <f t="shared" si="20"/>
        <v>0</v>
      </c>
      <c r="O173" s="8">
        <f t="shared" si="12"/>
        <v>158.58799999999999</v>
      </c>
    </row>
    <row r="174" spans="1:15" ht="25.5">
      <c r="A174" s="4" t="s">
        <v>306</v>
      </c>
      <c r="B174" s="12" t="s">
        <v>339</v>
      </c>
      <c r="C174" s="2">
        <v>300</v>
      </c>
      <c r="D174" s="8">
        <v>158.58799999999999</v>
      </c>
      <c r="E174" s="9"/>
      <c r="F174" s="8">
        <f t="shared" si="13"/>
        <v>158.58799999999999</v>
      </c>
      <c r="G174" s="9"/>
      <c r="H174" s="8">
        <f t="shared" si="10"/>
        <v>158.58799999999999</v>
      </c>
      <c r="I174" s="9"/>
      <c r="J174" s="8">
        <f t="shared" si="11"/>
        <v>158.58799999999999</v>
      </c>
      <c r="K174" s="8">
        <v>158.58799999999999</v>
      </c>
      <c r="L174" s="9"/>
      <c r="M174" s="8">
        <f t="shared" si="14"/>
        <v>158.58799999999999</v>
      </c>
      <c r="N174" s="9"/>
      <c r="O174" s="8">
        <f t="shared" si="12"/>
        <v>158.58799999999999</v>
      </c>
    </row>
    <row r="175" spans="1:15" ht="44.25" customHeight="1">
      <c r="A175" s="10" t="s">
        <v>136</v>
      </c>
      <c r="B175" s="7" t="s">
        <v>137</v>
      </c>
      <c r="C175" s="2"/>
      <c r="D175" s="8">
        <v>2.4730000000000132</v>
      </c>
      <c r="E175" s="9">
        <f t="shared" ref="E175:I177" si="21">E176</f>
        <v>0</v>
      </c>
      <c r="F175" s="8">
        <f t="shared" si="13"/>
        <v>2.4730000000000132</v>
      </c>
      <c r="G175" s="9">
        <f t="shared" si="21"/>
        <v>0</v>
      </c>
      <c r="H175" s="8">
        <f t="shared" si="10"/>
        <v>2.4730000000000132</v>
      </c>
      <c r="I175" s="9">
        <f t="shared" si="21"/>
        <v>0</v>
      </c>
      <c r="J175" s="8">
        <f t="shared" si="11"/>
        <v>2.4730000000000132</v>
      </c>
      <c r="K175" s="8">
        <v>2.4730000000000132</v>
      </c>
      <c r="L175" s="9">
        <f t="shared" ref="L175:L177" si="22">L176</f>
        <v>0</v>
      </c>
      <c r="M175" s="8">
        <f t="shared" si="14"/>
        <v>2.4730000000000132</v>
      </c>
      <c r="N175" s="9">
        <f t="shared" ref="N175:N177" si="23">N176</f>
        <v>0</v>
      </c>
      <c r="O175" s="8">
        <f t="shared" si="12"/>
        <v>2.4730000000000132</v>
      </c>
    </row>
    <row r="176" spans="1:15" ht="63.75">
      <c r="A176" s="4" t="s">
        <v>378</v>
      </c>
      <c r="B176" s="2" t="s">
        <v>379</v>
      </c>
      <c r="C176" s="2"/>
      <c r="D176" s="8">
        <v>2.4729999999999999</v>
      </c>
      <c r="E176" s="9">
        <f t="shared" si="21"/>
        <v>0</v>
      </c>
      <c r="F176" s="8">
        <f t="shared" si="13"/>
        <v>2.4729999999999999</v>
      </c>
      <c r="G176" s="9">
        <f t="shared" si="21"/>
        <v>0</v>
      </c>
      <c r="H176" s="8">
        <f t="shared" si="10"/>
        <v>2.4729999999999999</v>
      </c>
      <c r="I176" s="9">
        <f t="shared" si="21"/>
        <v>0</v>
      </c>
      <c r="J176" s="8">
        <f t="shared" si="11"/>
        <v>2.4729999999999999</v>
      </c>
      <c r="K176" s="8">
        <v>2.4729999999999999</v>
      </c>
      <c r="L176" s="9">
        <f t="shared" si="22"/>
        <v>0</v>
      </c>
      <c r="M176" s="8">
        <f t="shared" si="14"/>
        <v>2.4729999999999999</v>
      </c>
      <c r="N176" s="9">
        <f t="shared" si="23"/>
        <v>0</v>
      </c>
      <c r="O176" s="8">
        <f t="shared" si="12"/>
        <v>2.4729999999999999</v>
      </c>
    </row>
    <row r="177" spans="1:15" ht="51">
      <c r="A177" s="4" t="s">
        <v>380</v>
      </c>
      <c r="B177" s="2" t="s">
        <v>381</v>
      </c>
      <c r="C177" s="2"/>
      <c r="D177" s="8">
        <v>2.4729999999999999</v>
      </c>
      <c r="E177" s="9">
        <f t="shared" si="21"/>
        <v>0</v>
      </c>
      <c r="F177" s="8">
        <f t="shared" si="13"/>
        <v>2.4729999999999999</v>
      </c>
      <c r="G177" s="9">
        <f t="shared" si="21"/>
        <v>0</v>
      </c>
      <c r="H177" s="8">
        <f t="shared" si="10"/>
        <v>2.4729999999999999</v>
      </c>
      <c r="I177" s="9">
        <f t="shared" si="21"/>
        <v>0</v>
      </c>
      <c r="J177" s="8">
        <f t="shared" si="11"/>
        <v>2.4729999999999999</v>
      </c>
      <c r="K177" s="8">
        <v>2.4729999999999999</v>
      </c>
      <c r="L177" s="9">
        <f t="shared" si="22"/>
        <v>0</v>
      </c>
      <c r="M177" s="8">
        <f t="shared" si="14"/>
        <v>2.4729999999999999</v>
      </c>
      <c r="N177" s="9">
        <f t="shared" si="23"/>
        <v>0</v>
      </c>
      <c r="O177" s="8">
        <f t="shared" si="12"/>
        <v>2.4729999999999999</v>
      </c>
    </row>
    <row r="178" spans="1:15" ht="38.25">
      <c r="A178" s="4" t="s">
        <v>35</v>
      </c>
      <c r="B178" s="2" t="s">
        <v>381</v>
      </c>
      <c r="C178" s="2">
        <v>200</v>
      </c>
      <c r="D178" s="8">
        <v>2.4729999999999999</v>
      </c>
      <c r="E178" s="9"/>
      <c r="F178" s="8">
        <f t="shared" si="13"/>
        <v>2.4729999999999999</v>
      </c>
      <c r="G178" s="9"/>
      <c r="H178" s="8">
        <f t="shared" si="10"/>
        <v>2.4729999999999999</v>
      </c>
      <c r="I178" s="9"/>
      <c r="J178" s="8">
        <f t="shared" si="11"/>
        <v>2.4729999999999999</v>
      </c>
      <c r="K178" s="8">
        <v>2.4729999999999999</v>
      </c>
      <c r="L178" s="9"/>
      <c r="M178" s="8">
        <f t="shared" si="14"/>
        <v>2.4729999999999999</v>
      </c>
      <c r="N178" s="9"/>
      <c r="O178" s="8">
        <f t="shared" si="12"/>
        <v>2.4729999999999999</v>
      </c>
    </row>
    <row r="179" spans="1:15" ht="51">
      <c r="A179" s="10" t="s">
        <v>138</v>
      </c>
      <c r="B179" s="7" t="s">
        <v>141</v>
      </c>
      <c r="C179" s="2"/>
      <c r="D179" s="8">
        <v>58.692000000000007</v>
      </c>
      <c r="E179" s="9">
        <f>E180+E183</f>
        <v>0</v>
      </c>
      <c r="F179" s="8">
        <f t="shared" si="13"/>
        <v>58.692000000000007</v>
      </c>
      <c r="G179" s="9">
        <f>G180+G183</f>
        <v>0</v>
      </c>
      <c r="H179" s="8">
        <f t="shared" si="10"/>
        <v>58.692000000000007</v>
      </c>
      <c r="I179" s="9">
        <f>I180+I183</f>
        <v>0</v>
      </c>
      <c r="J179" s="8">
        <f t="shared" si="11"/>
        <v>58.692000000000007</v>
      </c>
      <c r="K179" s="8">
        <v>58.692000000000007</v>
      </c>
      <c r="L179" s="9">
        <f>L180+L183</f>
        <v>0</v>
      </c>
      <c r="M179" s="8">
        <f t="shared" si="14"/>
        <v>58.692000000000007</v>
      </c>
      <c r="N179" s="9">
        <f>N180+N183</f>
        <v>0</v>
      </c>
      <c r="O179" s="8">
        <f t="shared" si="12"/>
        <v>58.692000000000007</v>
      </c>
    </row>
    <row r="180" spans="1:15" ht="38.25">
      <c r="A180" s="4" t="s">
        <v>139</v>
      </c>
      <c r="B180" s="2" t="s">
        <v>142</v>
      </c>
      <c r="C180" s="2"/>
      <c r="D180" s="8">
        <v>40.692</v>
      </c>
      <c r="E180" s="9">
        <f>E181</f>
        <v>0</v>
      </c>
      <c r="F180" s="8">
        <f t="shared" si="13"/>
        <v>40.692</v>
      </c>
      <c r="G180" s="9">
        <f>G181</f>
        <v>0</v>
      </c>
      <c r="H180" s="8">
        <f t="shared" si="10"/>
        <v>40.692</v>
      </c>
      <c r="I180" s="9">
        <f>I181</f>
        <v>0</v>
      </c>
      <c r="J180" s="8">
        <f t="shared" si="11"/>
        <v>40.692</v>
      </c>
      <c r="K180" s="8">
        <v>40.692</v>
      </c>
      <c r="L180" s="9">
        <f>L181</f>
        <v>0</v>
      </c>
      <c r="M180" s="8">
        <f t="shared" si="14"/>
        <v>40.692</v>
      </c>
      <c r="N180" s="9">
        <f>N181</f>
        <v>0</v>
      </c>
      <c r="O180" s="8">
        <f t="shared" si="12"/>
        <v>40.692</v>
      </c>
    </row>
    <row r="181" spans="1:15" ht="38.25">
      <c r="A181" s="4" t="s">
        <v>140</v>
      </c>
      <c r="B181" s="2" t="s">
        <v>143</v>
      </c>
      <c r="C181" s="2"/>
      <c r="D181" s="8">
        <v>40.692</v>
      </c>
      <c r="E181" s="9">
        <f>E182</f>
        <v>0</v>
      </c>
      <c r="F181" s="8">
        <f t="shared" si="13"/>
        <v>40.692</v>
      </c>
      <c r="G181" s="9">
        <f>G182</f>
        <v>0</v>
      </c>
      <c r="H181" s="8">
        <f t="shared" si="10"/>
        <v>40.692</v>
      </c>
      <c r="I181" s="9">
        <f>I182</f>
        <v>0</v>
      </c>
      <c r="J181" s="8">
        <f t="shared" si="11"/>
        <v>40.692</v>
      </c>
      <c r="K181" s="8">
        <v>40.692</v>
      </c>
      <c r="L181" s="9">
        <f>L182</f>
        <v>0</v>
      </c>
      <c r="M181" s="8">
        <f t="shared" si="14"/>
        <v>40.692</v>
      </c>
      <c r="N181" s="9">
        <f>N182</f>
        <v>0</v>
      </c>
      <c r="O181" s="8">
        <f t="shared" si="12"/>
        <v>40.692</v>
      </c>
    </row>
    <row r="182" spans="1:15" ht="38.25">
      <c r="A182" s="4" t="s">
        <v>35</v>
      </c>
      <c r="B182" s="2" t="s">
        <v>143</v>
      </c>
      <c r="C182" s="2">
        <v>200</v>
      </c>
      <c r="D182" s="8">
        <v>40.692</v>
      </c>
      <c r="E182" s="9"/>
      <c r="F182" s="8">
        <f t="shared" si="13"/>
        <v>40.692</v>
      </c>
      <c r="G182" s="9"/>
      <c r="H182" s="8">
        <f t="shared" si="10"/>
        <v>40.692</v>
      </c>
      <c r="I182" s="9"/>
      <c r="J182" s="8">
        <f t="shared" si="11"/>
        <v>40.692</v>
      </c>
      <c r="K182" s="8">
        <v>40.692</v>
      </c>
      <c r="L182" s="9"/>
      <c r="M182" s="8">
        <f t="shared" si="14"/>
        <v>40.692</v>
      </c>
      <c r="N182" s="9"/>
      <c r="O182" s="8">
        <f t="shared" si="12"/>
        <v>40.692</v>
      </c>
    </row>
    <row r="183" spans="1:15" ht="51">
      <c r="A183" s="4" t="s">
        <v>144</v>
      </c>
      <c r="B183" s="2" t="s">
        <v>146</v>
      </c>
      <c r="C183" s="2"/>
      <c r="D183" s="8">
        <v>18</v>
      </c>
      <c r="E183" s="9">
        <f>E184</f>
        <v>0</v>
      </c>
      <c r="F183" s="8">
        <f t="shared" si="13"/>
        <v>18</v>
      </c>
      <c r="G183" s="9">
        <f>G184</f>
        <v>0</v>
      </c>
      <c r="H183" s="8">
        <f t="shared" si="10"/>
        <v>18</v>
      </c>
      <c r="I183" s="9">
        <f>I184</f>
        <v>0</v>
      </c>
      <c r="J183" s="8">
        <f t="shared" si="11"/>
        <v>18</v>
      </c>
      <c r="K183" s="8">
        <v>18</v>
      </c>
      <c r="L183" s="9">
        <f>L184</f>
        <v>0</v>
      </c>
      <c r="M183" s="8">
        <f t="shared" si="14"/>
        <v>18</v>
      </c>
      <c r="N183" s="9">
        <f>N184</f>
        <v>0</v>
      </c>
      <c r="O183" s="8">
        <f t="shared" si="12"/>
        <v>18</v>
      </c>
    </row>
    <row r="184" spans="1:15" ht="38.25">
      <c r="A184" s="4" t="s">
        <v>145</v>
      </c>
      <c r="B184" s="2" t="s">
        <v>147</v>
      </c>
      <c r="C184" s="2"/>
      <c r="D184" s="8">
        <v>18</v>
      </c>
      <c r="E184" s="9">
        <f>E185</f>
        <v>0</v>
      </c>
      <c r="F184" s="8">
        <f t="shared" si="13"/>
        <v>18</v>
      </c>
      <c r="G184" s="9">
        <f>G185</f>
        <v>0</v>
      </c>
      <c r="H184" s="8">
        <f t="shared" si="10"/>
        <v>18</v>
      </c>
      <c r="I184" s="9">
        <f>I185</f>
        <v>0</v>
      </c>
      <c r="J184" s="8">
        <f t="shared" si="11"/>
        <v>18</v>
      </c>
      <c r="K184" s="8">
        <v>18</v>
      </c>
      <c r="L184" s="9">
        <f>L185</f>
        <v>0</v>
      </c>
      <c r="M184" s="8">
        <f t="shared" si="14"/>
        <v>18</v>
      </c>
      <c r="N184" s="9">
        <f>N185</f>
        <v>0</v>
      </c>
      <c r="O184" s="8">
        <f t="shared" si="12"/>
        <v>18</v>
      </c>
    </row>
    <row r="185" spans="1:15" ht="38.25">
      <c r="A185" s="4" t="s">
        <v>35</v>
      </c>
      <c r="B185" s="2" t="s">
        <v>147</v>
      </c>
      <c r="C185" s="2">
        <v>200</v>
      </c>
      <c r="D185" s="8">
        <v>18</v>
      </c>
      <c r="E185" s="9"/>
      <c r="F185" s="8">
        <f t="shared" si="13"/>
        <v>18</v>
      </c>
      <c r="G185" s="9"/>
      <c r="H185" s="8">
        <f t="shared" si="10"/>
        <v>18</v>
      </c>
      <c r="I185" s="9"/>
      <c r="J185" s="8">
        <f t="shared" si="11"/>
        <v>18</v>
      </c>
      <c r="K185" s="8">
        <v>18</v>
      </c>
      <c r="L185" s="9"/>
      <c r="M185" s="8">
        <f t="shared" si="14"/>
        <v>18</v>
      </c>
      <c r="N185" s="9"/>
      <c r="O185" s="8">
        <f t="shared" si="12"/>
        <v>18</v>
      </c>
    </row>
    <row r="186" spans="1:15" ht="46.5" customHeight="1">
      <c r="A186" s="10" t="s">
        <v>148</v>
      </c>
      <c r="B186" s="7" t="s">
        <v>151</v>
      </c>
      <c r="C186" s="2"/>
      <c r="D186" s="8">
        <v>80.081999999999994</v>
      </c>
      <c r="E186" s="9">
        <f t="shared" ref="E186:I188" si="24">E187</f>
        <v>0</v>
      </c>
      <c r="F186" s="8">
        <f t="shared" si="13"/>
        <v>80.081999999999994</v>
      </c>
      <c r="G186" s="9">
        <f t="shared" si="24"/>
        <v>0</v>
      </c>
      <c r="H186" s="8">
        <f t="shared" si="10"/>
        <v>80.081999999999994</v>
      </c>
      <c r="I186" s="9">
        <f t="shared" si="24"/>
        <v>0</v>
      </c>
      <c r="J186" s="8">
        <f t="shared" si="11"/>
        <v>80.081999999999994</v>
      </c>
      <c r="K186" s="8">
        <v>80.081999999999994</v>
      </c>
      <c r="L186" s="9">
        <f t="shared" ref="L186:L188" si="25">L187</f>
        <v>0</v>
      </c>
      <c r="M186" s="8">
        <f t="shared" si="14"/>
        <v>80.081999999999994</v>
      </c>
      <c r="N186" s="9">
        <f t="shared" ref="N186:N188" si="26">N187</f>
        <v>0</v>
      </c>
      <c r="O186" s="8">
        <f t="shared" si="12"/>
        <v>80.081999999999994</v>
      </c>
    </row>
    <row r="187" spans="1:15" ht="38.25">
      <c r="A187" s="4" t="s">
        <v>149</v>
      </c>
      <c r="B187" s="2" t="s">
        <v>152</v>
      </c>
      <c r="C187" s="2"/>
      <c r="D187" s="8">
        <v>80.081999999999994</v>
      </c>
      <c r="E187" s="9">
        <f t="shared" si="24"/>
        <v>0</v>
      </c>
      <c r="F187" s="8">
        <f t="shared" si="13"/>
        <v>80.081999999999994</v>
      </c>
      <c r="G187" s="9">
        <f t="shared" si="24"/>
        <v>0</v>
      </c>
      <c r="H187" s="8">
        <f t="shared" si="10"/>
        <v>80.081999999999994</v>
      </c>
      <c r="I187" s="9">
        <f t="shared" si="24"/>
        <v>0</v>
      </c>
      <c r="J187" s="8">
        <f t="shared" si="11"/>
        <v>80.081999999999994</v>
      </c>
      <c r="K187" s="8">
        <v>80.081999999999994</v>
      </c>
      <c r="L187" s="9">
        <f t="shared" si="25"/>
        <v>0</v>
      </c>
      <c r="M187" s="8">
        <f t="shared" si="14"/>
        <v>80.081999999999994</v>
      </c>
      <c r="N187" s="9">
        <f t="shared" si="26"/>
        <v>0</v>
      </c>
      <c r="O187" s="8">
        <f t="shared" si="12"/>
        <v>80.081999999999994</v>
      </c>
    </row>
    <row r="188" spans="1:15" ht="38.25">
      <c r="A188" s="4" t="s">
        <v>150</v>
      </c>
      <c r="B188" s="2" t="s">
        <v>153</v>
      </c>
      <c r="C188" s="2"/>
      <c r="D188" s="8">
        <v>80.081999999999994</v>
      </c>
      <c r="E188" s="9">
        <f t="shared" si="24"/>
        <v>0</v>
      </c>
      <c r="F188" s="8">
        <f t="shared" si="13"/>
        <v>80.081999999999994</v>
      </c>
      <c r="G188" s="9">
        <f t="shared" si="24"/>
        <v>0</v>
      </c>
      <c r="H188" s="8">
        <f t="shared" si="10"/>
        <v>80.081999999999994</v>
      </c>
      <c r="I188" s="9">
        <f t="shared" si="24"/>
        <v>0</v>
      </c>
      <c r="J188" s="8">
        <f t="shared" si="11"/>
        <v>80.081999999999994</v>
      </c>
      <c r="K188" s="8">
        <v>80.081999999999994</v>
      </c>
      <c r="L188" s="9">
        <f t="shared" si="25"/>
        <v>0</v>
      </c>
      <c r="M188" s="8">
        <f t="shared" si="14"/>
        <v>80.081999999999994</v>
      </c>
      <c r="N188" s="9">
        <f t="shared" si="26"/>
        <v>0</v>
      </c>
      <c r="O188" s="8">
        <f t="shared" si="12"/>
        <v>80.081999999999994</v>
      </c>
    </row>
    <row r="189" spans="1:15" ht="25.5">
      <c r="A189" s="4" t="s">
        <v>34</v>
      </c>
      <c r="B189" s="2" t="s">
        <v>153</v>
      </c>
      <c r="C189" s="2">
        <v>800</v>
      </c>
      <c r="D189" s="8">
        <v>80.081999999999994</v>
      </c>
      <c r="E189" s="9"/>
      <c r="F189" s="8">
        <f t="shared" si="13"/>
        <v>80.081999999999994</v>
      </c>
      <c r="G189" s="9"/>
      <c r="H189" s="8">
        <f t="shared" si="10"/>
        <v>80.081999999999994</v>
      </c>
      <c r="I189" s="9"/>
      <c r="J189" s="8">
        <f t="shared" si="11"/>
        <v>80.081999999999994</v>
      </c>
      <c r="K189" s="8">
        <v>80.081999999999994</v>
      </c>
      <c r="L189" s="9"/>
      <c r="M189" s="8">
        <f t="shared" si="14"/>
        <v>80.081999999999994</v>
      </c>
      <c r="N189" s="9"/>
      <c r="O189" s="8">
        <f t="shared" si="12"/>
        <v>80.081999999999994</v>
      </c>
    </row>
    <row r="190" spans="1:15" ht="54" customHeight="1">
      <c r="A190" s="10" t="s">
        <v>373</v>
      </c>
      <c r="B190" s="7" t="s">
        <v>375</v>
      </c>
      <c r="C190" s="2"/>
      <c r="D190" s="8">
        <v>230.81</v>
      </c>
      <c r="E190" s="9">
        <f t="shared" ref="E190:I192" si="27">E191</f>
        <v>0</v>
      </c>
      <c r="F190" s="8">
        <f t="shared" si="13"/>
        <v>230.81</v>
      </c>
      <c r="G190" s="9">
        <f t="shared" si="27"/>
        <v>0</v>
      </c>
      <c r="H190" s="8">
        <f t="shared" si="10"/>
        <v>230.81</v>
      </c>
      <c r="I190" s="9">
        <f t="shared" si="27"/>
        <v>0</v>
      </c>
      <c r="J190" s="8">
        <f t="shared" si="11"/>
        <v>230.81</v>
      </c>
      <c r="K190" s="8">
        <v>230.81</v>
      </c>
      <c r="L190" s="9">
        <f t="shared" ref="L190:L192" si="28">L191</f>
        <v>0</v>
      </c>
      <c r="M190" s="8">
        <f t="shared" si="14"/>
        <v>230.81</v>
      </c>
      <c r="N190" s="9">
        <f t="shared" ref="N190:N192" si="29">N191</f>
        <v>0</v>
      </c>
      <c r="O190" s="8">
        <f t="shared" si="12"/>
        <v>230.81</v>
      </c>
    </row>
    <row r="191" spans="1:15" ht="38.25">
      <c r="A191" s="4" t="s">
        <v>374</v>
      </c>
      <c r="B191" s="2" t="s">
        <v>376</v>
      </c>
      <c r="C191" s="2"/>
      <c r="D191" s="8">
        <v>230.81</v>
      </c>
      <c r="E191" s="9">
        <f t="shared" si="27"/>
        <v>0</v>
      </c>
      <c r="F191" s="8">
        <f t="shared" si="13"/>
        <v>230.81</v>
      </c>
      <c r="G191" s="9">
        <f t="shared" si="27"/>
        <v>0</v>
      </c>
      <c r="H191" s="8">
        <f t="shared" si="10"/>
        <v>230.81</v>
      </c>
      <c r="I191" s="9">
        <f t="shared" si="27"/>
        <v>0</v>
      </c>
      <c r="J191" s="8">
        <f t="shared" si="11"/>
        <v>230.81</v>
      </c>
      <c r="K191" s="8">
        <v>230.81</v>
      </c>
      <c r="L191" s="9">
        <f t="shared" si="28"/>
        <v>0</v>
      </c>
      <c r="M191" s="8">
        <f t="shared" si="14"/>
        <v>230.81</v>
      </c>
      <c r="N191" s="9">
        <f t="shared" si="29"/>
        <v>0</v>
      </c>
      <c r="O191" s="8">
        <f t="shared" si="12"/>
        <v>230.81</v>
      </c>
    </row>
    <row r="192" spans="1:15" ht="38.25">
      <c r="A192" s="4" t="s">
        <v>209</v>
      </c>
      <c r="B192" s="2" t="s">
        <v>377</v>
      </c>
      <c r="C192" s="2"/>
      <c r="D192" s="8">
        <v>230.81</v>
      </c>
      <c r="E192" s="9">
        <f t="shared" si="27"/>
        <v>0</v>
      </c>
      <c r="F192" s="8">
        <f t="shared" si="13"/>
        <v>230.81</v>
      </c>
      <c r="G192" s="9">
        <f t="shared" si="27"/>
        <v>0</v>
      </c>
      <c r="H192" s="8">
        <f t="shared" si="10"/>
        <v>230.81</v>
      </c>
      <c r="I192" s="9">
        <f t="shared" si="27"/>
        <v>0</v>
      </c>
      <c r="J192" s="8">
        <f t="shared" si="11"/>
        <v>230.81</v>
      </c>
      <c r="K192" s="8">
        <v>230.81</v>
      </c>
      <c r="L192" s="9">
        <f t="shared" si="28"/>
        <v>0</v>
      </c>
      <c r="M192" s="8">
        <f t="shared" si="14"/>
        <v>230.81</v>
      </c>
      <c r="N192" s="9">
        <f t="shared" si="29"/>
        <v>0</v>
      </c>
      <c r="O192" s="8">
        <f t="shared" si="12"/>
        <v>230.81</v>
      </c>
    </row>
    <row r="193" spans="1:15" ht="38.25">
      <c r="A193" s="4" t="s">
        <v>35</v>
      </c>
      <c r="B193" s="2" t="s">
        <v>377</v>
      </c>
      <c r="C193" s="2">
        <v>200</v>
      </c>
      <c r="D193" s="8">
        <v>230.81</v>
      </c>
      <c r="E193" s="9"/>
      <c r="F193" s="8">
        <f t="shared" si="13"/>
        <v>230.81</v>
      </c>
      <c r="G193" s="9"/>
      <c r="H193" s="8">
        <f t="shared" si="10"/>
        <v>230.81</v>
      </c>
      <c r="I193" s="9"/>
      <c r="J193" s="8">
        <f t="shared" si="11"/>
        <v>230.81</v>
      </c>
      <c r="K193" s="8">
        <v>230.81</v>
      </c>
      <c r="L193" s="9"/>
      <c r="M193" s="8">
        <f t="shared" si="14"/>
        <v>230.81</v>
      </c>
      <c r="N193" s="9"/>
      <c r="O193" s="8">
        <f t="shared" si="12"/>
        <v>230.81</v>
      </c>
    </row>
    <row r="194" spans="1:15" ht="63">
      <c r="A194" s="6" t="s">
        <v>4</v>
      </c>
      <c r="B194" s="7" t="s">
        <v>159</v>
      </c>
      <c r="C194" s="2"/>
      <c r="D194" s="8">
        <v>16613.168400000002</v>
      </c>
      <c r="E194" s="9">
        <f>E195+E228+E256+E261+E271+E216+E288+E292</f>
        <v>0</v>
      </c>
      <c r="F194" s="8">
        <f t="shared" si="13"/>
        <v>16613.168400000002</v>
      </c>
      <c r="G194" s="9">
        <f>G195+G228+G256+G261+G271+G216+G288+G292+G296</f>
        <v>0</v>
      </c>
      <c r="H194" s="8">
        <f t="shared" si="10"/>
        <v>16613.168400000002</v>
      </c>
      <c r="I194" s="9">
        <f>I195+I228+I256+I261+I271+I216+I288+I292+I296</f>
        <v>133.72400000000002</v>
      </c>
      <c r="J194" s="8">
        <f t="shared" si="11"/>
        <v>16746.892400000001</v>
      </c>
      <c r="K194" s="8">
        <v>16422.963400000001</v>
      </c>
      <c r="L194" s="9">
        <f>L195+L228+L256+L261+L271+L216+L288+L292</f>
        <v>0</v>
      </c>
      <c r="M194" s="8">
        <f t="shared" si="14"/>
        <v>16422.963400000001</v>
      </c>
      <c r="N194" s="9">
        <f>N195+N228+N256+N261+N271+N216+N288+N292+N296</f>
        <v>132.00199999999998</v>
      </c>
      <c r="O194" s="8">
        <f t="shared" si="12"/>
        <v>16554.965400000001</v>
      </c>
    </row>
    <row r="195" spans="1:15" ht="38.25">
      <c r="A195" s="10" t="s">
        <v>154</v>
      </c>
      <c r="B195" s="7" t="s">
        <v>160</v>
      </c>
      <c r="C195" s="2"/>
      <c r="D195" s="8">
        <v>7809.4727800000001</v>
      </c>
      <c r="E195" s="9">
        <f>E196+E205+E210+E213</f>
        <v>0</v>
      </c>
      <c r="F195" s="8">
        <f t="shared" si="13"/>
        <v>7809.4727800000001</v>
      </c>
      <c r="G195" s="9">
        <f>G196+G205+G210+G213</f>
        <v>0</v>
      </c>
      <c r="H195" s="8">
        <f t="shared" si="10"/>
        <v>7809.4727800000001</v>
      </c>
      <c r="I195" s="9">
        <f>I196+I205+I210+I213</f>
        <v>0</v>
      </c>
      <c r="J195" s="8">
        <f t="shared" si="11"/>
        <v>7809.4727800000001</v>
      </c>
      <c r="K195" s="8">
        <v>7809.4727800000001</v>
      </c>
      <c r="L195" s="9">
        <f>L196+L205+L210+L213</f>
        <v>0</v>
      </c>
      <c r="M195" s="8">
        <f t="shared" si="14"/>
        <v>7809.4727800000001</v>
      </c>
      <c r="N195" s="9">
        <f>N196+N205+N210+N213</f>
        <v>0</v>
      </c>
      <c r="O195" s="8">
        <f t="shared" si="12"/>
        <v>7809.4727800000001</v>
      </c>
    </row>
    <row r="196" spans="1:15" ht="38.25">
      <c r="A196" s="4" t="s">
        <v>155</v>
      </c>
      <c r="B196" s="2" t="s">
        <v>161</v>
      </c>
      <c r="C196" s="2"/>
      <c r="D196" s="8">
        <v>7809.4727800000001</v>
      </c>
      <c r="E196" s="9">
        <f>E197+E199+E203+E201</f>
        <v>0</v>
      </c>
      <c r="F196" s="8">
        <f t="shared" si="13"/>
        <v>7809.4727800000001</v>
      </c>
      <c r="G196" s="9">
        <f>G197+G199+G203+G201</f>
        <v>0</v>
      </c>
      <c r="H196" s="8">
        <f t="shared" si="10"/>
        <v>7809.4727800000001</v>
      </c>
      <c r="I196" s="9">
        <f>I197+I199+I203+I201</f>
        <v>0</v>
      </c>
      <c r="J196" s="8">
        <f t="shared" si="11"/>
        <v>7809.4727800000001</v>
      </c>
      <c r="K196" s="8">
        <v>7809.4727800000001</v>
      </c>
      <c r="L196" s="9">
        <f>L197+L199+L203+L201</f>
        <v>0</v>
      </c>
      <c r="M196" s="8">
        <f t="shared" si="14"/>
        <v>7809.4727800000001</v>
      </c>
      <c r="N196" s="9">
        <f>N197+N199+N203+N201</f>
        <v>0</v>
      </c>
      <c r="O196" s="8">
        <f t="shared" si="12"/>
        <v>7809.4727800000001</v>
      </c>
    </row>
    <row r="197" spans="1:15" ht="25.5">
      <c r="A197" s="4" t="s">
        <v>156</v>
      </c>
      <c r="B197" s="2" t="s">
        <v>162</v>
      </c>
      <c r="C197" s="2"/>
      <c r="D197" s="8">
        <v>7739.4727800000001</v>
      </c>
      <c r="E197" s="9">
        <f>E198</f>
        <v>0</v>
      </c>
      <c r="F197" s="8">
        <f t="shared" si="13"/>
        <v>7739.4727800000001</v>
      </c>
      <c r="G197" s="9">
        <f>G198</f>
        <v>0</v>
      </c>
      <c r="H197" s="8">
        <f t="shared" si="10"/>
        <v>7739.4727800000001</v>
      </c>
      <c r="I197" s="9">
        <f>I198</f>
        <v>0</v>
      </c>
      <c r="J197" s="8">
        <f t="shared" si="11"/>
        <v>7739.4727800000001</v>
      </c>
      <c r="K197" s="8">
        <v>7739.4727800000001</v>
      </c>
      <c r="L197" s="9">
        <f>L198</f>
        <v>0</v>
      </c>
      <c r="M197" s="8">
        <f t="shared" si="14"/>
        <v>7739.4727800000001</v>
      </c>
      <c r="N197" s="9">
        <f>N198</f>
        <v>0</v>
      </c>
      <c r="O197" s="8">
        <f t="shared" si="12"/>
        <v>7739.4727800000001</v>
      </c>
    </row>
    <row r="198" spans="1:15" ht="38.25">
      <c r="A198" s="4" t="s">
        <v>63</v>
      </c>
      <c r="B198" s="2" t="s">
        <v>162</v>
      </c>
      <c r="C198" s="2">
        <v>600</v>
      </c>
      <c r="D198" s="8">
        <v>7739.4727800000001</v>
      </c>
      <c r="E198" s="9"/>
      <c r="F198" s="8">
        <f t="shared" si="13"/>
        <v>7739.4727800000001</v>
      </c>
      <c r="G198" s="9"/>
      <c r="H198" s="8">
        <f t="shared" si="10"/>
        <v>7739.4727800000001</v>
      </c>
      <c r="I198" s="9"/>
      <c r="J198" s="8">
        <f t="shared" si="11"/>
        <v>7739.4727800000001</v>
      </c>
      <c r="K198" s="8">
        <v>7739.4727800000001</v>
      </c>
      <c r="L198" s="9"/>
      <c r="M198" s="8">
        <f t="shared" si="14"/>
        <v>7739.4727800000001</v>
      </c>
      <c r="N198" s="9"/>
      <c r="O198" s="8">
        <f t="shared" si="12"/>
        <v>7739.4727800000001</v>
      </c>
    </row>
    <row r="199" spans="1:15" ht="63.75">
      <c r="A199" s="4" t="s">
        <v>157</v>
      </c>
      <c r="B199" s="12" t="s">
        <v>163</v>
      </c>
      <c r="C199" s="2"/>
      <c r="D199" s="8">
        <v>70</v>
      </c>
      <c r="E199" s="9">
        <f>E200</f>
        <v>-70</v>
      </c>
      <c r="F199" s="8">
        <f t="shared" si="13"/>
        <v>0</v>
      </c>
      <c r="G199" s="9">
        <f>G200</f>
        <v>0</v>
      </c>
      <c r="H199" s="8">
        <f t="shared" si="10"/>
        <v>0</v>
      </c>
      <c r="I199" s="9">
        <f>I200</f>
        <v>0</v>
      </c>
      <c r="J199" s="8">
        <f t="shared" si="11"/>
        <v>0</v>
      </c>
      <c r="K199" s="8">
        <v>70</v>
      </c>
      <c r="L199" s="9">
        <f>L200</f>
        <v>-70</v>
      </c>
      <c r="M199" s="8">
        <f t="shared" si="14"/>
        <v>0</v>
      </c>
      <c r="N199" s="9">
        <f>N200</f>
        <v>0</v>
      </c>
      <c r="O199" s="8">
        <f t="shared" si="12"/>
        <v>0</v>
      </c>
    </row>
    <row r="200" spans="1:15" ht="38.25">
      <c r="A200" s="4" t="s">
        <v>63</v>
      </c>
      <c r="B200" s="12" t="s">
        <v>163</v>
      </c>
      <c r="C200" s="2">
        <v>600</v>
      </c>
      <c r="D200" s="8">
        <v>70</v>
      </c>
      <c r="E200" s="9">
        <v>-70</v>
      </c>
      <c r="F200" s="8">
        <f t="shared" si="13"/>
        <v>0</v>
      </c>
      <c r="G200" s="9"/>
      <c r="H200" s="8">
        <f t="shared" si="10"/>
        <v>0</v>
      </c>
      <c r="I200" s="9"/>
      <c r="J200" s="8">
        <f t="shared" si="11"/>
        <v>0</v>
      </c>
      <c r="K200" s="8">
        <v>70</v>
      </c>
      <c r="L200" s="9">
        <v>-70</v>
      </c>
      <c r="M200" s="8">
        <f t="shared" si="14"/>
        <v>0</v>
      </c>
      <c r="N200" s="9"/>
      <c r="O200" s="8">
        <f t="shared" si="12"/>
        <v>0</v>
      </c>
    </row>
    <row r="201" spans="1:15" ht="63.75">
      <c r="A201" s="4" t="s">
        <v>157</v>
      </c>
      <c r="B201" s="12" t="s">
        <v>657</v>
      </c>
      <c r="C201" s="2"/>
      <c r="D201" s="8">
        <v>0</v>
      </c>
      <c r="E201" s="9">
        <f>E202</f>
        <v>70</v>
      </c>
      <c r="F201" s="8">
        <f t="shared" si="13"/>
        <v>70</v>
      </c>
      <c r="G201" s="9">
        <f>G202</f>
        <v>0</v>
      </c>
      <c r="H201" s="8">
        <f t="shared" si="10"/>
        <v>70</v>
      </c>
      <c r="I201" s="9">
        <f>I202</f>
        <v>0</v>
      </c>
      <c r="J201" s="8">
        <f t="shared" si="11"/>
        <v>70</v>
      </c>
      <c r="K201" s="8">
        <v>0</v>
      </c>
      <c r="L201" s="9">
        <f>L202</f>
        <v>70</v>
      </c>
      <c r="M201" s="8">
        <f t="shared" si="14"/>
        <v>70</v>
      </c>
      <c r="N201" s="9">
        <f>N202</f>
        <v>0</v>
      </c>
      <c r="O201" s="8">
        <f t="shared" si="12"/>
        <v>70</v>
      </c>
    </row>
    <row r="202" spans="1:15" ht="38.25">
      <c r="A202" s="4" t="s">
        <v>63</v>
      </c>
      <c r="B202" s="12" t="s">
        <v>657</v>
      </c>
      <c r="C202" s="2">
        <v>600</v>
      </c>
      <c r="D202" s="8">
        <v>0</v>
      </c>
      <c r="E202" s="9">
        <v>70</v>
      </c>
      <c r="F202" s="8">
        <f t="shared" si="13"/>
        <v>70</v>
      </c>
      <c r="G202" s="9"/>
      <c r="H202" s="8">
        <f t="shared" si="10"/>
        <v>70</v>
      </c>
      <c r="I202" s="9"/>
      <c r="J202" s="8">
        <f t="shared" si="11"/>
        <v>70</v>
      </c>
      <c r="K202" s="8">
        <v>0</v>
      </c>
      <c r="L202" s="9">
        <v>70</v>
      </c>
      <c r="M202" s="8">
        <f t="shared" si="14"/>
        <v>70</v>
      </c>
      <c r="N202" s="9"/>
      <c r="O202" s="8">
        <f t="shared" si="12"/>
        <v>70</v>
      </c>
    </row>
    <row r="203" spans="1:15" ht="76.5">
      <c r="A203" s="4" t="s">
        <v>158</v>
      </c>
      <c r="B203" s="12" t="s">
        <v>164</v>
      </c>
      <c r="C203" s="2"/>
      <c r="D203" s="8">
        <v>0</v>
      </c>
      <c r="E203" s="9">
        <f>E204</f>
        <v>0</v>
      </c>
      <c r="F203" s="8">
        <f t="shared" si="13"/>
        <v>0</v>
      </c>
      <c r="G203" s="9">
        <f>G204</f>
        <v>0</v>
      </c>
      <c r="H203" s="8">
        <f t="shared" si="10"/>
        <v>0</v>
      </c>
      <c r="I203" s="9">
        <f>I204</f>
        <v>0</v>
      </c>
      <c r="J203" s="8">
        <f t="shared" si="11"/>
        <v>0</v>
      </c>
      <c r="K203" s="8">
        <v>0</v>
      </c>
      <c r="L203" s="9">
        <f>L204</f>
        <v>0</v>
      </c>
      <c r="M203" s="8">
        <f t="shared" si="14"/>
        <v>0</v>
      </c>
      <c r="N203" s="9">
        <f>N204</f>
        <v>0</v>
      </c>
      <c r="O203" s="8">
        <f t="shared" si="12"/>
        <v>0</v>
      </c>
    </row>
    <row r="204" spans="1:15" ht="38.25">
      <c r="A204" s="4" t="s">
        <v>63</v>
      </c>
      <c r="B204" s="12" t="s">
        <v>164</v>
      </c>
      <c r="C204" s="2">
        <v>600</v>
      </c>
      <c r="D204" s="8">
        <v>0</v>
      </c>
      <c r="E204" s="9"/>
      <c r="F204" s="8">
        <f t="shared" si="13"/>
        <v>0</v>
      </c>
      <c r="G204" s="9"/>
      <c r="H204" s="8">
        <f t="shared" si="10"/>
        <v>0</v>
      </c>
      <c r="I204" s="9"/>
      <c r="J204" s="8">
        <f t="shared" si="11"/>
        <v>0</v>
      </c>
      <c r="K204" s="8">
        <v>0</v>
      </c>
      <c r="L204" s="9"/>
      <c r="M204" s="8">
        <f t="shared" si="14"/>
        <v>0</v>
      </c>
      <c r="N204" s="9"/>
      <c r="O204" s="8">
        <f t="shared" si="12"/>
        <v>0</v>
      </c>
    </row>
    <row r="205" spans="1:15" ht="38.25">
      <c r="A205" s="4" t="s">
        <v>165</v>
      </c>
      <c r="B205" s="2" t="s">
        <v>167</v>
      </c>
      <c r="C205" s="2"/>
      <c r="D205" s="8">
        <v>0</v>
      </c>
      <c r="E205" s="9">
        <f>E208+E206</f>
        <v>0</v>
      </c>
      <c r="F205" s="8">
        <f t="shared" si="13"/>
        <v>0</v>
      </c>
      <c r="G205" s="9">
        <f>G208+G206</f>
        <v>0</v>
      </c>
      <c r="H205" s="8">
        <f t="shared" si="10"/>
        <v>0</v>
      </c>
      <c r="I205" s="9">
        <f>I208+I206</f>
        <v>0</v>
      </c>
      <c r="J205" s="8">
        <f t="shared" si="11"/>
        <v>0</v>
      </c>
      <c r="K205" s="8">
        <v>0</v>
      </c>
      <c r="L205" s="9">
        <f>L208+L206</f>
        <v>0</v>
      </c>
      <c r="M205" s="8">
        <f t="shared" si="14"/>
        <v>0</v>
      </c>
      <c r="N205" s="9">
        <f>N208+N206</f>
        <v>0</v>
      </c>
      <c r="O205" s="8">
        <f t="shared" si="12"/>
        <v>0</v>
      </c>
    </row>
    <row r="206" spans="1:15" ht="29.25" customHeight="1">
      <c r="A206" s="4" t="s">
        <v>166</v>
      </c>
      <c r="B206" s="2" t="s">
        <v>647</v>
      </c>
      <c r="C206" s="5"/>
      <c r="D206" s="8">
        <v>0</v>
      </c>
      <c r="E206" s="9">
        <f>E207</f>
        <v>0</v>
      </c>
      <c r="F206" s="8">
        <f t="shared" si="13"/>
        <v>0</v>
      </c>
      <c r="G206" s="9">
        <f>G207</f>
        <v>0</v>
      </c>
      <c r="H206" s="8">
        <f t="shared" si="10"/>
        <v>0</v>
      </c>
      <c r="I206" s="9">
        <f>I207</f>
        <v>0</v>
      </c>
      <c r="J206" s="8">
        <f t="shared" si="11"/>
        <v>0</v>
      </c>
      <c r="K206" s="8">
        <v>0</v>
      </c>
      <c r="L206" s="9">
        <f>L207</f>
        <v>0</v>
      </c>
      <c r="M206" s="8">
        <f t="shared" si="14"/>
        <v>0</v>
      </c>
      <c r="N206" s="9">
        <f>N207</f>
        <v>0</v>
      </c>
      <c r="O206" s="8">
        <f t="shared" si="12"/>
        <v>0</v>
      </c>
    </row>
    <row r="207" spans="1:15" ht="43.5" customHeight="1">
      <c r="A207" s="4" t="s">
        <v>63</v>
      </c>
      <c r="B207" s="2" t="s">
        <v>647</v>
      </c>
      <c r="C207" s="5">
        <v>600</v>
      </c>
      <c r="D207" s="8">
        <v>0</v>
      </c>
      <c r="E207" s="9"/>
      <c r="F207" s="8">
        <f t="shared" si="13"/>
        <v>0</v>
      </c>
      <c r="G207" s="9"/>
      <c r="H207" s="8">
        <f t="shared" si="10"/>
        <v>0</v>
      </c>
      <c r="I207" s="9"/>
      <c r="J207" s="8">
        <f t="shared" si="11"/>
        <v>0</v>
      </c>
      <c r="K207" s="8">
        <v>0</v>
      </c>
      <c r="L207" s="9"/>
      <c r="M207" s="8">
        <f t="shared" si="14"/>
        <v>0</v>
      </c>
      <c r="N207" s="9"/>
      <c r="O207" s="8">
        <f t="shared" si="12"/>
        <v>0</v>
      </c>
    </row>
    <row r="208" spans="1:15" ht="25.5">
      <c r="A208" s="4" t="s">
        <v>166</v>
      </c>
      <c r="B208" s="2" t="s">
        <v>440</v>
      </c>
      <c r="C208" s="2"/>
      <c r="D208" s="8">
        <v>0</v>
      </c>
      <c r="E208" s="9">
        <f>E209</f>
        <v>0</v>
      </c>
      <c r="F208" s="8">
        <f t="shared" si="13"/>
        <v>0</v>
      </c>
      <c r="G208" s="9">
        <f>G209</f>
        <v>0</v>
      </c>
      <c r="H208" s="8">
        <f t="shared" si="10"/>
        <v>0</v>
      </c>
      <c r="I208" s="9">
        <f>I209</f>
        <v>0</v>
      </c>
      <c r="J208" s="8">
        <f t="shared" si="11"/>
        <v>0</v>
      </c>
      <c r="K208" s="8">
        <v>0</v>
      </c>
      <c r="L208" s="9">
        <f>L209</f>
        <v>0</v>
      </c>
      <c r="M208" s="8">
        <f t="shared" si="14"/>
        <v>0</v>
      </c>
      <c r="N208" s="9">
        <f>N209</f>
        <v>0</v>
      </c>
      <c r="O208" s="8">
        <f t="shared" si="12"/>
        <v>0</v>
      </c>
    </row>
    <row r="209" spans="1:15" ht="38.25">
      <c r="A209" s="4" t="s">
        <v>63</v>
      </c>
      <c r="B209" s="2" t="s">
        <v>440</v>
      </c>
      <c r="C209" s="2">
        <v>600</v>
      </c>
      <c r="D209" s="8">
        <v>0</v>
      </c>
      <c r="E209" s="9"/>
      <c r="F209" s="8">
        <f t="shared" si="13"/>
        <v>0</v>
      </c>
      <c r="G209" s="9"/>
      <c r="H209" s="8">
        <f t="shared" si="10"/>
        <v>0</v>
      </c>
      <c r="I209" s="9"/>
      <c r="J209" s="8">
        <f t="shared" si="11"/>
        <v>0</v>
      </c>
      <c r="K209" s="8">
        <v>0</v>
      </c>
      <c r="L209" s="9"/>
      <c r="M209" s="8">
        <f t="shared" si="14"/>
        <v>0</v>
      </c>
      <c r="N209" s="9"/>
      <c r="O209" s="8">
        <f t="shared" si="12"/>
        <v>0</v>
      </c>
    </row>
    <row r="210" spans="1:15" ht="102">
      <c r="A210" s="4" t="s">
        <v>168</v>
      </c>
      <c r="B210" s="2" t="s">
        <v>170</v>
      </c>
      <c r="C210" s="2"/>
      <c r="D210" s="8">
        <v>0</v>
      </c>
      <c r="E210" s="9">
        <f>E211</f>
        <v>0</v>
      </c>
      <c r="F210" s="8">
        <f t="shared" si="13"/>
        <v>0</v>
      </c>
      <c r="G210" s="9">
        <f>G211</f>
        <v>0</v>
      </c>
      <c r="H210" s="8">
        <f t="shared" ref="H210:H275" si="30">F210+G210</f>
        <v>0</v>
      </c>
      <c r="I210" s="9">
        <f>I211</f>
        <v>0</v>
      </c>
      <c r="J210" s="8">
        <f t="shared" ref="J210:J273" si="31">H210+I210</f>
        <v>0</v>
      </c>
      <c r="K210" s="8">
        <v>0</v>
      </c>
      <c r="L210" s="9">
        <f>L211</f>
        <v>0</v>
      </c>
      <c r="M210" s="8">
        <f t="shared" si="14"/>
        <v>0</v>
      </c>
      <c r="N210" s="9">
        <f>N211</f>
        <v>0</v>
      </c>
      <c r="O210" s="8">
        <f t="shared" ref="O210:O275" si="32">M210+N210</f>
        <v>0</v>
      </c>
    </row>
    <row r="211" spans="1:15" ht="89.25">
      <c r="A211" s="4" t="s">
        <v>169</v>
      </c>
      <c r="B211" s="2" t="s">
        <v>171</v>
      </c>
      <c r="C211" s="2"/>
      <c r="D211" s="8">
        <v>0</v>
      </c>
      <c r="E211" s="9">
        <f>E212</f>
        <v>0</v>
      </c>
      <c r="F211" s="8">
        <f t="shared" si="13"/>
        <v>0</v>
      </c>
      <c r="G211" s="9">
        <f>G212</f>
        <v>0</v>
      </c>
      <c r="H211" s="8">
        <f t="shared" si="30"/>
        <v>0</v>
      </c>
      <c r="I211" s="9">
        <f>I212</f>
        <v>0</v>
      </c>
      <c r="J211" s="8">
        <f t="shared" si="31"/>
        <v>0</v>
      </c>
      <c r="K211" s="8">
        <v>0</v>
      </c>
      <c r="L211" s="9">
        <f>L212</f>
        <v>0</v>
      </c>
      <c r="M211" s="8">
        <f t="shared" si="14"/>
        <v>0</v>
      </c>
      <c r="N211" s="9">
        <f>N212</f>
        <v>0</v>
      </c>
      <c r="O211" s="8">
        <f t="shared" si="32"/>
        <v>0</v>
      </c>
    </row>
    <row r="212" spans="1:15" ht="38.25">
      <c r="A212" s="4" t="s">
        <v>63</v>
      </c>
      <c r="B212" s="2" t="s">
        <v>171</v>
      </c>
      <c r="C212" s="2">
        <v>600</v>
      </c>
      <c r="D212" s="8">
        <v>0</v>
      </c>
      <c r="E212" s="9"/>
      <c r="F212" s="8">
        <f t="shared" si="13"/>
        <v>0</v>
      </c>
      <c r="G212" s="9"/>
      <c r="H212" s="8">
        <f t="shared" si="30"/>
        <v>0</v>
      </c>
      <c r="I212" s="9"/>
      <c r="J212" s="8">
        <f t="shared" si="31"/>
        <v>0</v>
      </c>
      <c r="K212" s="8">
        <v>0</v>
      </c>
      <c r="L212" s="9"/>
      <c r="M212" s="8">
        <f t="shared" si="14"/>
        <v>0</v>
      </c>
      <c r="N212" s="9"/>
      <c r="O212" s="8">
        <f t="shared" si="32"/>
        <v>0</v>
      </c>
    </row>
    <row r="213" spans="1:15" ht="38.25">
      <c r="A213" s="4" t="s">
        <v>172</v>
      </c>
      <c r="B213" s="2" t="s">
        <v>174</v>
      </c>
      <c r="C213" s="2"/>
      <c r="D213" s="8">
        <v>0</v>
      </c>
      <c r="E213" s="9">
        <f>E214</f>
        <v>0</v>
      </c>
      <c r="F213" s="8">
        <f t="shared" si="13"/>
        <v>0</v>
      </c>
      <c r="G213" s="9">
        <f>G214</f>
        <v>0</v>
      </c>
      <c r="H213" s="8">
        <f t="shared" si="30"/>
        <v>0</v>
      </c>
      <c r="I213" s="9">
        <f>I214</f>
        <v>0</v>
      </c>
      <c r="J213" s="8">
        <f t="shared" si="31"/>
        <v>0</v>
      </c>
      <c r="K213" s="8">
        <v>0</v>
      </c>
      <c r="L213" s="9">
        <f>L214</f>
        <v>0</v>
      </c>
      <c r="M213" s="8">
        <f t="shared" si="14"/>
        <v>0</v>
      </c>
      <c r="N213" s="9">
        <f>N214</f>
        <v>0</v>
      </c>
      <c r="O213" s="8">
        <f t="shared" si="32"/>
        <v>0</v>
      </c>
    </row>
    <row r="214" spans="1:15" ht="25.5">
      <c r="A214" s="4" t="s">
        <v>173</v>
      </c>
      <c r="B214" s="2" t="s">
        <v>175</v>
      </c>
      <c r="C214" s="2"/>
      <c r="D214" s="8">
        <v>0</v>
      </c>
      <c r="E214" s="9">
        <f>E215</f>
        <v>0</v>
      </c>
      <c r="F214" s="8">
        <f t="shared" si="13"/>
        <v>0</v>
      </c>
      <c r="G214" s="9">
        <f>G215</f>
        <v>0</v>
      </c>
      <c r="H214" s="8">
        <f t="shared" si="30"/>
        <v>0</v>
      </c>
      <c r="I214" s="9">
        <f>I215</f>
        <v>0</v>
      </c>
      <c r="J214" s="8">
        <f t="shared" si="31"/>
        <v>0</v>
      </c>
      <c r="K214" s="8">
        <v>0</v>
      </c>
      <c r="L214" s="9">
        <f>L215</f>
        <v>0</v>
      </c>
      <c r="M214" s="8">
        <f t="shared" si="14"/>
        <v>0</v>
      </c>
      <c r="N214" s="9">
        <f>N215</f>
        <v>0</v>
      </c>
      <c r="O214" s="8">
        <f t="shared" si="32"/>
        <v>0</v>
      </c>
    </row>
    <row r="215" spans="1:15" ht="38.25">
      <c r="A215" s="4" t="s">
        <v>63</v>
      </c>
      <c r="B215" s="2" t="s">
        <v>175</v>
      </c>
      <c r="C215" s="2">
        <v>600</v>
      </c>
      <c r="D215" s="8">
        <v>0</v>
      </c>
      <c r="E215" s="9"/>
      <c r="F215" s="8">
        <f t="shared" si="13"/>
        <v>0</v>
      </c>
      <c r="G215" s="9"/>
      <c r="H215" s="8">
        <f t="shared" si="30"/>
        <v>0</v>
      </c>
      <c r="I215" s="9"/>
      <c r="J215" s="8">
        <f t="shared" si="31"/>
        <v>0</v>
      </c>
      <c r="K215" s="8">
        <v>0</v>
      </c>
      <c r="L215" s="9"/>
      <c r="M215" s="8">
        <f t="shared" si="14"/>
        <v>0</v>
      </c>
      <c r="N215" s="9"/>
      <c r="O215" s="8">
        <f t="shared" si="32"/>
        <v>0</v>
      </c>
    </row>
    <row r="216" spans="1:15" ht="25.5">
      <c r="A216" s="10" t="s">
        <v>527</v>
      </c>
      <c r="B216" s="7" t="s">
        <v>528</v>
      </c>
      <c r="C216" s="2"/>
      <c r="D216" s="8">
        <v>0</v>
      </c>
      <c r="E216" s="9">
        <f>E217+E222+E225</f>
        <v>0</v>
      </c>
      <c r="F216" s="8">
        <f t="shared" ref="F216:F288" si="33">D216+E216</f>
        <v>0</v>
      </c>
      <c r="G216" s="9">
        <f>G217+G222+G225</f>
        <v>0</v>
      </c>
      <c r="H216" s="8">
        <f t="shared" si="30"/>
        <v>0</v>
      </c>
      <c r="I216" s="9">
        <f>I217+I222+I225</f>
        <v>0</v>
      </c>
      <c r="J216" s="8">
        <f t="shared" si="31"/>
        <v>0</v>
      </c>
      <c r="K216" s="8">
        <v>0</v>
      </c>
      <c r="L216" s="9">
        <f>L217+L222+L225</f>
        <v>0</v>
      </c>
      <c r="M216" s="8">
        <f t="shared" ref="M216:M288" si="34">K216+L216</f>
        <v>0</v>
      </c>
      <c r="N216" s="9">
        <f>N217+N222+N225</f>
        <v>0</v>
      </c>
      <c r="O216" s="8">
        <f t="shared" si="32"/>
        <v>0</v>
      </c>
    </row>
    <row r="217" spans="1:15" ht="25.5">
      <c r="A217" s="4" t="s">
        <v>529</v>
      </c>
      <c r="B217" s="2" t="s">
        <v>530</v>
      </c>
      <c r="C217" s="2"/>
      <c r="D217" s="8">
        <v>0</v>
      </c>
      <c r="E217" s="9">
        <f>E218+E220</f>
        <v>0</v>
      </c>
      <c r="F217" s="8">
        <f t="shared" si="33"/>
        <v>0</v>
      </c>
      <c r="G217" s="9">
        <f>G218+G220</f>
        <v>0</v>
      </c>
      <c r="H217" s="8">
        <f t="shared" si="30"/>
        <v>0</v>
      </c>
      <c r="I217" s="9">
        <f>I218+I220</f>
        <v>0</v>
      </c>
      <c r="J217" s="8">
        <f t="shared" si="31"/>
        <v>0</v>
      </c>
      <c r="K217" s="8">
        <v>0</v>
      </c>
      <c r="L217" s="9">
        <f>L218+L220</f>
        <v>0</v>
      </c>
      <c r="M217" s="8">
        <f t="shared" si="34"/>
        <v>0</v>
      </c>
      <c r="N217" s="9">
        <f>N218+N220</f>
        <v>0</v>
      </c>
      <c r="O217" s="8">
        <f t="shared" si="32"/>
        <v>0</v>
      </c>
    </row>
    <row r="218" spans="1:15" ht="15.75">
      <c r="A218" s="4" t="s">
        <v>531</v>
      </c>
      <c r="B218" s="2" t="s">
        <v>532</v>
      </c>
      <c r="C218" s="2"/>
      <c r="D218" s="8">
        <v>0</v>
      </c>
      <c r="E218" s="9">
        <f>E219</f>
        <v>0</v>
      </c>
      <c r="F218" s="8">
        <f t="shared" si="33"/>
        <v>0</v>
      </c>
      <c r="G218" s="9">
        <f>G219</f>
        <v>0</v>
      </c>
      <c r="H218" s="8">
        <f t="shared" si="30"/>
        <v>0</v>
      </c>
      <c r="I218" s="9">
        <f>I219</f>
        <v>0</v>
      </c>
      <c r="J218" s="8">
        <f t="shared" si="31"/>
        <v>0</v>
      </c>
      <c r="K218" s="8">
        <v>0</v>
      </c>
      <c r="L218" s="9">
        <f>L219</f>
        <v>0</v>
      </c>
      <c r="M218" s="8">
        <f t="shared" si="34"/>
        <v>0</v>
      </c>
      <c r="N218" s="9">
        <f>N219</f>
        <v>0</v>
      </c>
      <c r="O218" s="8">
        <f t="shared" si="32"/>
        <v>0</v>
      </c>
    </row>
    <row r="219" spans="1:15" ht="38.25">
      <c r="A219" s="4" t="s">
        <v>63</v>
      </c>
      <c r="B219" s="2" t="s">
        <v>532</v>
      </c>
      <c r="C219" s="2">
        <v>600</v>
      </c>
      <c r="D219" s="8">
        <v>0</v>
      </c>
      <c r="E219" s="9"/>
      <c r="F219" s="8">
        <f t="shared" si="33"/>
        <v>0</v>
      </c>
      <c r="G219" s="9"/>
      <c r="H219" s="8">
        <f t="shared" si="30"/>
        <v>0</v>
      </c>
      <c r="I219" s="9"/>
      <c r="J219" s="8">
        <f t="shared" si="31"/>
        <v>0</v>
      </c>
      <c r="K219" s="8">
        <v>0</v>
      </c>
      <c r="L219" s="9"/>
      <c r="M219" s="8">
        <f t="shared" si="34"/>
        <v>0</v>
      </c>
      <c r="N219" s="9"/>
      <c r="O219" s="8">
        <f t="shared" si="32"/>
        <v>0</v>
      </c>
    </row>
    <row r="220" spans="1:15" ht="76.5">
      <c r="A220" s="4" t="s">
        <v>158</v>
      </c>
      <c r="B220" s="2" t="s">
        <v>580</v>
      </c>
      <c r="C220" s="2"/>
      <c r="D220" s="8">
        <v>0</v>
      </c>
      <c r="E220" s="9">
        <f>E221</f>
        <v>0</v>
      </c>
      <c r="F220" s="8">
        <f t="shared" si="33"/>
        <v>0</v>
      </c>
      <c r="G220" s="9">
        <f>G221</f>
        <v>0</v>
      </c>
      <c r="H220" s="8">
        <f t="shared" si="30"/>
        <v>0</v>
      </c>
      <c r="I220" s="9">
        <f>I221</f>
        <v>0</v>
      </c>
      <c r="J220" s="8">
        <f t="shared" si="31"/>
        <v>0</v>
      </c>
      <c r="K220" s="8">
        <v>0</v>
      </c>
      <c r="L220" s="9">
        <f>L221</f>
        <v>0</v>
      </c>
      <c r="M220" s="8">
        <f t="shared" si="34"/>
        <v>0</v>
      </c>
      <c r="N220" s="9">
        <f>N221</f>
        <v>0</v>
      </c>
      <c r="O220" s="8">
        <f t="shared" si="32"/>
        <v>0</v>
      </c>
    </row>
    <row r="221" spans="1:15" ht="38.25">
      <c r="A221" s="4" t="s">
        <v>63</v>
      </c>
      <c r="B221" s="2" t="s">
        <v>580</v>
      </c>
      <c r="C221" s="2">
        <v>600</v>
      </c>
      <c r="D221" s="8">
        <v>0</v>
      </c>
      <c r="E221" s="9"/>
      <c r="F221" s="8">
        <f t="shared" si="33"/>
        <v>0</v>
      </c>
      <c r="G221" s="9"/>
      <c r="H221" s="8">
        <f t="shared" si="30"/>
        <v>0</v>
      </c>
      <c r="I221" s="9"/>
      <c r="J221" s="8">
        <f t="shared" si="31"/>
        <v>0</v>
      </c>
      <c r="K221" s="8">
        <v>0</v>
      </c>
      <c r="L221" s="9"/>
      <c r="M221" s="8">
        <f t="shared" si="34"/>
        <v>0</v>
      </c>
      <c r="N221" s="9"/>
      <c r="O221" s="8">
        <f t="shared" si="32"/>
        <v>0</v>
      </c>
    </row>
    <row r="222" spans="1:15" ht="102">
      <c r="A222" s="4" t="s">
        <v>168</v>
      </c>
      <c r="B222" s="2" t="s">
        <v>584</v>
      </c>
      <c r="C222" s="2"/>
      <c r="D222" s="8">
        <v>0</v>
      </c>
      <c r="E222" s="9">
        <f>E223</f>
        <v>0</v>
      </c>
      <c r="F222" s="8">
        <f t="shared" si="33"/>
        <v>0</v>
      </c>
      <c r="G222" s="9">
        <f>G223</f>
        <v>0</v>
      </c>
      <c r="H222" s="8">
        <f t="shared" si="30"/>
        <v>0</v>
      </c>
      <c r="I222" s="9">
        <f>I223</f>
        <v>0</v>
      </c>
      <c r="J222" s="8">
        <f t="shared" si="31"/>
        <v>0</v>
      </c>
      <c r="K222" s="8">
        <v>0</v>
      </c>
      <c r="L222" s="9">
        <f>L223</f>
        <v>0</v>
      </c>
      <c r="M222" s="8">
        <f t="shared" si="34"/>
        <v>0</v>
      </c>
      <c r="N222" s="9">
        <f>N223</f>
        <v>0</v>
      </c>
      <c r="O222" s="8">
        <f t="shared" si="32"/>
        <v>0</v>
      </c>
    </row>
    <row r="223" spans="1:15" ht="89.25">
      <c r="A223" s="4" t="s">
        <v>169</v>
      </c>
      <c r="B223" s="2" t="s">
        <v>585</v>
      </c>
      <c r="C223" s="2"/>
      <c r="D223" s="8">
        <v>0</v>
      </c>
      <c r="E223" s="9">
        <f>E224</f>
        <v>0</v>
      </c>
      <c r="F223" s="8">
        <f t="shared" si="33"/>
        <v>0</v>
      </c>
      <c r="G223" s="9">
        <f>G224</f>
        <v>0</v>
      </c>
      <c r="H223" s="8">
        <f t="shared" si="30"/>
        <v>0</v>
      </c>
      <c r="I223" s="9">
        <f>I224</f>
        <v>0</v>
      </c>
      <c r="J223" s="8">
        <f t="shared" si="31"/>
        <v>0</v>
      </c>
      <c r="K223" s="8">
        <v>0</v>
      </c>
      <c r="L223" s="9">
        <f>L224</f>
        <v>0</v>
      </c>
      <c r="M223" s="8">
        <f t="shared" si="34"/>
        <v>0</v>
      </c>
      <c r="N223" s="9">
        <f>N224</f>
        <v>0</v>
      </c>
      <c r="O223" s="8">
        <f t="shared" si="32"/>
        <v>0</v>
      </c>
    </row>
    <row r="224" spans="1:15" ht="38.25">
      <c r="A224" s="4" t="s">
        <v>63</v>
      </c>
      <c r="B224" s="2" t="s">
        <v>585</v>
      </c>
      <c r="C224" s="2">
        <v>600</v>
      </c>
      <c r="D224" s="8">
        <v>0</v>
      </c>
      <c r="E224" s="9"/>
      <c r="F224" s="8">
        <f t="shared" si="33"/>
        <v>0</v>
      </c>
      <c r="G224" s="9"/>
      <c r="H224" s="8">
        <f t="shared" si="30"/>
        <v>0</v>
      </c>
      <c r="I224" s="9"/>
      <c r="J224" s="8">
        <f t="shared" si="31"/>
        <v>0</v>
      </c>
      <c r="K224" s="8">
        <v>0</v>
      </c>
      <c r="L224" s="9"/>
      <c r="M224" s="8">
        <f t="shared" si="34"/>
        <v>0</v>
      </c>
      <c r="N224" s="9"/>
      <c r="O224" s="8">
        <f t="shared" si="32"/>
        <v>0</v>
      </c>
    </row>
    <row r="225" spans="1:15" ht="44.25" customHeight="1">
      <c r="A225" s="4" t="s">
        <v>644</v>
      </c>
      <c r="B225" s="2" t="s">
        <v>643</v>
      </c>
      <c r="C225" s="2"/>
      <c r="D225" s="8">
        <v>0</v>
      </c>
      <c r="E225" s="9">
        <f>E226</f>
        <v>0</v>
      </c>
      <c r="F225" s="8">
        <f t="shared" si="33"/>
        <v>0</v>
      </c>
      <c r="G225" s="9">
        <f>G226</f>
        <v>0</v>
      </c>
      <c r="H225" s="8">
        <f t="shared" si="30"/>
        <v>0</v>
      </c>
      <c r="I225" s="9">
        <f>I226</f>
        <v>0</v>
      </c>
      <c r="J225" s="8">
        <f t="shared" si="31"/>
        <v>0</v>
      </c>
      <c r="K225" s="8">
        <v>0</v>
      </c>
      <c r="L225" s="9">
        <f>L226</f>
        <v>0</v>
      </c>
      <c r="M225" s="8">
        <f t="shared" si="34"/>
        <v>0</v>
      </c>
      <c r="N225" s="9">
        <f>N226</f>
        <v>0</v>
      </c>
      <c r="O225" s="8">
        <f t="shared" si="32"/>
        <v>0</v>
      </c>
    </row>
    <row r="226" spans="1:15" ht="42.75" customHeight="1">
      <c r="A226" s="4" t="s">
        <v>652</v>
      </c>
      <c r="B226" s="2" t="s">
        <v>653</v>
      </c>
      <c r="C226" s="2"/>
      <c r="D226" s="8">
        <v>0</v>
      </c>
      <c r="E226" s="9">
        <f>E227</f>
        <v>0</v>
      </c>
      <c r="F226" s="8">
        <f t="shared" si="33"/>
        <v>0</v>
      </c>
      <c r="G226" s="9">
        <f>G227</f>
        <v>0</v>
      </c>
      <c r="H226" s="8">
        <f t="shared" si="30"/>
        <v>0</v>
      </c>
      <c r="I226" s="9">
        <f>I227</f>
        <v>0</v>
      </c>
      <c r="J226" s="8">
        <f t="shared" si="31"/>
        <v>0</v>
      </c>
      <c r="K226" s="8">
        <v>0</v>
      </c>
      <c r="L226" s="9">
        <f>L227</f>
        <v>0</v>
      </c>
      <c r="M226" s="8">
        <f t="shared" si="34"/>
        <v>0</v>
      </c>
      <c r="N226" s="9">
        <f>N227</f>
        <v>0</v>
      </c>
      <c r="O226" s="8">
        <f t="shared" si="32"/>
        <v>0</v>
      </c>
    </row>
    <row r="227" spans="1:15" ht="42" customHeight="1">
      <c r="A227" s="4" t="s">
        <v>63</v>
      </c>
      <c r="B227" s="2" t="s">
        <v>653</v>
      </c>
      <c r="C227" s="2">
        <v>600</v>
      </c>
      <c r="D227" s="8">
        <v>0</v>
      </c>
      <c r="E227" s="9"/>
      <c r="F227" s="8">
        <f t="shared" si="33"/>
        <v>0</v>
      </c>
      <c r="G227" s="9"/>
      <c r="H227" s="8">
        <f t="shared" si="30"/>
        <v>0</v>
      </c>
      <c r="I227" s="9"/>
      <c r="J227" s="8">
        <f t="shared" si="31"/>
        <v>0</v>
      </c>
      <c r="K227" s="8">
        <v>0</v>
      </c>
      <c r="L227" s="9"/>
      <c r="M227" s="8">
        <f t="shared" si="34"/>
        <v>0</v>
      </c>
      <c r="N227" s="9"/>
      <c r="O227" s="8">
        <f t="shared" si="32"/>
        <v>0</v>
      </c>
    </row>
    <row r="228" spans="1:15" ht="25.5">
      <c r="A228" s="10" t="s">
        <v>346</v>
      </c>
      <c r="B228" s="7" t="s">
        <v>178</v>
      </c>
      <c r="C228" s="2"/>
      <c r="D228" s="8">
        <v>2662.1073900000001</v>
      </c>
      <c r="E228" s="9">
        <f>E229+E242+E245+E248+E253</f>
        <v>0</v>
      </c>
      <c r="F228" s="8">
        <f t="shared" si="33"/>
        <v>2662.1073900000001</v>
      </c>
      <c r="G228" s="9">
        <f>G229+G242+G245+G248+G253</f>
        <v>0</v>
      </c>
      <c r="H228" s="8">
        <f t="shared" si="30"/>
        <v>2662.1073900000001</v>
      </c>
      <c r="I228" s="9">
        <f>I229+I242+I245+I248+I253</f>
        <v>140.76211000000001</v>
      </c>
      <c r="J228" s="8">
        <f t="shared" si="31"/>
        <v>2802.8695000000002</v>
      </c>
      <c r="K228" s="8">
        <v>2681.1073900000001</v>
      </c>
      <c r="L228" s="9">
        <f>L229+L242+L245+L248+L253</f>
        <v>0</v>
      </c>
      <c r="M228" s="8">
        <f t="shared" si="34"/>
        <v>2681.1073900000001</v>
      </c>
      <c r="N228" s="9">
        <f>N229+N242+N245+N248+N253</f>
        <v>138.94947999999999</v>
      </c>
      <c r="O228" s="8">
        <f t="shared" si="32"/>
        <v>2820.0568700000003</v>
      </c>
    </row>
    <row r="229" spans="1:15" ht="51">
      <c r="A229" s="4" t="s">
        <v>176</v>
      </c>
      <c r="B229" s="2" t="s">
        <v>179</v>
      </c>
      <c r="C229" s="2"/>
      <c r="D229" s="8">
        <v>2662.1073900000001</v>
      </c>
      <c r="E229" s="9">
        <f>E230+E232+E236+E240+E238</f>
        <v>0</v>
      </c>
      <c r="F229" s="8">
        <f t="shared" si="33"/>
        <v>2662.1073900000001</v>
      </c>
      <c r="G229" s="9">
        <f>G230+G232+G236+G240+G238+G234</f>
        <v>0</v>
      </c>
      <c r="H229" s="8">
        <f t="shared" si="30"/>
        <v>2662.1073900000001</v>
      </c>
      <c r="I229" s="9">
        <f>I230+I232+I236+I240+I238+I234</f>
        <v>140.76211000000001</v>
      </c>
      <c r="J229" s="8">
        <f t="shared" si="31"/>
        <v>2802.8695000000002</v>
      </c>
      <c r="K229" s="8">
        <v>2681.1073900000001</v>
      </c>
      <c r="L229" s="9">
        <f>L230+L232+L236+L240+L238</f>
        <v>0</v>
      </c>
      <c r="M229" s="8">
        <f t="shared" si="34"/>
        <v>2681.1073900000001</v>
      </c>
      <c r="N229" s="9">
        <f>N230+N232+N236+N240+N238+N234</f>
        <v>138.94947999999999</v>
      </c>
      <c r="O229" s="8">
        <f t="shared" si="32"/>
        <v>2820.0568700000003</v>
      </c>
    </row>
    <row r="230" spans="1:15" ht="38.25">
      <c r="A230" s="4" t="s">
        <v>177</v>
      </c>
      <c r="B230" s="2" t="s">
        <v>180</v>
      </c>
      <c r="C230" s="2"/>
      <c r="D230" s="8">
        <v>2336.4423899999997</v>
      </c>
      <c r="E230" s="9">
        <f>E231</f>
        <v>0</v>
      </c>
      <c r="F230" s="8">
        <f t="shared" si="33"/>
        <v>2336.4423899999997</v>
      </c>
      <c r="G230" s="9">
        <f>G231</f>
        <v>0</v>
      </c>
      <c r="H230" s="8">
        <f t="shared" si="30"/>
        <v>2336.4423899999997</v>
      </c>
      <c r="I230" s="9">
        <f>I231</f>
        <v>0</v>
      </c>
      <c r="J230" s="8">
        <f t="shared" si="31"/>
        <v>2336.4423899999997</v>
      </c>
      <c r="K230" s="8">
        <v>2336.4423899999997</v>
      </c>
      <c r="L230" s="9">
        <f>L231</f>
        <v>0</v>
      </c>
      <c r="M230" s="8">
        <f t="shared" si="34"/>
        <v>2336.4423899999997</v>
      </c>
      <c r="N230" s="9">
        <f>N231</f>
        <v>0</v>
      </c>
      <c r="O230" s="8">
        <f t="shared" si="32"/>
        <v>2336.4423899999997</v>
      </c>
    </row>
    <row r="231" spans="1:15" ht="38.25">
      <c r="A231" s="4" t="s">
        <v>63</v>
      </c>
      <c r="B231" s="2" t="s">
        <v>180</v>
      </c>
      <c r="C231" s="2">
        <v>600</v>
      </c>
      <c r="D231" s="8">
        <v>2336.4423899999997</v>
      </c>
      <c r="E231" s="9"/>
      <c r="F231" s="8">
        <f t="shared" si="33"/>
        <v>2336.4423899999997</v>
      </c>
      <c r="G231" s="9"/>
      <c r="H231" s="8">
        <f t="shared" si="30"/>
        <v>2336.4423899999997</v>
      </c>
      <c r="I231" s="9"/>
      <c r="J231" s="8">
        <f t="shared" si="31"/>
        <v>2336.4423899999997</v>
      </c>
      <c r="K231" s="8">
        <v>2336.4423899999997</v>
      </c>
      <c r="L231" s="9"/>
      <c r="M231" s="8">
        <f t="shared" si="34"/>
        <v>2336.4423899999997</v>
      </c>
      <c r="N231" s="9"/>
      <c r="O231" s="8">
        <f t="shared" si="32"/>
        <v>2336.4423899999997</v>
      </c>
    </row>
    <row r="232" spans="1:15" ht="25.5">
      <c r="A232" s="4" t="s">
        <v>366</v>
      </c>
      <c r="B232" s="12" t="s">
        <v>622</v>
      </c>
      <c r="C232" s="2"/>
      <c r="D232" s="8">
        <v>225.66499999999999</v>
      </c>
      <c r="E232" s="9">
        <f>E233</f>
        <v>0</v>
      </c>
      <c r="F232" s="8">
        <f t="shared" si="33"/>
        <v>225.66499999999999</v>
      </c>
      <c r="G232" s="9">
        <f>G233</f>
        <v>0</v>
      </c>
      <c r="H232" s="8">
        <f t="shared" si="30"/>
        <v>225.66499999999999</v>
      </c>
      <c r="I232" s="9">
        <f>I233</f>
        <v>0</v>
      </c>
      <c r="J232" s="8">
        <f t="shared" si="31"/>
        <v>225.66499999999999</v>
      </c>
      <c r="K232" s="8">
        <v>244.66499999999999</v>
      </c>
      <c r="L232" s="9">
        <f>L233</f>
        <v>0</v>
      </c>
      <c r="M232" s="8">
        <f t="shared" si="34"/>
        <v>244.66499999999999</v>
      </c>
      <c r="N232" s="9">
        <f>N233</f>
        <v>0</v>
      </c>
      <c r="O232" s="8">
        <f t="shared" si="32"/>
        <v>244.66499999999999</v>
      </c>
    </row>
    <row r="233" spans="1:15" ht="38.25">
      <c r="A233" s="4" t="s">
        <v>63</v>
      </c>
      <c r="B233" s="12" t="s">
        <v>622</v>
      </c>
      <c r="C233" s="2">
        <v>600</v>
      </c>
      <c r="D233" s="8">
        <v>225.66499999999999</v>
      </c>
      <c r="E233" s="9"/>
      <c r="F233" s="8">
        <f t="shared" si="33"/>
        <v>225.66499999999999</v>
      </c>
      <c r="G233" s="9"/>
      <c r="H233" s="8">
        <f t="shared" si="30"/>
        <v>225.66499999999999</v>
      </c>
      <c r="I233" s="9"/>
      <c r="J233" s="8">
        <f t="shared" si="31"/>
        <v>225.66499999999999</v>
      </c>
      <c r="K233" s="8">
        <v>244.66499999999999</v>
      </c>
      <c r="L233" s="9"/>
      <c r="M233" s="8">
        <f t="shared" si="34"/>
        <v>244.66499999999999</v>
      </c>
      <c r="N233" s="9"/>
      <c r="O233" s="8">
        <f t="shared" si="32"/>
        <v>244.66499999999999</v>
      </c>
    </row>
    <row r="234" spans="1:15" ht="63.75">
      <c r="A234" s="4" t="s">
        <v>710</v>
      </c>
      <c r="B234" s="12" t="s">
        <v>698</v>
      </c>
      <c r="C234" s="2"/>
      <c r="D234" s="8"/>
      <c r="E234" s="9"/>
      <c r="F234" s="8">
        <f t="shared" si="33"/>
        <v>0</v>
      </c>
      <c r="G234" s="9">
        <f>G235</f>
        <v>0</v>
      </c>
      <c r="H234" s="8">
        <f t="shared" si="30"/>
        <v>0</v>
      </c>
      <c r="I234" s="9">
        <f>I235</f>
        <v>140.76211000000001</v>
      </c>
      <c r="J234" s="8">
        <f t="shared" si="31"/>
        <v>140.76211000000001</v>
      </c>
      <c r="K234" s="8"/>
      <c r="L234" s="9"/>
      <c r="M234" s="8">
        <f t="shared" si="34"/>
        <v>0</v>
      </c>
      <c r="N234" s="9">
        <f>N235</f>
        <v>138.94947999999999</v>
      </c>
      <c r="O234" s="8">
        <f t="shared" si="32"/>
        <v>138.94947999999999</v>
      </c>
    </row>
    <row r="235" spans="1:15" ht="38.25">
      <c r="A235" s="4" t="s">
        <v>63</v>
      </c>
      <c r="B235" s="12" t="s">
        <v>698</v>
      </c>
      <c r="C235" s="2">
        <v>600</v>
      </c>
      <c r="D235" s="8"/>
      <c r="E235" s="9"/>
      <c r="F235" s="8">
        <f t="shared" si="33"/>
        <v>0</v>
      </c>
      <c r="G235" s="9"/>
      <c r="H235" s="8">
        <f t="shared" si="30"/>
        <v>0</v>
      </c>
      <c r="I235" s="9">
        <v>140.76211000000001</v>
      </c>
      <c r="J235" s="8">
        <f t="shared" si="31"/>
        <v>140.76211000000001</v>
      </c>
      <c r="K235" s="8"/>
      <c r="L235" s="9"/>
      <c r="M235" s="8">
        <f t="shared" si="34"/>
        <v>0</v>
      </c>
      <c r="N235" s="9">
        <v>138.94947999999999</v>
      </c>
      <c r="O235" s="8">
        <f t="shared" si="32"/>
        <v>138.94947999999999</v>
      </c>
    </row>
    <row r="236" spans="1:15" ht="63.75">
      <c r="A236" s="4" t="s">
        <v>181</v>
      </c>
      <c r="B236" s="12" t="s">
        <v>182</v>
      </c>
      <c r="C236" s="2"/>
      <c r="D236" s="8">
        <v>100</v>
      </c>
      <c r="E236" s="9">
        <f>E237</f>
        <v>-100</v>
      </c>
      <c r="F236" s="8">
        <f t="shared" si="33"/>
        <v>0</v>
      </c>
      <c r="G236" s="9">
        <f>G237</f>
        <v>0</v>
      </c>
      <c r="H236" s="8">
        <f t="shared" si="30"/>
        <v>0</v>
      </c>
      <c r="I236" s="9">
        <f>I237</f>
        <v>0</v>
      </c>
      <c r="J236" s="8">
        <f t="shared" si="31"/>
        <v>0</v>
      </c>
      <c r="K236" s="8">
        <v>100</v>
      </c>
      <c r="L236" s="9">
        <f>L237</f>
        <v>-100</v>
      </c>
      <c r="M236" s="8">
        <f t="shared" si="34"/>
        <v>0</v>
      </c>
      <c r="N236" s="9">
        <f>N237</f>
        <v>0</v>
      </c>
      <c r="O236" s="8">
        <f t="shared" si="32"/>
        <v>0</v>
      </c>
    </row>
    <row r="237" spans="1:15" ht="38.25">
      <c r="A237" s="4" t="s">
        <v>63</v>
      </c>
      <c r="B237" s="12" t="s">
        <v>182</v>
      </c>
      <c r="C237" s="2">
        <v>600</v>
      </c>
      <c r="D237" s="8">
        <v>100</v>
      </c>
      <c r="E237" s="9">
        <v>-100</v>
      </c>
      <c r="F237" s="8">
        <f t="shared" si="33"/>
        <v>0</v>
      </c>
      <c r="G237" s="9"/>
      <c r="H237" s="8">
        <f t="shared" si="30"/>
        <v>0</v>
      </c>
      <c r="I237" s="9"/>
      <c r="J237" s="8">
        <f t="shared" si="31"/>
        <v>0</v>
      </c>
      <c r="K237" s="8">
        <v>100</v>
      </c>
      <c r="L237" s="9">
        <v>-100</v>
      </c>
      <c r="M237" s="8">
        <f t="shared" si="34"/>
        <v>0</v>
      </c>
      <c r="N237" s="9"/>
      <c r="O237" s="8">
        <f t="shared" si="32"/>
        <v>0</v>
      </c>
    </row>
    <row r="238" spans="1:15" ht="63.75">
      <c r="A238" s="4" t="s">
        <v>181</v>
      </c>
      <c r="B238" s="12" t="s">
        <v>658</v>
      </c>
      <c r="C238" s="2"/>
      <c r="D238" s="8">
        <v>0</v>
      </c>
      <c r="E238" s="9">
        <f>E239</f>
        <v>100</v>
      </c>
      <c r="F238" s="8">
        <f t="shared" si="33"/>
        <v>100</v>
      </c>
      <c r="G238" s="9">
        <f>G239</f>
        <v>0</v>
      </c>
      <c r="H238" s="8">
        <f t="shared" si="30"/>
        <v>100</v>
      </c>
      <c r="I238" s="9">
        <f>I239</f>
        <v>0</v>
      </c>
      <c r="J238" s="8">
        <f t="shared" si="31"/>
        <v>100</v>
      </c>
      <c r="K238" s="8">
        <v>0</v>
      </c>
      <c r="L238" s="9">
        <f>L239</f>
        <v>100</v>
      </c>
      <c r="M238" s="8">
        <f t="shared" si="34"/>
        <v>100</v>
      </c>
      <c r="N238" s="9">
        <f>N239</f>
        <v>0</v>
      </c>
      <c r="O238" s="8">
        <f t="shared" si="32"/>
        <v>100</v>
      </c>
    </row>
    <row r="239" spans="1:15" ht="38.25">
      <c r="A239" s="4" t="s">
        <v>63</v>
      </c>
      <c r="B239" s="12" t="s">
        <v>658</v>
      </c>
      <c r="C239" s="2">
        <v>600</v>
      </c>
      <c r="D239" s="8">
        <v>0</v>
      </c>
      <c r="E239" s="9">
        <v>100</v>
      </c>
      <c r="F239" s="8">
        <f t="shared" si="33"/>
        <v>100</v>
      </c>
      <c r="G239" s="9"/>
      <c r="H239" s="8">
        <f t="shared" si="30"/>
        <v>100</v>
      </c>
      <c r="I239" s="9"/>
      <c r="J239" s="8">
        <f t="shared" si="31"/>
        <v>100</v>
      </c>
      <c r="K239" s="8">
        <v>0</v>
      </c>
      <c r="L239" s="9">
        <v>100</v>
      </c>
      <c r="M239" s="8">
        <f t="shared" si="34"/>
        <v>100</v>
      </c>
      <c r="N239" s="9"/>
      <c r="O239" s="8">
        <f t="shared" si="32"/>
        <v>100</v>
      </c>
    </row>
    <row r="240" spans="1:15" ht="76.5">
      <c r="A240" s="4" t="s">
        <v>158</v>
      </c>
      <c r="B240" s="2" t="s">
        <v>183</v>
      </c>
      <c r="C240" s="2"/>
      <c r="D240" s="8">
        <v>0</v>
      </c>
      <c r="E240" s="9">
        <f>E241</f>
        <v>0</v>
      </c>
      <c r="F240" s="8">
        <f t="shared" si="33"/>
        <v>0</v>
      </c>
      <c r="G240" s="9">
        <f>G241</f>
        <v>0</v>
      </c>
      <c r="H240" s="8">
        <f t="shared" si="30"/>
        <v>0</v>
      </c>
      <c r="I240" s="9">
        <f>I241</f>
        <v>0</v>
      </c>
      <c r="J240" s="8">
        <f t="shared" si="31"/>
        <v>0</v>
      </c>
      <c r="K240" s="8">
        <v>0</v>
      </c>
      <c r="L240" s="9">
        <f>L241</f>
        <v>0</v>
      </c>
      <c r="M240" s="8">
        <f t="shared" si="34"/>
        <v>0</v>
      </c>
      <c r="N240" s="9">
        <f>N241</f>
        <v>0</v>
      </c>
      <c r="O240" s="8">
        <f t="shared" si="32"/>
        <v>0</v>
      </c>
    </row>
    <row r="241" spans="1:15" ht="38.25">
      <c r="A241" s="4" t="s">
        <v>63</v>
      </c>
      <c r="B241" s="2" t="s">
        <v>183</v>
      </c>
      <c r="C241" s="2">
        <v>600</v>
      </c>
      <c r="D241" s="8">
        <v>0</v>
      </c>
      <c r="E241" s="9"/>
      <c r="F241" s="8">
        <f t="shared" si="33"/>
        <v>0</v>
      </c>
      <c r="G241" s="9"/>
      <c r="H241" s="8">
        <f t="shared" si="30"/>
        <v>0</v>
      </c>
      <c r="I241" s="9"/>
      <c r="J241" s="8">
        <f t="shared" si="31"/>
        <v>0</v>
      </c>
      <c r="K241" s="8">
        <v>0</v>
      </c>
      <c r="L241" s="9"/>
      <c r="M241" s="8">
        <f t="shared" si="34"/>
        <v>0</v>
      </c>
      <c r="N241" s="9"/>
      <c r="O241" s="8">
        <f t="shared" si="32"/>
        <v>0</v>
      </c>
    </row>
    <row r="242" spans="1:15" ht="102">
      <c r="A242" s="4" t="s">
        <v>184</v>
      </c>
      <c r="B242" s="2" t="s">
        <v>185</v>
      </c>
      <c r="C242" s="2"/>
      <c r="D242" s="8">
        <v>0</v>
      </c>
      <c r="E242" s="9">
        <f>E243</f>
        <v>0</v>
      </c>
      <c r="F242" s="8">
        <f t="shared" si="33"/>
        <v>0</v>
      </c>
      <c r="G242" s="9">
        <f>G243</f>
        <v>0</v>
      </c>
      <c r="H242" s="8">
        <f t="shared" si="30"/>
        <v>0</v>
      </c>
      <c r="I242" s="9">
        <f>I243</f>
        <v>0</v>
      </c>
      <c r="J242" s="8">
        <f t="shared" si="31"/>
        <v>0</v>
      </c>
      <c r="K242" s="8">
        <v>0</v>
      </c>
      <c r="L242" s="9">
        <f>L243</f>
        <v>0</v>
      </c>
      <c r="M242" s="8">
        <f t="shared" si="34"/>
        <v>0</v>
      </c>
      <c r="N242" s="9">
        <f>N243</f>
        <v>0</v>
      </c>
      <c r="O242" s="8">
        <f t="shared" si="32"/>
        <v>0</v>
      </c>
    </row>
    <row r="243" spans="1:15" ht="89.25">
      <c r="A243" s="4" t="s">
        <v>169</v>
      </c>
      <c r="B243" s="2" t="s">
        <v>186</v>
      </c>
      <c r="C243" s="2"/>
      <c r="D243" s="8">
        <v>0</v>
      </c>
      <c r="E243" s="9">
        <f>E244</f>
        <v>0</v>
      </c>
      <c r="F243" s="8">
        <f t="shared" si="33"/>
        <v>0</v>
      </c>
      <c r="G243" s="9">
        <f>G244</f>
        <v>0</v>
      </c>
      <c r="H243" s="8">
        <f t="shared" si="30"/>
        <v>0</v>
      </c>
      <c r="I243" s="9">
        <f>I244</f>
        <v>0</v>
      </c>
      <c r="J243" s="8">
        <f t="shared" si="31"/>
        <v>0</v>
      </c>
      <c r="K243" s="8">
        <v>0</v>
      </c>
      <c r="L243" s="9">
        <f>L244</f>
        <v>0</v>
      </c>
      <c r="M243" s="8">
        <f t="shared" si="34"/>
        <v>0</v>
      </c>
      <c r="N243" s="9">
        <f>N244</f>
        <v>0</v>
      </c>
      <c r="O243" s="8">
        <f t="shared" si="32"/>
        <v>0</v>
      </c>
    </row>
    <row r="244" spans="1:15" ht="38.25">
      <c r="A244" s="4" t="s">
        <v>63</v>
      </c>
      <c r="B244" s="2" t="s">
        <v>186</v>
      </c>
      <c r="C244" s="2">
        <v>600</v>
      </c>
      <c r="D244" s="8">
        <v>0</v>
      </c>
      <c r="E244" s="9"/>
      <c r="F244" s="8">
        <f t="shared" si="33"/>
        <v>0</v>
      </c>
      <c r="G244" s="9"/>
      <c r="H244" s="8">
        <f t="shared" si="30"/>
        <v>0</v>
      </c>
      <c r="I244" s="9"/>
      <c r="J244" s="8">
        <f t="shared" si="31"/>
        <v>0</v>
      </c>
      <c r="K244" s="8">
        <v>0</v>
      </c>
      <c r="L244" s="9"/>
      <c r="M244" s="8">
        <f t="shared" si="34"/>
        <v>0</v>
      </c>
      <c r="N244" s="9"/>
      <c r="O244" s="8">
        <f t="shared" si="32"/>
        <v>0</v>
      </c>
    </row>
    <row r="245" spans="1:15" ht="38.25">
      <c r="A245" s="4" t="s">
        <v>172</v>
      </c>
      <c r="B245" s="2" t="s">
        <v>187</v>
      </c>
      <c r="C245" s="2"/>
      <c r="D245" s="8">
        <v>0</v>
      </c>
      <c r="E245" s="9">
        <f>E246</f>
        <v>0</v>
      </c>
      <c r="F245" s="8">
        <f t="shared" si="33"/>
        <v>0</v>
      </c>
      <c r="G245" s="9">
        <f>G246</f>
        <v>0</v>
      </c>
      <c r="H245" s="8">
        <f t="shared" si="30"/>
        <v>0</v>
      </c>
      <c r="I245" s="9">
        <f>I246</f>
        <v>0</v>
      </c>
      <c r="J245" s="8">
        <f t="shared" si="31"/>
        <v>0</v>
      </c>
      <c r="K245" s="8">
        <v>0</v>
      </c>
      <c r="L245" s="9">
        <f>L246</f>
        <v>0</v>
      </c>
      <c r="M245" s="8">
        <f t="shared" si="34"/>
        <v>0</v>
      </c>
      <c r="N245" s="9">
        <f>N246</f>
        <v>0</v>
      </c>
      <c r="O245" s="8">
        <f t="shared" si="32"/>
        <v>0</v>
      </c>
    </row>
    <row r="246" spans="1:15" ht="25.5">
      <c r="A246" s="4" t="s">
        <v>173</v>
      </c>
      <c r="B246" s="2" t="s">
        <v>188</v>
      </c>
      <c r="C246" s="2"/>
      <c r="D246" s="8">
        <v>0</v>
      </c>
      <c r="E246" s="9">
        <f>E247</f>
        <v>0</v>
      </c>
      <c r="F246" s="8">
        <f t="shared" si="33"/>
        <v>0</v>
      </c>
      <c r="G246" s="9">
        <f>G247</f>
        <v>0</v>
      </c>
      <c r="H246" s="8">
        <f t="shared" si="30"/>
        <v>0</v>
      </c>
      <c r="I246" s="9">
        <f>I247</f>
        <v>0</v>
      </c>
      <c r="J246" s="8">
        <f t="shared" si="31"/>
        <v>0</v>
      </c>
      <c r="K246" s="8">
        <v>0</v>
      </c>
      <c r="L246" s="9">
        <f>L247</f>
        <v>0</v>
      </c>
      <c r="M246" s="8">
        <f t="shared" si="34"/>
        <v>0</v>
      </c>
      <c r="N246" s="9">
        <f>N247</f>
        <v>0</v>
      </c>
      <c r="O246" s="8">
        <f t="shared" si="32"/>
        <v>0</v>
      </c>
    </row>
    <row r="247" spans="1:15" ht="38.25">
      <c r="A247" s="4" t="s">
        <v>63</v>
      </c>
      <c r="B247" s="2" t="s">
        <v>188</v>
      </c>
      <c r="C247" s="2">
        <v>600</v>
      </c>
      <c r="D247" s="8">
        <v>0</v>
      </c>
      <c r="E247" s="9"/>
      <c r="F247" s="8">
        <f t="shared" si="33"/>
        <v>0</v>
      </c>
      <c r="G247" s="9"/>
      <c r="H247" s="8">
        <f t="shared" si="30"/>
        <v>0</v>
      </c>
      <c r="I247" s="9"/>
      <c r="J247" s="8">
        <f t="shared" si="31"/>
        <v>0</v>
      </c>
      <c r="K247" s="8">
        <v>0</v>
      </c>
      <c r="L247" s="9"/>
      <c r="M247" s="8">
        <f t="shared" si="34"/>
        <v>0</v>
      </c>
      <c r="N247" s="9"/>
      <c r="O247" s="8">
        <f t="shared" si="32"/>
        <v>0</v>
      </c>
    </row>
    <row r="248" spans="1:15" ht="38.25">
      <c r="A248" s="4" t="s">
        <v>165</v>
      </c>
      <c r="B248" s="2" t="s">
        <v>189</v>
      </c>
      <c r="C248" s="2"/>
      <c r="D248" s="8">
        <v>0</v>
      </c>
      <c r="E248" s="9">
        <f>E249+E251</f>
        <v>0</v>
      </c>
      <c r="F248" s="8">
        <f t="shared" si="33"/>
        <v>0</v>
      </c>
      <c r="G248" s="9">
        <f>G249+G251</f>
        <v>0</v>
      </c>
      <c r="H248" s="8">
        <f t="shared" si="30"/>
        <v>0</v>
      </c>
      <c r="I248" s="9">
        <f>I249+I251</f>
        <v>0</v>
      </c>
      <c r="J248" s="8">
        <f t="shared" si="31"/>
        <v>0</v>
      </c>
      <c r="K248" s="8">
        <v>0</v>
      </c>
      <c r="L248" s="9">
        <f>L249+L251</f>
        <v>0</v>
      </c>
      <c r="M248" s="8">
        <f t="shared" si="34"/>
        <v>0</v>
      </c>
      <c r="N248" s="9">
        <f>N249+N251</f>
        <v>0</v>
      </c>
      <c r="O248" s="8">
        <f t="shared" si="32"/>
        <v>0</v>
      </c>
    </row>
    <row r="249" spans="1:15" ht="25.5">
      <c r="A249" s="4" t="s">
        <v>166</v>
      </c>
      <c r="B249" s="2" t="s">
        <v>190</v>
      </c>
      <c r="C249" s="2"/>
      <c r="D249" s="8">
        <v>0</v>
      </c>
      <c r="E249" s="9">
        <f>E250</f>
        <v>0</v>
      </c>
      <c r="F249" s="8">
        <f t="shared" si="33"/>
        <v>0</v>
      </c>
      <c r="G249" s="9">
        <f>G250</f>
        <v>0</v>
      </c>
      <c r="H249" s="8">
        <f t="shared" si="30"/>
        <v>0</v>
      </c>
      <c r="I249" s="9">
        <f>I250</f>
        <v>0</v>
      </c>
      <c r="J249" s="8">
        <f t="shared" si="31"/>
        <v>0</v>
      </c>
      <c r="K249" s="8">
        <v>0</v>
      </c>
      <c r="L249" s="9">
        <f>L250</f>
        <v>0</v>
      </c>
      <c r="M249" s="8">
        <f t="shared" si="34"/>
        <v>0</v>
      </c>
      <c r="N249" s="9">
        <f>N250</f>
        <v>0</v>
      </c>
      <c r="O249" s="8">
        <f t="shared" si="32"/>
        <v>0</v>
      </c>
    </row>
    <row r="250" spans="1:15" ht="38.25">
      <c r="A250" s="4" t="s">
        <v>63</v>
      </c>
      <c r="B250" s="2" t="s">
        <v>190</v>
      </c>
      <c r="C250" s="2">
        <v>600</v>
      </c>
      <c r="D250" s="8">
        <v>0</v>
      </c>
      <c r="E250" s="9"/>
      <c r="F250" s="8">
        <f t="shared" si="33"/>
        <v>0</v>
      </c>
      <c r="G250" s="9"/>
      <c r="H250" s="8">
        <f t="shared" si="30"/>
        <v>0</v>
      </c>
      <c r="I250" s="9"/>
      <c r="J250" s="8">
        <f t="shared" si="31"/>
        <v>0</v>
      </c>
      <c r="K250" s="8">
        <v>0</v>
      </c>
      <c r="L250" s="9"/>
      <c r="M250" s="8">
        <f t="shared" si="34"/>
        <v>0</v>
      </c>
      <c r="N250" s="9"/>
      <c r="O250" s="8">
        <f t="shared" si="32"/>
        <v>0</v>
      </c>
    </row>
    <row r="251" spans="1:15" ht="51">
      <c r="A251" s="4" t="s">
        <v>191</v>
      </c>
      <c r="B251" s="12" t="s">
        <v>192</v>
      </c>
      <c r="C251" s="2"/>
      <c r="D251" s="8">
        <v>0</v>
      </c>
      <c r="E251" s="9">
        <f>E252</f>
        <v>0</v>
      </c>
      <c r="F251" s="8">
        <f t="shared" si="33"/>
        <v>0</v>
      </c>
      <c r="G251" s="9">
        <f>G252</f>
        <v>0</v>
      </c>
      <c r="H251" s="8">
        <f t="shared" si="30"/>
        <v>0</v>
      </c>
      <c r="I251" s="9">
        <f>I252</f>
        <v>0</v>
      </c>
      <c r="J251" s="8">
        <f t="shared" si="31"/>
        <v>0</v>
      </c>
      <c r="K251" s="8">
        <v>0</v>
      </c>
      <c r="L251" s="9">
        <f>L252</f>
        <v>0</v>
      </c>
      <c r="M251" s="8">
        <f t="shared" si="34"/>
        <v>0</v>
      </c>
      <c r="N251" s="9">
        <f>N252</f>
        <v>0</v>
      </c>
      <c r="O251" s="8">
        <f t="shared" si="32"/>
        <v>0</v>
      </c>
    </row>
    <row r="252" spans="1:15" ht="38.25">
      <c r="A252" s="4" t="s">
        <v>63</v>
      </c>
      <c r="B252" s="12" t="s">
        <v>192</v>
      </c>
      <c r="C252" s="2">
        <v>600</v>
      </c>
      <c r="D252" s="8">
        <v>0</v>
      </c>
      <c r="E252" s="9"/>
      <c r="F252" s="8">
        <f t="shared" si="33"/>
        <v>0</v>
      </c>
      <c r="G252" s="9"/>
      <c r="H252" s="8">
        <f t="shared" si="30"/>
        <v>0</v>
      </c>
      <c r="I252" s="9"/>
      <c r="J252" s="8">
        <f t="shared" si="31"/>
        <v>0</v>
      </c>
      <c r="K252" s="8">
        <v>0</v>
      </c>
      <c r="L252" s="9"/>
      <c r="M252" s="8">
        <f t="shared" si="34"/>
        <v>0</v>
      </c>
      <c r="N252" s="9"/>
      <c r="O252" s="8">
        <f t="shared" si="32"/>
        <v>0</v>
      </c>
    </row>
    <row r="253" spans="1:15" ht="25.5">
      <c r="A253" s="4" t="s">
        <v>667</v>
      </c>
      <c r="B253" s="2" t="s">
        <v>668</v>
      </c>
      <c r="C253" s="2"/>
      <c r="D253" s="8">
        <v>0</v>
      </c>
      <c r="E253" s="9">
        <f>E254</f>
        <v>0</v>
      </c>
      <c r="F253" s="8">
        <f t="shared" si="33"/>
        <v>0</v>
      </c>
      <c r="G253" s="9">
        <f>G254</f>
        <v>0</v>
      </c>
      <c r="H253" s="8">
        <f t="shared" si="30"/>
        <v>0</v>
      </c>
      <c r="I253" s="9">
        <f>I254</f>
        <v>0</v>
      </c>
      <c r="J253" s="8">
        <f t="shared" si="31"/>
        <v>0</v>
      </c>
      <c r="K253" s="8">
        <v>0</v>
      </c>
      <c r="L253" s="9">
        <f>L254</f>
        <v>0</v>
      </c>
      <c r="M253" s="8">
        <f t="shared" si="34"/>
        <v>0</v>
      </c>
      <c r="N253" s="9">
        <f>N254</f>
        <v>0</v>
      </c>
      <c r="O253" s="8">
        <f t="shared" si="32"/>
        <v>0</v>
      </c>
    </row>
    <row r="254" spans="1:15" ht="25.5">
      <c r="A254" s="4" t="s">
        <v>669</v>
      </c>
      <c r="B254" s="12" t="s">
        <v>670</v>
      </c>
      <c r="C254" s="2"/>
      <c r="D254" s="8">
        <v>0</v>
      </c>
      <c r="E254" s="9">
        <f>E255</f>
        <v>0</v>
      </c>
      <c r="F254" s="8">
        <f t="shared" si="33"/>
        <v>0</v>
      </c>
      <c r="G254" s="9">
        <f>G255</f>
        <v>0</v>
      </c>
      <c r="H254" s="8">
        <f t="shared" si="30"/>
        <v>0</v>
      </c>
      <c r="I254" s="9">
        <f>I255</f>
        <v>0</v>
      </c>
      <c r="J254" s="8">
        <f t="shared" si="31"/>
        <v>0</v>
      </c>
      <c r="K254" s="8">
        <v>0</v>
      </c>
      <c r="L254" s="9">
        <f>L255</f>
        <v>0</v>
      </c>
      <c r="M254" s="8">
        <f t="shared" si="34"/>
        <v>0</v>
      </c>
      <c r="N254" s="9">
        <f>N255</f>
        <v>0</v>
      </c>
      <c r="O254" s="8">
        <f t="shared" si="32"/>
        <v>0</v>
      </c>
    </row>
    <row r="255" spans="1:15" ht="38.25">
      <c r="A255" s="4" t="s">
        <v>63</v>
      </c>
      <c r="B255" s="12" t="s">
        <v>670</v>
      </c>
      <c r="C255" s="2">
        <v>600</v>
      </c>
      <c r="D255" s="8">
        <v>0</v>
      </c>
      <c r="E255" s="9"/>
      <c r="F255" s="8">
        <f t="shared" si="33"/>
        <v>0</v>
      </c>
      <c r="G255" s="9"/>
      <c r="H255" s="8">
        <f t="shared" si="30"/>
        <v>0</v>
      </c>
      <c r="I255" s="9"/>
      <c r="J255" s="8">
        <f t="shared" si="31"/>
        <v>0</v>
      </c>
      <c r="K255" s="8">
        <v>0</v>
      </c>
      <c r="L255" s="9"/>
      <c r="M255" s="8">
        <f t="shared" si="34"/>
        <v>0</v>
      </c>
      <c r="N255" s="9"/>
      <c r="O255" s="8">
        <f t="shared" si="32"/>
        <v>0</v>
      </c>
    </row>
    <row r="256" spans="1:15" ht="38.25">
      <c r="A256" s="10" t="s">
        <v>193</v>
      </c>
      <c r="B256" s="7" t="s">
        <v>196</v>
      </c>
      <c r="C256" s="2"/>
      <c r="D256" s="8">
        <v>352.50968</v>
      </c>
      <c r="E256" s="9">
        <f>E257</f>
        <v>0</v>
      </c>
      <c r="F256" s="8">
        <f t="shared" si="33"/>
        <v>352.50968</v>
      </c>
      <c r="G256" s="9">
        <f>G257</f>
        <v>0</v>
      </c>
      <c r="H256" s="8">
        <f t="shared" si="30"/>
        <v>352.50968</v>
      </c>
      <c r="I256" s="9">
        <f>I257</f>
        <v>-7.0381099999999996</v>
      </c>
      <c r="J256" s="8">
        <f t="shared" si="31"/>
        <v>345.47156999999999</v>
      </c>
      <c r="K256" s="8">
        <v>352.50968</v>
      </c>
      <c r="L256" s="9">
        <f>L257</f>
        <v>0</v>
      </c>
      <c r="M256" s="8">
        <f t="shared" si="34"/>
        <v>352.50968</v>
      </c>
      <c r="N256" s="9">
        <f>N257</f>
        <v>-6.9474799999999997</v>
      </c>
      <c r="O256" s="8">
        <f t="shared" si="32"/>
        <v>345.56220000000002</v>
      </c>
    </row>
    <row r="257" spans="1:15" ht="51">
      <c r="A257" s="4" t="s">
        <v>194</v>
      </c>
      <c r="B257" s="2" t="s">
        <v>197</v>
      </c>
      <c r="C257" s="2"/>
      <c r="D257" s="8">
        <v>352.50968</v>
      </c>
      <c r="E257" s="9">
        <f>E258</f>
        <v>0</v>
      </c>
      <c r="F257" s="8">
        <f t="shared" si="33"/>
        <v>352.50968</v>
      </c>
      <c r="G257" s="9">
        <f>G258</f>
        <v>0</v>
      </c>
      <c r="H257" s="8">
        <f t="shared" si="30"/>
        <v>352.50968</v>
      </c>
      <c r="I257" s="9">
        <f>I258</f>
        <v>-7.0381099999999996</v>
      </c>
      <c r="J257" s="8">
        <f t="shared" si="31"/>
        <v>345.47156999999999</v>
      </c>
      <c r="K257" s="8">
        <v>352.50968</v>
      </c>
      <c r="L257" s="9">
        <f>L258</f>
        <v>0</v>
      </c>
      <c r="M257" s="8">
        <f t="shared" si="34"/>
        <v>352.50968</v>
      </c>
      <c r="N257" s="9">
        <f>N258</f>
        <v>-6.9474799999999997</v>
      </c>
      <c r="O257" s="8">
        <f t="shared" si="32"/>
        <v>345.56220000000002</v>
      </c>
    </row>
    <row r="258" spans="1:15" ht="38.25">
      <c r="A258" s="4" t="s">
        <v>195</v>
      </c>
      <c r="B258" s="2" t="s">
        <v>198</v>
      </c>
      <c r="C258" s="2"/>
      <c r="D258" s="8">
        <v>352.50968</v>
      </c>
      <c r="E258" s="9">
        <f>E259+E260</f>
        <v>0</v>
      </c>
      <c r="F258" s="8">
        <f t="shared" si="33"/>
        <v>352.50968</v>
      </c>
      <c r="G258" s="9">
        <f>G259+G260</f>
        <v>0</v>
      </c>
      <c r="H258" s="8">
        <f t="shared" si="30"/>
        <v>352.50968</v>
      </c>
      <c r="I258" s="9">
        <f>I259+I260</f>
        <v>-7.0381099999999996</v>
      </c>
      <c r="J258" s="8">
        <f t="shared" si="31"/>
        <v>345.47156999999999</v>
      </c>
      <c r="K258" s="8">
        <v>352.50968</v>
      </c>
      <c r="L258" s="9">
        <f>L259+L260</f>
        <v>0</v>
      </c>
      <c r="M258" s="8">
        <f t="shared" si="34"/>
        <v>352.50968</v>
      </c>
      <c r="N258" s="9">
        <f>N259+N260</f>
        <v>-6.9474799999999997</v>
      </c>
      <c r="O258" s="8">
        <f t="shared" si="32"/>
        <v>345.56220000000002</v>
      </c>
    </row>
    <row r="259" spans="1:15" ht="38.25">
      <c r="A259" s="4" t="s">
        <v>35</v>
      </c>
      <c r="B259" s="2" t="s">
        <v>198</v>
      </c>
      <c r="C259" s="2">
        <v>200</v>
      </c>
      <c r="D259" s="8">
        <v>309.416</v>
      </c>
      <c r="E259" s="9"/>
      <c r="F259" s="8">
        <f t="shared" si="33"/>
        <v>309.416</v>
      </c>
      <c r="G259" s="9"/>
      <c r="H259" s="8">
        <f t="shared" si="30"/>
        <v>309.416</v>
      </c>
      <c r="I259" s="9">
        <v>-7.0381099999999996</v>
      </c>
      <c r="J259" s="8">
        <f t="shared" si="31"/>
        <v>302.37788999999998</v>
      </c>
      <c r="K259" s="8">
        <v>309.416</v>
      </c>
      <c r="L259" s="9"/>
      <c r="M259" s="8">
        <f t="shared" si="34"/>
        <v>309.416</v>
      </c>
      <c r="N259" s="9">
        <v>-6.9474799999999997</v>
      </c>
      <c r="O259" s="8">
        <f t="shared" si="32"/>
        <v>302.46852000000001</v>
      </c>
    </row>
    <row r="260" spans="1:15" ht="38.25">
      <c r="A260" s="4" t="s">
        <v>63</v>
      </c>
      <c r="B260" s="2" t="s">
        <v>198</v>
      </c>
      <c r="C260" s="2">
        <v>600</v>
      </c>
      <c r="D260" s="8">
        <v>43.093679999999999</v>
      </c>
      <c r="E260" s="9"/>
      <c r="F260" s="8">
        <f t="shared" si="33"/>
        <v>43.093679999999999</v>
      </c>
      <c r="G260" s="9"/>
      <c r="H260" s="8">
        <f t="shared" si="30"/>
        <v>43.093679999999999</v>
      </c>
      <c r="I260" s="9"/>
      <c r="J260" s="8">
        <f t="shared" si="31"/>
        <v>43.093679999999999</v>
      </c>
      <c r="K260" s="8">
        <v>43.093679999999999</v>
      </c>
      <c r="L260" s="9"/>
      <c r="M260" s="8">
        <f t="shared" si="34"/>
        <v>43.093679999999999</v>
      </c>
      <c r="N260" s="9"/>
      <c r="O260" s="8">
        <f t="shared" si="32"/>
        <v>43.093679999999999</v>
      </c>
    </row>
    <row r="261" spans="1:15" ht="53.25" customHeight="1">
      <c r="A261" s="10" t="s">
        <v>199</v>
      </c>
      <c r="B261" s="7" t="s">
        <v>202</v>
      </c>
      <c r="C261" s="2"/>
      <c r="D261" s="8">
        <v>1462.3037099999999</v>
      </c>
      <c r="E261" s="9">
        <f>E262+E265+E268</f>
        <v>0</v>
      </c>
      <c r="F261" s="8">
        <f t="shared" si="33"/>
        <v>1462.3037099999999</v>
      </c>
      <c r="G261" s="9">
        <f>G262+G265+G268</f>
        <v>0</v>
      </c>
      <c r="H261" s="8">
        <f t="shared" si="30"/>
        <v>1462.3037099999999</v>
      </c>
      <c r="I261" s="9">
        <f>I262+I265+I268</f>
        <v>0</v>
      </c>
      <c r="J261" s="8">
        <f t="shared" si="31"/>
        <v>1462.3037099999999</v>
      </c>
      <c r="K261" s="8">
        <v>1462.3037099999999</v>
      </c>
      <c r="L261" s="9">
        <f>L262+L265+L268</f>
        <v>0</v>
      </c>
      <c r="M261" s="8">
        <f t="shared" si="34"/>
        <v>1462.3037099999999</v>
      </c>
      <c r="N261" s="9">
        <f>N262+N265+N268</f>
        <v>0</v>
      </c>
      <c r="O261" s="8">
        <f t="shared" si="32"/>
        <v>1462.3037099999999</v>
      </c>
    </row>
    <row r="262" spans="1:15" ht="38.25">
      <c r="A262" s="4" t="s">
        <v>200</v>
      </c>
      <c r="B262" s="2" t="s">
        <v>203</v>
      </c>
      <c r="C262" s="2"/>
      <c r="D262" s="8">
        <v>1462.3037099999999</v>
      </c>
      <c r="E262" s="9">
        <f>E263</f>
        <v>0</v>
      </c>
      <c r="F262" s="8">
        <f t="shared" si="33"/>
        <v>1462.3037099999999</v>
      </c>
      <c r="G262" s="9">
        <f>G263</f>
        <v>0</v>
      </c>
      <c r="H262" s="8">
        <f t="shared" si="30"/>
        <v>1462.3037099999999</v>
      </c>
      <c r="I262" s="9">
        <f>I263</f>
        <v>0</v>
      </c>
      <c r="J262" s="8">
        <f t="shared" si="31"/>
        <v>1462.3037099999999</v>
      </c>
      <c r="K262" s="8">
        <v>1462.3037099999999</v>
      </c>
      <c r="L262" s="9">
        <f>L263</f>
        <v>0</v>
      </c>
      <c r="M262" s="8">
        <f t="shared" si="34"/>
        <v>1462.3037099999999</v>
      </c>
      <c r="N262" s="9">
        <f>N263</f>
        <v>0</v>
      </c>
      <c r="O262" s="8">
        <f t="shared" si="32"/>
        <v>1462.3037099999999</v>
      </c>
    </row>
    <row r="263" spans="1:15" ht="25.5">
      <c r="A263" s="4" t="s">
        <v>201</v>
      </c>
      <c r="B263" s="2" t="s">
        <v>204</v>
      </c>
      <c r="C263" s="2"/>
      <c r="D263" s="8">
        <v>1462.3037099999999</v>
      </c>
      <c r="E263" s="9">
        <f>E264</f>
        <v>0</v>
      </c>
      <c r="F263" s="8">
        <f t="shared" si="33"/>
        <v>1462.3037099999999</v>
      </c>
      <c r="G263" s="9">
        <f>G264</f>
        <v>0</v>
      </c>
      <c r="H263" s="8">
        <f t="shared" si="30"/>
        <v>1462.3037099999999</v>
      </c>
      <c r="I263" s="9">
        <f>I264</f>
        <v>0</v>
      </c>
      <c r="J263" s="8">
        <f t="shared" si="31"/>
        <v>1462.3037099999999</v>
      </c>
      <c r="K263" s="8">
        <v>1462.3037099999999</v>
      </c>
      <c r="L263" s="9">
        <f>L264</f>
        <v>0</v>
      </c>
      <c r="M263" s="8">
        <f t="shared" si="34"/>
        <v>1462.3037099999999</v>
      </c>
      <c r="N263" s="9">
        <f>N264</f>
        <v>0</v>
      </c>
      <c r="O263" s="8">
        <f t="shared" si="32"/>
        <v>1462.3037099999999</v>
      </c>
    </row>
    <row r="264" spans="1:15" ht="38.25">
      <c r="A264" s="4" t="s">
        <v>63</v>
      </c>
      <c r="B264" s="2" t="s">
        <v>204</v>
      </c>
      <c r="C264" s="2">
        <v>600</v>
      </c>
      <c r="D264" s="8">
        <v>1462.3037099999999</v>
      </c>
      <c r="E264" s="9"/>
      <c r="F264" s="8">
        <f t="shared" si="33"/>
        <v>1462.3037099999999</v>
      </c>
      <c r="G264" s="9"/>
      <c r="H264" s="8">
        <f t="shared" si="30"/>
        <v>1462.3037099999999</v>
      </c>
      <c r="I264" s="9"/>
      <c r="J264" s="8">
        <f t="shared" si="31"/>
        <v>1462.3037099999999</v>
      </c>
      <c r="K264" s="8">
        <v>1462.3037099999999</v>
      </c>
      <c r="L264" s="9"/>
      <c r="M264" s="8">
        <f t="shared" si="34"/>
        <v>1462.3037099999999</v>
      </c>
      <c r="N264" s="9"/>
      <c r="O264" s="8">
        <f t="shared" si="32"/>
        <v>1462.3037099999999</v>
      </c>
    </row>
    <row r="265" spans="1:15" ht="38.25">
      <c r="A265" s="4" t="s">
        <v>205</v>
      </c>
      <c r="B265" s="2" t="s">
        <v>207</v>
      </c>
      <c r="C265" s="2"/>
      <c r="D265" s="8">
        <v>0</v>
      </c>
      <c r="E265" s="9">
        <f>E266</f>
        <v>0</v>
      </c>
      <c r="F265" s="8">
        <f t="shared" si="33"/>
        <v>0</v>
      </c>
      <c r="G265" s="9">
        <f>G266</f>
        <v>0</v>
      </c>
      <c r="H265" s="8">
        <f t="shared" si="30"/>
        <v>0</v>
      </c>
      <c r="I265" s="9">
        <f>I266</f>
        <v>0</v>
      </c>
      <c r="J265" s="8">
        <f t="shared" si="31"/>
        <v>0</v>
      </c>
      <c r="K265" s="8">
        <v>0</v>
      </c>
      <c r="L265" s="9">
        <f>L266</f>
        <v>0</v>
      </c>
      <c r="M265" s="8">
        <f t="shared" si="34"/>
        <v>0</v>
      </c>
      <c r="N265" s="9">
        <f>N266</f>
        <v>0</v>
      </c>
      <c r="O265" s="8">
        <f t="shared" si="32"/>
        <v>0</v>
      </c>
    </row>
    <row r="266" spans="1:15" ht="25.5">
      <c r="A266" s="4" t="s">
        <v>206</v>
      </c>
      <c r="B266" s="2" t="s">
        <v>208</v>
      </c>
      <c r="C266" s="2"/>
      <c r="D266" s="8">
        <v>0</v>
      </c>
      <c r="E266" s="9">
        <f>E267</f>
        <v>0</v>
      </c>
      <c r="F266" s="8">
        <f t="shared" si="33"/>
        <v>0</v>
      </c>
      <c r="G266" s="9">
        <f>G267</f>
        <v>0</v>
      </c>
      <c r="H266" s="8">
        <f t="shared" si="30"/>
        <v>0</v>
      </c>
      <c r="I266" s="9">
        <f>I267</f>
        <v>0</v>
      </c>
      <c r="J266" s="8">
        <f t="shared" si="31"/>
        <v>0</v>
      </c>
      <c r="K266" s="8">
        <v>0</v>
      </c>
      <c r="L266" s="9">
        <f>L267</f>
        <v>0</v>
      </c>
      <c r="M266" s="8">
        <f t="shared" si="34"/>
        <v>0</v>
      </c>
      <c r="N266" s="9">
        <f>N267</f>
        <v>0</v>
      </c>
      <c r="O266" s="8">
        <f t="shared" si="32"/>
        <v>0</v>
      </c>
    </row>
    <row r="267" spans="1:15" ht="38.25">
      <c r="A267" s="4" t="s">
        <v>63</v>
      </c>
      <c r="B267" s="2" t="s">
        <v>208</v>
      </c>
      <c r="C267" s="2">
        <v>600</v>
      </c>
      <c r="D267" s="8">
        <v>0</v>
      </c>
      <c r="E267" s="9"/>
      <c r="F267" s="8">
        <f t="shared" si="33"/>
        <v>0</v>
      </c>
      <c r="G267" s="9"/>
      <c r="H267" s="8">
        <f t="shared" si="30"/>
        <v>0</v>
      </c>
      <c r="I267" s="9"/>
      <c r="J267" s="8">
        <f t="shared" si="31"/>
        <v>0</v>
      </c>
      <c r="K267" s="8">
        <v>0</v>
      </c>
      <c r="L267" s="9"/>
      <c r="M267" s="8">
        <f t="shared" si="34"/>
        <v>0</v>
      </c>
      <c r="N267" s="9"/>
      <c r="O267" s="8">
        <f t="shared" si="32"/>
        <v>0</v>
      </c>
    </row>
    <row r="268" spans="1:15" ht="46.5" customHeight="1">
      <c r="A268" s="15" t="s">
        <v>644</v>
      </c>
      <c r="B268" s="2" t="s">
        <v>645</v>
      </c>
      <c r="C268" s="5"/>
      <c r="D268" s="8">
        <v>0</v>
      </c>
      <c r="E268" s="9">
        <f>E269</f>
        <v>0</v>
      </c>
      <c r="F268" s="8">
        <f t="shared" si="33"/>
        <v>0</v>
      </c>
      <c r="G268" s="9">
        <f>G269</f>
        <v>0</v>
      </c>
      <c r="H268" s="8">
        <f t="shared" si="30"/>
        <v>0</v>
      </c>
      <c r="I268" s="9">
        <f>I269</f>
        <v>0</v>
      </c>
      <c r="J268" s="8">
        <f t="shared" si="31"/>
        <v>0</v>
      </c>
      <c r="K268" s="8">
        <v>0</v>
      </c>
      <c r="L268" s="9">
        <f>L269</f>
        <v>0</v>
      </c>
      <c r="M268" s="8">
        <f t="shared" si="34"/>
        <v>0</v>
      </c>
      <c r="N268" s="9">
        <f>N269</f>
        <v>0</v>
      </c>
      <c r="O268" s="8">
        <f t="shared" si="32"/>
        <v>0</v>
      </c>
    </row>
    <row r="269" spans="1:15" ht="32.25" customHeight="1">
      <c r="A269" s="15" t="s">
        <v>166</v>
      </c>
      <c r="B269" s="2" t="s">
        <v>646</v>
      </c>
      <c r="C269" s="5"/>
      <c r="D269" s="8">
        <v>0</v>
      </c>
      <c r="E269" s="9">
        <f>E270</f>
        <v>0</v>
      </c>
      <c r="F269" s="8">
        <f t="shared" si="33"/>
        <v>0</v>
      </c>
      <c r="G269" s="9">
        <f>G270</f>
        <v>0</v>
      </c>
      <c r="H269" s="8">
        <f t="shared" si="30"/>
        <v>0</v>
      </c>
      <c r="I269" s="9">
        <f>I270</f>
        <v>0</v>
      </c>
      <c r="J269" s="8">
        <f t="shared" si="31"/>
        <v>0</v>
      </c>
      <c r="K269" s="8">
        <v>0</v>
      </c>
      <c r="L269" s="9">
        <f>L270</f>
        <v>0</v>
      </c>
      <c r="M269" s="8">
        <f t="shared" si="34"/>
        <v>0</v>
      </c>
      <c r="N269" s="9">
        <f>N270</f>
        <v>0</v>
      </c>
      <c r="O269" s="8">
        <f t="shared" si="32"/>
        <v>0</v>
      </c>
    </row>
    <row r="270" spans="1:15" ht="38.25">
      <c r="A270" s="15" t="s">
        <v>63</v>
      </c>
      <c r="B270" s="2" t="s">
        <v>646</v>
      </c>
      <c r="C270" s="5">
        <v>600</v>
      </c>
      <c r="D270" s="8">
        <v>0</v>
      </c>
      <c r="E270" s="9"/>
      <c r="F270" s="8">
        <f t="shared" si="33"/>
        <v>0</v>
      </c>
      <c r="G270" s="9"/>
      <c r="H270" s="8">
        <f t="shared" si="30"/>
        <v>0</v>
      </c>
      <c r="I270" s="9"/>
      <c r="J270" s="8">
        <f t="shared" si="31"/>
        <v>0</v>
      </c>
      <c r="K270" s="8">
        <v>0</v>
      </c>
      <c r="L270" s="9"/>
      <c r="M270" s="8">
        <f t="shared" si="34"/>
        <v>0</v>
      </c>
      <c r="N270" s="9"/>
      <c r="O270" s="8">
        <f t="shared" si="32"/>
        <v>0</v>
      </c>
    </row>
    <row r="271" spans="1:15" ht="40.5" customHeight="1">
      <c r="A271" s="10" t="s">
        <v>367</v>
      </c>
      <c r="B271" s="7" t="s">
        <v>368</v>
      </c>
      <c r="C271" s="2"/>
      <c r="D271" s="8">
        <v>4326.77484</v>
      </c>
      <c r="E271" s="9">
        <f>E272+E285</f>
        <v>0</v>
      </c>
      <c r="F271" s="8">
        <f t="shared" si="33"/>
        <v>4326.77484</v>
      </c>
      <c r="G271" s="9">
        <f>G272+G285</f>
        <v>0</v>
      </c>
      <c r="H271" s="8">
        <f t="shared" si="30"/>
        <v>4326.77484</v>
      </c>
      <c r="I271" s="9">
        <f>I272+I285</f>
        <v>0</v>
      </c>
      <c r="J271" s="8">
        <f t="shared" si="31"/>
        <v>4326.77484</v>
      </c>
      <c r="K271" s="8">
        <v>4117.5698400000001</v>
      </c>
      <c r="L271" s="9">
        <f>L272+L285</f>
        <v>0</v>
      </c>
      <c r="M271" s="8">
        <f t="shared" si="34"/>
        <v>4117.5698400000001</v>
      </c>
      <c r="N271" s="9">
        <f>N272+N285</f>
        <v>0</v>
      </c>
      <c r="O271" s="8">
        <f t="shared" si="32"/>
        <v>4117.5698400000001</v>
      </c>
    </row>
    <row r="272" spans="1:15" ht="38.25">
      <c r="A272" s="10" t="s">
        <v>369</v>
      </c>
      <c r="B272" s="7" t="s">
        <v>370</v>
      </c>
      <c r="C272" s="2"/>
      <c r="D272" s="8">
        <v>4326.77484</v>
      </c>
      <c r="E272" s="9">
        <f>E273+E275+E279+E281+E283+E277</f>
        <v>0</v>
      </c>
      <c r="F272" s="8">
        <f t="shared" si="33"/>
        <v>4326.77484</v>
      </c>
      <c r="G272" s="9">
        <f>G273+G275+G279+G281+G283+G277</f>
        <v>0</v>
      </c>
      <c r="H272" s="8">
        <f t="shared" si="30"/>
        <v>4326.77484</v>
      </c>
      <c r="I272" s="9">
        <f>I273+I275+I279+I281+I283+I277</f>
        <v>0</v>
      </c>
      <c r="J272" s="8">
        <f t="shared" si="31"/>
        <v>4326.77484</v>
      </c>
      <c r="K272" s="8">
        <v>4117.5698400000001</v>
      </c>
      <c r="L272" s="9">
        <f>L273+L275+L279+L281+L283+L277</f>
        <v>0</v>
      </c>
      <c r="M272" s="8">
        <f t="shared" si="34"/>
        <v>4117.5698400000001</v>
      </c>
      <c r="N272" s="9">
        <f>N273+N275+N279+N281+N283+N277</f>
        <v>0</v>
      </c>
      <c r="O272" s="8">
        <f t="shared" si="32"/>
        <v>4117.5698400000001</v>
      </c>
    </row>
    <row r="273" spans="1:15" ht="25.5">
      <c r="A273" s="4" t="s">
        <v>264</v>
      </c>
      <c r="B273" s="2" t="s">
        <v>371</v>
      </c>
      <c r="C273" s="2"/>
      <c r="D273" s="8">
        <v>4126.77484</v>
      </c>
      <c r="E273" s="9">
        <f>E274</f>
        <v>0</v>
      </c>
      <c r="F273" s="8">
        <f t="shared" si="33"/>
        <v>4126.77484</v>
      </c>
      <c r="G273" s="9">
        <f>G274</f>
        <v>0</v>
      </c>
      <c r="H273" s="8">
        <f t="shared" si="30"/>
        <v>4126.77484</v>
      </c>
      <c r="I273" s="9">
        <f>I274</f>
        <v>0</v>
      </c>
      <c r="J273" s="8">
        <f t="shared" si="31"/>
        <v>4126.77484</v>
      </c>
      <c r="K273" s="8">
        <v>3917.5698400000001</v>
      </c>
      <c r="L273" s="9">
        <f>L274</f>
        <v>0</v>
      </c>
      <c r="M273" s="8">
        <f t="shared" si="34"/>
        <v>3917.5698400000001</v>
      </c>
      <c r="N273" s="9">
        <f>N274</f>
        <v>0</v>
      </c>
      <c r="O273" s="8">
        <f t="shared" si="32"/>
        <v>3917.5698400000001</v>
      </c>
    </row>
    <row r="274" spans="1:15" ht="38.25">
      <c r="A274" s="4" t="s">
        <v>63</v>
      </c>
      <c r="B274" s="2" t="s">
        <v>371</v>
      </c>
      <c r="C274" s="2">
        <v>600</v>
      </c>
      <c r="D274" s="8">
        <v>4126.77484</v>
      </c>
      <c r="E274" s="9"/>
      <c r="F274" s="8">
        <f t="shared" si="33"/>
        <v>4126.77484</v>
      </c>
      <c r="G274" s="9"/>
      <c r="H274" s="8">
        <f t="shared" si="30"/>
        <v>4126.77484</v>
      </c>
      <c r="I274" s="9"/>
      <c r="J274" s="8">
        <f t="shared" ref="J274:J337" si="35">H274+I274</f>
        <v>4126.77484</v>
      </c>
      <c r="K274" s="8">
        <v>3917.5698400000001</v>
      </c>
      <c r="L274" s="9"/>
      <c r="M274" s="8">
        <f t="shared" si="34"/>
        <v>3917.5698400000001</v>
      </c>
      <c r="N274" s="9"/>
      <c r="O274" s="8">
        <f t="shared" si="32"/>
        <v>3917.5698400000001</v>
      </c>
    </row>
    <row r="275" spans="1:15" ht="76.5">
      <c r="A275" s="4" t="s">
        <v>271</v>
      </c>
      <c r="B275" s="12" t="s">
        <v>372</v>
      </c>
      <c r="C275" s="2"/>
      <c r="D275" s="8">
        <v>200</v>
      </c>
      <c r="E275" s="9">
        <f>E276</f>
        <v>-200</v>
      </c>
      <c r="F275" s="8">
        <f t="shared" si="33"/>
        <v>0</v>
      </c>
      <c r="G275" s="9">
        <f>G276</f>
        <v>0</v>
      </c>
      <c r="H275" s="8">
        <f t="shared" si="30"/>
        <v>0</v>
      </c>
      <c r="I275" s="9">
        <f>I276</f>
        <v>0</v>
      </c>
      <c r="J275" s="8">
        <f t="shared" si="35"/>
        <v>0</v>
      </c>
      <c r="K275" s="8">
        <v>200</v>
      </c>
      <c r="L275" s="9">
        <f>L276</f>
        <v>-200</v>
      </c>
      <c r="M275" s="8">
        <f t="shared" si="34"/>
        <v>0</v>
      </c>
      <c r="N275" s="9">
        <f>N276</f>
        <v>0</v>
      </c>
      <c r="O275" s="8">
        <f t="shared" si="32"/>
        <v>0</v>
      </c>
    </row>
    <row r="276" spans="1:15" ht="38.25">
      <c r="A276" s="4" t="s">
        <v>63</v>
      </c>
      <c r="B276" s="12" t="s">
        <v>372</v>
      </c>
      <c r="C276" s="2">
        <v>600</v>
      </c>
      <c r="D276" s="8">
        <v>200</v>
      </c>
      <c r="E276" s="9">
        <v>-200</v>
      </c>
      <c r="F276" s="8">
        <f t="shared" si="33"/>
        <v>0</v>
      </c>
      <c r="G276" s="9"/>
      <c r="H276" s="8">
        <f t="shared" ref="H276:H346" si="36">F276+G276</f>
        <v>0</v>
      </c>
      <c r="I276" s="9"/>
      <c r="J276" s="8">
        <f t="shared" si="35"/>
        <v>0</v>
      </c>
      <c r="K276" s="8">
        <v>200</v>
      </c>
      <c r="L276" s="9">
        <v>-200</v>
      </c>
      <c r="M276" s="8">
        <f t="shared" si="34"/>
        <v>0</v>
      </c>
      <c r="N276" s="9"/>
      <c r="O276" s="8">
        <f t="shared" ref="O276:O346" si="37">M276+N276</f>
        <v>0</v>
      </c>
    </row>
    <row r="277" spans="1:15" ht="76.5">
      <c r="A277" s="4" t="s">
        <v>271</v>
      </c>
      <c r="B277" s="12" t="s">
        <v>656</v>
      </c>
      <c r="C277" s="2"/>
      <c r="D277" s="8">
        <v>0</v>
      </c>
      <c r="E277" s="9">
        <f>E278</f>
        <v>200</v>
      </c>
      <c r="F277" s="8">
        <f t="shared" si="33"/>
        <v>200</v>
      </c>
      <c r="G277" s="9">
        <f>G278</f>
        <v>0</v>
      </c>
      <c r="H277" s="8">
        <f t="shared" si="36"/>
        <v>200</v>
      </c>
      <c r="I277" s="9">
        <f>I278</f>
        <v>0</v>
      </c>
      <c r="J277" s="8">
        <f t="shared" si="35"/>
        <v>200</v>
      </c>
      <c r="K277" s="8">
        <v>0</v>
      </c>
      <c r="L277" s="9">
        <f>L278</f>
        <v>200</v>
      </c>
      <c r="M277" s="8">
        <f t="shared" si="34"/>
        <v>200</v>
      </c>
      <c r="N277" s="9">
        <f>N278</f>
        <v>0</v>
      </c>
      <c r="O277" s="8">
        <f t="shared" si="37"/>
        <v>200</v>
      </c>
    </row>
    <row r="278" spans="1:15" ht="38.25">
      <c r="A278" s="4" t="s">
        <v>63</v>
      </c>
      <c r="B278" s="12" t="s">
        <v>656</v>
      </c>
      <c r="C278" s="2">
        <v>600</v>
      </c>
      <c r="D278" s="8">
        <v>0</v>
      </c>
      <c r="E278" s="9">
        <v>200</v>
      </c>
      <c r="F278" s="8">
        <f t="shared" si="33"/>
        <v>200</v>
      </c>
      <c r="G278" s="9"/>
      <c r="H278" s="8">
        <f t="shared" si="36"/>
        <v>200</v>
      </c>
      <c r="I278" s="9"/>
      <c r="J278" s="8">
        <f t="shared" si="35"/>
        <v>200</v>
      </c>
      <c r="K278" s="8">
        <v>0</v>
      </c>
      <c r="L278" s="9">
        <v>200</v>
      </c>
      <c r="M278" s="8">
        <f t="shared" si="34"/>
        <v>200</v>
      </c>
      <c r="N278" s="9"/>
      <c r="O278" s="8">
        <f t="shared" si="37"/>
        <v>200</v>
      </c>
    </row>
    <row r="279" spans="1:15" ht="89.25">
      <c r="A279" s="4" t="s">
        <v>675</v>
      </c>
      <c r="B279" s="12" t="s">
        <v>417</v>
      </c>
      <c r="C279" s="2"/>
      <c r="D279" s="8">
        <v>0</v>
      </c>
      <c r="E279" s="9">
        <f>E280</f>
        <v>0</v>
      </c>
      <c r="F279" s="8">
        <f t="shared" si="33"/>
        <v>0</v>
      </c>
      <c r="G279" s="9">
        <f>G280</f>
        <v>0</v>
      </c>
      <c r="H279" s="8">
        <f t="shared" si="36"/>
        <v>0</v>
      </c>
      <c r="I279" s="9">
        <f>I280</f>
        <v>0</v>
      </c>
      <c r="J279" s="8">
        <f t="shared" si="35"/>
        <v>0</v>
      </c>
      <c r="K279" s="8">
        <v>0</v>
      </c>
      <c r="L279" s="9">
        <f>L280</f>
        <v>0</v>
      </c>
      <c r="M279" s="8">
        <f t="shared" si="34"/>
        <v>0</v>
      </c>
      <c r="N279" s="9">
        <f>N280</f>
        <v>0</v>
      </c>
      <c r="O279" s="8">
        <f t="shared" si="37"/>
        <v>0</v>
      </c>
    </row>
    <row r="280" spans="1:15" ht="38.25">
      <c r="A280" s="4" t="s">
        <v>63</v>
      </c>
      <c r="B280" s="12" t="s">
        <v>417</v>
      </c>
      <c r="C280" s="2">
        <v>600</v>
      </c>
      <c r="D280" s="8">
        <v>0</v>
      </c>
      <c r="E280" s="9"/>
      <c r="F280" s="8">
        <f t="shared" si="33"/>
        <v>0</v>
      </c>
      <c r="G280" s="9"/>
      <c r="H280" s="8">
        <f t="shared" si="36"/>
        <v>0</v>
      </c>
      <c r="I280" s="9"/>
      <c r="J280" s="8">
        <f t="shared" si="35"/>
        <v>0</v>
      </c>
      <c r="K280" s="8">
        <v>0</v>
      </c>
      <c r="L280" s="9"/>
      <c r="M280" s="8">
        <f t="shared" si="34"/>
        <v>0</v>
      </c>
      <c r="N280" s="9"/>
      <c r="O280" s="8">
        <f t="shared" si="37"/>
        <v>0</v>
      </c>
    </row>
    <row r="281" spans="1:15" ht="51">
      <c r="A281" s="4" t="s">
        <v>418</v>
      </c>
      <c r="B281" s="12" t="s">
        <v>437</v>
      </c>
      <c r="C281" s="2"/>
      <c r="D281" s="8">
        <v>0</v>
      </c>
      <c r="E281" s="9">
        <f>E282</f>
        <v>0</v>
      </c>
      <c r="F281" s="8">
        <f t="shared" si="33"/>
        <v>0</v>
      </c>
      <c r="G281" s="9">
        <f>G282</f>
        <v>0</v>
      </c>
      <c r="H281" s="8">
        <f t="shared" si="36"/>
        <v>0</v>
      </c>
      <c r="I281" s="9">
        <f>I282</f>
        <v>0</v>
      </c>
      <c r="J281" s="8">
        <f t="shared" si="35"/>
        <v>0</v>
      </c>
      <c r="K281" s="8">
        <v>0</v>
      </c>
      <c r="L281" s="9">
        <f>L282</f>
        <v>0</v>
      </c>
      <c r="M281" s="8">
        <f t="shared" si="34"/>
        <v>0</v>
      </c>
      <c r="N281" s="9">
        <f>N282</f>
        <v>0</v>
      </c>
      <c r="O281" s="8">
        <f t="shared" si="37"/>
        <v>0</v>
      </c>
    </row>
    <row r="282" spans="1:15" ht="38.25">
      <c r="A282" s="4" t="s">
        <v>63</v>
      </c>
      <c r="B282" s="12" t="s">
        <v>437</v>
      </c>
      <c r="C282" s="2">
        <v>600</v>
      </c>
      <c r="D282" s="8">
        <v>0</v>
      </c>
      <c r="E282" s="9"/>
      <c r="F282" s="8">
        <f t="shared" si="33"/>
        <v>0</v>
      </c>
      <c r="G282" s="9"/>
      <c r="H282" s="8">
        <f t="shared" si="36"/>
        <v>0</v>
      </c>
      <c r="I282" s="9"/>
      <c r="J282" s="8">
        <f t="shared" si="35"/>
        <v>0</v>
      </c>
      <c r="K282" s="8">
        <v>0</v>
      </c>
      <c r="L282" s="9"/>
      <c r="M282" s="8">
        <f t="shared" si="34"/>
        <v>0</v>
      </c>
      <c r="N282" s="9"/>
      <c r="O282" s="8">
        <f t="shared" si="37"/>
        <v>0</v>
      </c>
    </row>
    <row r="283" spans="1:15" ht="114.75">
      <c r="A283" s="4" t="s">
        <v>463</v>
      </c>
      <c r="B283" s="2" t="s">
        <v>464</v>
      </c>
      <c r="C283" s="2"/>
      <c r="D283" s="8">
        <v>0</v>
      </c>
      <c r="E283" s="9">
        <f>E284</f>
        <v>0</v>
      </c>
      <c r="F283" s="8">
        <f t="shared" si="33"/>
        <v>0</v>
      </c>
      <c r="G283" s="9">
        <f>G284</f>
        <v>0</v>
      </c>
      <c r="H283" s="8">
        <f t="shared" si="36"/>
        <v>0</v>
      </c>
      <c r="I283" s="9">
        <f>I284</f>
        <v>0</v>
      </c>
      <c r="J283" s="8">
        <f t="shared" si="35"/>
        <v>0</v>
      </c>
      <c r="K283" s="8">
        <v>0</v>
      </c>
      <c r="L283" s="9">
        <f>L284</f>
        <v>0</v>
      </c>
      <c r="M283" s="8">
        <f t="shared" si="34"/>
        <v>0</v>
      </c>
      <c r="N283" s="9">
        <f>N284</f>
        <v>0</v>
      </c>
      <c r="O283" s="8">
        <f t="shared" si="37"/>
        <v>0</v>
      </c>
    </row>
    <row r="284" spans="1:15" ht="38.25">
      <c r="A284" s="4" t="s">
        <v>63</v>
      </c>
      <c r="B284" s="2" t="s">
        <v>464</v>
      </c>
      <c r="C284" s="2">
        <v>600</v>
      </c>
      <c r="D284" s="8">
        <v>0</v>
      </c>
      <c r="E284" s="9"/>
      <c r="F284" s="8">
        <f t="shared" si="33"/>
        <v>0</v>
      </c>
      <c r="G284" s="9"/>
      <c r="H284" s="8">
        <f t="shared" si="36"/>
        <v>0</v>
      </c>
      <c r="I284" s="9"/>
      <c r="J284" s="8">
        <f t="shared" si="35"/>
        <v>0</v>
      </c>
      <c r="K284" s="8">
        <v>0</v>
      </c>
      <c r="L284" s="9"/>
      <c r="M284" s="8">
        <f t="shared" si="34"/>
        <v>0</v>
      </c>
      <c r="N284" s="9"/>
      <c r="O284" s="8">
        <f t="shared" si="37"/>
        <v>0</v>
      </c>
    </row>
    <row r="285" spans="1:15" ht="102">
      <c r="A285" s="4" t="s">
        <v>542</v>
      </c>
      <c r="B285" s="2" t="s">
        <v>543</v>
      </c>
      <c r="C285" s="2"/>
      <c r="D285" s="8">
        <v>0</v>
      </c>
      <c r="E285" s="9">
        <f>E286</f>
        <v>0</v>
      </c>
      <c r="F285" s="8">
        <f t="shared" si="33"/>
        <v>0</v>
      </c>
      <c r="G285" s="9">
        <f>G286</f>
        <v>0</v>
      </c>
      <c r="H285" s="8">
        <f t="shared" si="36"/>
        <v>0</v>
      </c>
      <c r="I285" s="9">
        <f>I286</f>
        <v>0</v>
      </c>
      <c r="J285" s="8">
        <f t="shared" si="35"/>
        <v>0</v>
      </c>
      <c r="K285" s="8">
        <v>0</v>
      </c>
      <c r="L285" s="9">
        <f>L286</f>
        <v>0</v>
      </c>
      <c r="M285" s="8">
        <f t="shared" si="34"/>
        <v>0</v>
      </c>
      <c r="N285" s="9">
        <f>N286</f>
        <v>0</v>
      </c>
      <c r="O285" s="8">
        <f t="shared" si="37"/>
        <v>0</v>
      </c>
    </row>
    <row r="286" spans="1:15" ht="89.25">
      <c r="A286" s="4" t="s">
        <v>544</v>
      </c>
      <c r="B286" s="2" t="s">
        <v>545</v>
      </c>
      <c r="C286" s="2"/>
      <c r="D286" s="8">
        <v>0</v>
      </c>
      <c r="E286" s="9">
        <f>E287</f>
        <v>0</v>
      </c>
      <c r="F286" s="8">
        <f t="shared" si="33"/>
        <v>0</v>
      </c>
      <c r="G286" s="9">
        <f>G287</f>
        <v>0</v>
      </c>
      <c r="H286" s="8">
        <f t="shared" si="36"/>
        <v>0</v>
      </c>
      <c r="I286" s="9">
        <f>I287</f>
        <v>0</v>
      </c>
      <c r="J286" s="8">
        <f t="shared" si="35"/>
        <v>0</v>
      </c>
      <c r="K286" s="8">
        <v>0</v>
      </c>
      <c r="L286" s="9">
        <f>L287</f>
        <v>0</v>
      </c>
      <c r="M286" s="8">
        <f t="shared" si="34"/>
        <v>0</v>
      </c>
      <c r="N286" s="9">
        <f>N287</f>
        <v>0</v>
      </c>
      <c r="O286" s="8">
        <f t="shared" si="37"/>
        <v>0</v>
      </c>
    </row>
    <row r="287" spans="1:15" ht="38.25">
      <c r="A287" s="4" t="s">
        <v>63</v>
      </c>
      <c r="B287" s="2" t="s">
        <v>545</v>
      </c>
      <c r="C287" s="2">
        <v>600</v>
      </c>
      <c r="D287" s="8">
        <v>0</v>
      </c>
      <c r="E287" s="9"/>
      <c r="F287" s="8">
        <f t="shared" si="33"/>
        <v>0</v>
      </c>
      <c r="G287" s="9"/>
      <c r="H287" s="8">
        <f t="shared" si="36"/>
        <v>0</v>
      </c>
      <c r="I287" s="9"/>
      <c r="J287" s="8">
        <f t="shared" si="35"/>
        <v>0</v>
      </c>
      <c r="K287" s="8">
        <v>0</v>
      </c>
      <c r="L287" s="9"/>
      <c r="M287" s="8">
        <f t="shared" si="34"/>
        <v>0</v>
      </c>
      <c r="N287" s="9"/>
      <c r="O287" s="8">
        <f t="shared" si="37"/>
        <v>0</v>
      </c>
    </row>
    <row r="288" spans="1:15" ht="25.5">
      <c r="A288" s="10" t="s">
        <v>536</v>
      </c>
      <c r="B288" s="7" t="s">
        <v>537</v>
      </c>
      <c r="C288" s="2"/>
      <c r="D288" s="8">
        <v>0</v>
      </c>
      <c r="E288" s="9">
        <f>E289</f>
        <v>0</v>
      </c>
      <c r="F288" s="8">
        <f t="shared" si="33"/>
        <v>0</v>
      </c>
      <c r="G288" s="9">
        <f>G289</f>
        <v>0</v>
      </c>
      <c r="H288" s="8">
        <f t="shared" si="36"/>
        <v>0</v>
      </c>
      <c r="I288" s="9">
        <f>I289</f>
        <v>0</v>
      </c>
      <c r="J288" s="8">
        <f t="shared" si="35"/>
        <v>0</v>
      </c>
      <c r="K288" s="8">
        <v>0</v>
      </c>
      <c r="L288" s="9">
        <f>L289</f>
        <v>0</v>
      </c>
      <c r="M288" s="8">
        <f t="shared" si="34"/>
        <v>0</v>
      </c>
      <c r="N288" s="9">
        <f>N289</f>
        <v>0</v>
      </c>
      <c r="O288" s="8">
        <f t="shared" si="37"/>
        <v>0</v>
      </c>
    </row>
    <row r="289" spans="1:15" ht="25.5">
      <c r="A289" s="4" t="s">
        <v>538</v>
      </c>
      <c r="B289" s="7" t="s">
        <v>539</v>
      </c>
      <c r="C289" s="2"/>
      <c r="D289" s="8">
        <v>0</v>
      </c>
      <c r="E289" s="9">
        <f>E290</f>
        <v>0</v>
      </c>
      <c r="F289" s="8">
        <f t="shared" ref="F289:F359" si="38">D289+E289</f>
        <v>0</v>
      </c>
      <c r="G289" s="9">
        <f>G290</f>
        <v>0</v>
      </c>
      <c r="H289" s="8">
        <f t="shared" si="36"/>
        <v>0</v>
      </c>
      <c r="I289" s="9">
        <f>I290</f>
        <v>0</v>
      </c>
      <c r="J289" s="8">
        <f t="shared" si="35"/>
        <v>0</v>
      </c>
      <c r="K289" s="8">
        <v>0</v>
      </c>
      <c r="L289" s="9">
        <f>L290</f>
        <v>0</v>
      </c>
      <c r="M289" s="8">
        <f t="shared" ref="M289:M359" si="39">K289+L289</f>
        <v>0</v>
      </c>
      <c r="N289" s="9">
        <f>N290</f>
        <v>0</v>
      </c>
      <c r="O289" s="8">
        <f t="shared" si="37"/>
        <v>0</v>
      </c>
    </row>
    <row r="290" spans="1:15" ht="15.75">
      <c r="A290" s="4" t="s">
        <v>540</v>
      </c>
      <c r="B290" s="2" t="s">
        <v>541</v>
      </c>
      <c r="C290" s="2"/>
      <c r="D290" s="8">
        <v>0</v>
      </c>
      <c r="E290" s="9">
        <f>E291</f>
        <v>0</v>
      </c>
      <c r="F290" s="8">
        <f t="shared" si="38"/>
        <v>0</v>
      </c>
      <c r="G290" s="9">
        <f>G291</f>
        <v>0</v>
      </c>
      <c r="H290" s="8">
        <f t="shared" si="36"/>
        <v>0</v>
      </c>
      <c r="I290" s="9">
        <f>I291</f>
        <v>0</v>
      </c>
      <c r="J290" s="8">
        <f t="shared" si="35"/>
        <v>0</v>
      </c>
      <c r="K290" s="8">
        <v>0</v>
      </c>
      <c r="L290" s="9">
        <f>L291</f>
        <v>0</v>
      </c>
      <c r="M290" s="8">
        <f t="shared" si="39"/>
        <v>0</v>
      </c>
      <c r="N290" s="9">
        <f>N291</f>
        <v>0</v>
      </c>
      <c r="O290" s="8">
        <f t="shared" si="37"/>
        <v>0</v>
      </c>
    </row>
    <row r="291" spans="1:15" ht="38.25">
      <c r="A291" s="4" t="s">
        <v>63</v>
      </c>
      <c r="B291" s="2" t="s">
        <v>541</v>
      </c>
      <c r="C291" s="2">
        <v>600</v>
      </c>
      <c r="D291" s="8">
        <v>0</v>
      </c>
      <c r="E291" s="9"/>
      <c r="F291" s="8">
        <f t="shared" si="38"/>
        <v>0</v>
      </c>
      <c r="G291" s="9"/>
      <c r="H291" s="8">
        <f t="shared" si="36"/>
        <v>0</v>
      </c>
      <c r="I291" s="9"/>
      <c r="J291" s="8">
        <f t="shared" si="35"/>
        <v>0</v>
      </c>
      <c r="K291" s="8">
        <v>0</v>
      </c>
      <c r="L291" s="9"/>
      <c r="M291" s="8">
        <f t="shared" si="39"/>
        <v>0</v>
      </c>
      <c r="N291" s="9"/>
      <c r="O291" s="8">
        <f t="shared" si="37"/>
        <v>0</v>
      </c>
    </row>
    <row r="292" spans="1:15" ht="42" customHeight="1">
      <c r="A292" s="10" t="s">
        <v>632</v>
      </c>
      <c r="B292" s="7" t="s">
        <v>640</v>
      </c>
      <c r="C292" s="2"/>
      <c r="D292" s="8">
        <v>0</v>
      </c>
      <c r="E292" s="9">
        <f>E293</f>
        <v>0</v>
      </c>
      <c r="F292" s="8">
        <f t="shared" si="38"/>
        <v>0</v>
      </c>
      <c r="G292" s="9">
        <f>G293</f>
        <v>0</v>
      </c>
      <c r="H292" s="8">
        <f t="shared" si="36"/>
        <v>0</v>
      </c>
      <c r="I292" s="9">
        <f>I293</f>
        <v>0</v>
      </c>
      <c r="J292" s="8">
        <f t="shared" si="35"/>
        <v>0</v>
      </c>
      <c r="K292" s="8">
        <v>0</v>
      </c>
      <c r="L292" s="9">
        <f>L293</f>
        <v>0</v>
      </c>
      <c r="M292" s="8">
        <f t="shared" si="39"/>
        <v>0</v>
      </c>
      <c r="N292" s="9">
        <f>N293</f>
        <v>0</v>
      </c>
      <c r="O292" s="8">
        <f t="shared" si="37"/>
        <v>0</v>
      </c>
    </row>
    <row r="293" spans="1:15" ht="38.25">
      <c r="A293" s="4" t="s">
        <v>634</v>
      </c>
      <c r="B293" s="2" t="s">
        <v>641</v>
      </c>
      <c r="C293" s="2"/>
      <c r="D293" s="8">
        <v>0</v>
      </c>
      <c r="E293" s="9">
        <f>E294</f>
        <v>0</v>
      </c>
      <c r="F293" s="8">
        <f t="shared" si="38"/>
        <v>0</v>
      </c>
      <c r="G293" s="9">
        <f>G294</f>
        <v>0</v>
      </c>
      <c r="H293" s="8">
        <f t="shared" si="36"/>
        <v>0</v>
      </c>
      <c r="I293" s="9">
        <f>I294</f>
        <v>0</v>
      </c>
      <c r="J293" s="8">
        <f t="shared" si="35"/>
        <v>0</v>
      </c>
      <c r="K293" s="8">
        <v>0</v>
      </c>
      <c r="L293" s="9">
        <f>L294</f>
        <v>0</v>
      </c>
      <c r="M293" s="8">
        <f t="shared" si="39"/>
        <v>0</v>
      </c>
      <c r="N293" s="9">
        <f>N294</f>
        <v>0</v>
      </c>
      <c r="O293" s="8">
        <f t="shared" si="37"/>
        <v>0</v>
      </c>
    </row>
    <row r="294" spans="1:15" ht="30.75" customHeight="1">
      <c r="A294" s="4" t="s">
        <v>635</v>
      </c>
      <c r="B294" s="2" t="s">
        <v>642</v>
      </c>
      <c r="C294" s="2"/>
      <c r="D294" s="8">
        <v>0</v>
      </c>
      <c r="E294" s="9">
        <f>E295</f>
        <v>0</v>
      </c>
      <c r="F294" s="8">
        <f t="shared" si="38"/>
        <v>0</v>
      </c>
      <c r="G294" s="9">
        <f>G295</f>
        <v>0</v>
      </c>
      <c r="H294" s="8">
        <f t="shared" si="36"/>
        <v>0</v>
      </c>
      <c r="I294" s="9">
        <f>I295</f>
        <v>0</v>
      </c>
      <c r="J294" s="8">
        <f t="shared" si="35"/>
        <v>0</v>
      </c>
      <c r="K294" s="8">
        <v>0</v>
      </c>
      <c r="L294" s="9">
        <f>L295</f>
        <v>0</v>
      </c>
      <c r="M294" s="8">
        <f t="shared" si="39"/>
        <v>0</v>
      </c>
      <c r="N294" s="9">
        <f>N295</f>
        <v>0</v>
      </c>
      <c r="O294" s="8">
        <f t="shared" si="37"/>
        <v>0</v>
      </c>
    </row>
    <row r="295" spans="1:15" ht="38.25">
      <c r="A295" s="4" t="s">
        <v>63</v>
      </c>
      <c r="B295" s="2" t="s">
        <v>642</v>
      </c>
      <c r="C295" s="2">
        <v>600</v>
      </c>
      <c r="D295" s="8">
        <v>0</v>
      </c>
      <c r="E295" s="9"/>
      <c r="F295" s="8">
        <f t="shared" si="38"/>
        <v>0</v>
      </c>
      <c r="G295" s="9"/>
      <c r="H295" s="8">
        <f t="shared" si="36"/>
        <v>0</v>
      </c>
      <c r="I295" s="9"/>
      <c r="J295" s="8">
        <f t="shared" si="35"/>
        <v>0</v>
      </c>
      <c r="K295" s="8">
        <v>0</v>
      </c>
      <c r="L295" s="9"/>
      <c r="M295" s="8">
        <f t="shared" si="39"/>
        <v>0</v>
      </c>
      <c r="N295" s="9"/>
      <c r="O295" s="8">
        <f t="shared" si="37"/>
        <v>0</v>
      </c>
    </row>
    <row r="296" spans="1:15" ht="31.5" customHeight="1">
      <c r="A296" s="10" t="s">
        <v>699</v>
      </c>
      <c r="B296" s="7" t="s">
        <v>700</v>
      </c>
      <c r="C296" s="2"/>
      <c r="D296" s="8"/>
      <c r="E296" s="9"/>
      <c r="F296" s="8">
        <f t="shared" si="38"/>
        <v>0</v>
      </c>
      <c r="G296" s="9">
        <f>G297+G300</f>
        <v>0</v>
      </c>
      <c r="H296" s="8">
        <f t="shared" si="36"/>
        <v>0</v>
      </c>
      <c r="I296" s="9">
        <f>I297+I300</f>
        <v>0</v>
      </c>
      <c r="J296" s="8">
        <f t="shared" si="35"/>
        <v>0</v>
      </c>
      <c r="K296" s="8"/>
      <c r="L296" s="9"/>
      <c r="M296" s="8">
        <f t="shared" si="39"/>
        <v>0</v>
      </c>
      <c r="N296" s="9">
        <f>N297+N300</f>
        <v>0</v>
      </c>
      <c r="O296" s="8">
        <f t="shared" si="37"/>
        <v>0</v>
      </c>
    </row>
    <row r="297" spans="1:15" ht="54" customHeight="1">
      <c r="A297" s="4" t="s">
        <v>701</v>
      </c>
      <c r="B297" s="2" t="s">
        <v>702</v>
      </c>
      <c r="C297" s="2"/>
      <c r="D297" s="8"/>
      <c r="E297" s="9"/>
      <c r="F297" s="8">
        <f t="shared" si="38"/>
        <v>0</v>
      </c>
      <c r="G297" s="9">
        <f>G298</f>
        <v>0</v>
      </c>
      <c r="H297" s="8">
        <f t="shared" si="36"/>
        <v>0</v>
      </c>
      <c r="I297" s="9">
        <f>I298</f>
        <v>0</v>
      </c>
      <c r="J297" s="8">
        <f t="shared" si="35"/>
        <v>0</v>
      </c>
      <c r="K297" s="8"/>
      <c r="L297" s="9"/>
      <c r="M297" s="8">
        <f t="shared" si="39"/>
        <v>0</v>
      </c>
      <c r="N297" s="9">
        <f>N298</f>
        <v>0</v>
      </c>
      <c r="O297" s="8">
        <f t="shared" si="37"/>
        <v>0</v>
      </c>
    </row>
    <row r="298" spans="1:15" ht="43.5" customHeight="1">
      <c r="A298" s="4" t="s">
        <v>703</v>
      </c>
      <c r="B298" s="2" t="s">
        <v>704</v>
      </c>
      <c r="C298" s="2"/>
      <c r="D298" s="8"/>
      <c r="E298" s="9"/>
      <c r="F298" s="8">
        <f t="shared" si="38"/>
        <v>0</v>
      </c>
      <c r="G298" s="9">
        <f>G299</f>
        <v>0</v>
      </c>
      <c r="H298" s="8">
        <f t="shared" si="36"/>
        <v>0</v>
      </c>
      <c r="I298" s="9">
        <f>I299</f>
        <v>0</v>
      </c>
      <c r="J298" s="8">
        <f t="shared" si="35"/>
        <v>0</v>
      </c>
      <c r="K298" s="8"/>
      <c r="L298" s="9"/>
      <c r="M298" s="8">
        <f t="shared" si="39"/>
        <v>0</v>
      </c>
      <c r="N298" s="9">
        <f>N299</f>
        <v>0</v>
      </c>
      <c r="O298" s="8">
        <f t="shared" si="37"/>
        <v>0</v>
      </c>
    </row>
    <row r="299" spans="1:15" ht="38.25">
      <c r="A299" s="4" t="s">
        <v>35</v>
      </c>
      <c r="B299" s="2" t="s">
        <v>704</v>
      </c>
      <c r="C299" s="2">
        <v>200</v>
      </c>
      <c r="D299" s="8"/>
      <c r="E299" s="9"/>
      <c r="F299" s="8">
        <f t="shared" si="38"/>
        <v>0</v>
      </c>
      <c r="G299" s="9"/>
      <c r="H299" s="8">
        <f t="shared" si="36"/>
        <v>0</v>
      </c>
      <c r="I299" s="9"/>
      <c r="J299" s="8">
        <f t="shared" si="35"/>
        <v>0</v>
      </c>
      <c r="K299" s="8"/>
      <c r="L299" s="9"/>
      <c r="M299" s="8">
        <f t="shared" si="39"/>
        <v>0</v>
      </c>
      <c r="N299" s="9"/>
      <c r="O299" s="8">
        <f t="shared" si="37"/>
        <v>0</v>
      </c>
    </row>
    <row r="300" spans="1:15" ht="41.25" customHeight="1">
      <c r="A300" s="4" t="s">
        <v>705</v>
      </c>
      <c r="B300" s="2" t="s">
        <v>706</v>
      </c>
      <c r="C300" s="2"/>
      <c r="D300" s="8"/>
      <c r="E300" s="9"/>
      <c r="F300" s="8">
        <f t="shared" si="38"/>
        <v>0</v>
      </c>
      <c r="G300" s="9">
        <f>G301</f>
        <v>0</v>
      </c>
      <c r="H300" s="8">
        <f t="shared" si="36"/>
        <v>0</v>
      </c>
      <c r="I300" s="9">
        <f>I301</f>
        <v>0</v>
      </c>
      <c r="J300" s="8">
        <f t="shared" si="35"/>
        <v>0</v>
      </c>
      <c r="K300" s="8"/>
      <c r="L300" s="9"/>
      <c r="M300" s="8">
        <f t="shared" si="39"/>
        <v>0</v>
      </c>
      <c r="N300" s="9">
        <f>N301</f>
        <v>0</v>
      </c>
      <c r="O300" s="8">
        <f t="shared" si="37"/>
        <v>0</v>
      </c>
    </row>
    <row r="301" spans="1:15" ht="32.25" customHeight="1">
      <c r="A301" s="4" t="s">
        <v>707</v>
      </c>
      <c r="B301" s="2" t="s">
        <v>708</v>
      </c>
      <c r="C301" s="2"/>
      <c r="D301" s="8"/>
      <c r="E301" s="9"/>
      <c r="F301" s="8">
        <f t="shared" si="38"/>
        <v>0</v>
      </c>
      <c r="G301" s="9">
        <f>G302</f>
        <v>0</v>
      </c>
      <c r="H301" s="8">
        <f t="shared" si="36"/>
        <v>0</v>
      </c>
      <c r="I301" s="9">
        <f>I302</f>
        <v>0</v>
      </c>
      <c r="J301" s="8">
        <f t="shared" si="35"/>
        <v>0</v>
      </c>
      <c r="K301" s="8"/>
      <c r="L301" s="9"/>
      <c r="M301" s="8">
        <f t="shared" si="39"/>
        <v>0</v>
      </c>
      <c r="N301" s="9">
        <f>N302</f>
        <v>0</v>
      </c>
      <c r="O301" s="8">
        <f t="shared" si="37"/>
        <v>0</v>
      </c>
    </row>
    <row r="302" spans="1:15" ht="38.25">
      <c r="A302" s="4" t="s">
        <v>35</v>
      </c>
      <c r="B302" s="2" t="s">
        <v>708</v>
      </c>
      <c r="C302" s="2">
        <v>200</v>
      </c>
      <c r="D302" s="8"/>
      <c r="E302" s="9"/>
      <c r="F302" s="8">
        <f t="shared" si="38"/>
        <v>0</v>
      </c>
      <c r="G302" s="9"/>
      <c r="H302" s="8">
        <f t="shared" si="36"/>
        <v>0</v>
      </c>
      <c r="I302" s="9"/>
      <c r="J302" s="8">
        <f t="shared" si="35"/>
        <v>0</v>
      </c>
      <c r="K302" s="8"/>
      <c r="L302" s="9"/>
      <c r="M302" s="8">
        <f t="shared" si="39"/>
        <v>0</v>
      </c>
      <c r="N302" s="9"/>
      <c r="O302" s="8">
        <f t="shared" si="37"/>
        <v>0</v>
      </c>
    </row>
    <row r="303" spans="1:15" ht="84.75" customHeight="1">
      <c r="A303" s="6" t="s">
        <v>5</v>
      </c>
      <c r="B303" s="7" t="s">
        <v>100</v>
      </c>
      <c r="C303" s="2"/>
      <c r="D303" s="8">
        <v>1193</v>
      </c>
      <c r="E303" s="9">
        <f>E304+E318</f>
        <v>0</v>
      </c>
      <c r="F303" s="8">
        <f t="shared" si="38"/>
        <v>1193</v>
      </c>
      <c r="G303" s="9">
        <f>G304+G318</f>
        <v>0</v>
      </c>
      <c r="H303" s="8">
        <f t="shared" si="36"/>
        <v>1193</v>
      </c>
      <c r="I303" s="9">
        <f>I304+I318</f>
        <v>0</v>
      </c>
      <c r="J303" s="8">
        <f t="shared" si="35"/>
        <v>1193</v>
      </c>
      <c r="K303" s="8">
        <v>1193</v>
      </c>
      <c r="L303" s="9">
        <f>L304+L318</f>
        <v>0</v>
      </c>
      <c r="M303" s="8">
        <f t="shared" si="39"/>
        <v>1193</v>
      </c>
      <c r="N303" s="9">
        <f>N304+N318</f>
        <v>0</v>
      </c>
      <c r="O303" s="8">
        <f t="shared" si="37"/>
        <v>1193</v>
      </c>
    </row>
    <row r="304" spans="1:15" ht="67.5" customHeight="1">
      <c r="A304" s="10" t="s">
        <v>101</v>
      </c>
      <c r="B304" s="7" t="s">
        <v>104</v>
      </c>
      <c r="C304" s="2"/>
      <c r="D304" s="8">
        <v>1193</v>
      </c>
      <c r="E304" s="9">
        <f>E305+E309+E314</f>
        <v>0</v>
      </c>
      <c r="F304" s="8">
        <f t="shared" si="38"/>
        <v>1193</v>
      </c>
      <c r="G304" s="9">
        <f>G305+G309+G314</f>
        <v>0</v>
      </c>
      <c r="H304" s="8">
        <f t="shared" si="36"/>
        <v>1193</v>
      </c>
      <c r="I304" s="9">
        <f>I305+I309+I314</f>
        <v>0</v>
      </c>
      <c r="J304" s="8">
        <f t="shared" si="35"/>
        <v>1193</v>
      </c>
      <c r="K304" s="8">
        <v>1193</v>
      </c>
      <c r="L304" s="9">
        <f>L305+L309+L314</f>
        <v>0</v>
      </c>
      <c r="M304" s="8">
        <f t="shared" si="39"/>
        <v>1193</v>
      </c>
      <c r="N304" s="9">
        <f>N305+N309+N314</f>
        <v>0</v>
      </c>
      <c r="O304" s="8">
        <f t="shared" si="37"/>
        <v>1193</v>
      </c>
    </row>
    <row r="305" spans="1:15" ht="51">
      <c r="A305" s="4" t="s">
        <v>102</v>
      </c>
      <c r="B305" s="2" t="s">
        <v>105</v>
      </c>
      <c r="C305" s="2"/>
      <c r="D305" s="8">
        <v>402</v>
      </c>
      <c r="E305" s="9">
        <f>E306</f>
        <v>0</v>
      </c>
      <c r="F305" s="8">
        <f t="shared" si="38"/>
        <v>402</v>
      </c>
      <c r="G305" s="9">
        <f>G306</f>
        <v>0</v>
      </c>
      <c r="H305" s="8">
        <f t="shared" si="36"/>
        <v>402</v>
      </c>
      <c r="I305" s="9">
        <f>I306</f>
        <v>0</v>
      </c>
      <c r="J305" s="8">
        <f t="shared" si="35"/>
        <v>402</v>
      </c>
      <c r="K305" s="8">
        <v>402</v>
      </c>
      <c r="L305" s="9">
        <f>L306</f>
        <v>0</v>
      </c>
      <c r="M305" s="8">
        <f t="shared" si="39"/>
        <v>402</v>
      </c>
      <c r="N305" s="9">
        <f>N306</f>
        <v>0</v>
      </c>
      <c r="O305" s="8">
        <f t="shared" si="37"/>
        <v>402</v>
      </c>
    </row>
    <row r="306" spans="1:15" ht="38.25">
      <c r="A306" s="4" t="s">
        <v>103</v>
      </c>
      <c r="B306" s="2" t="s">
        <v>106</v>
      </c>
      <c r="C306" s="2"/>
      <c r="D306" s="8">
        <v>402</v>
      </c>
      <c r="E306" s="9">
        <f>E307+E308</f>
        <v>0</v>
      </c>
      <c r="F306" s="8">
        <f t="shared" si="38"/>
        <v>402</v>
      </c>
      <c r="G306" s="9">
        <f>G307+G308</f>
        <v>0</v>
      </c>
      <c r="H306" s="8">
        <f t="shared" si="36"/>
        <v>402</v>
      </c>
      <c r="I306" s="9">
        <f>I307+I308</f>
        <v>0</v>
      </c>
      <c r="J306" s="8">
        <f t="shared" si="35"/>
        <v>402</v>
      </c>
      <c r="K306" s="8">
        <v>402</v>
      </c>
      <c r="L306" s="9">
        <f>L307+L308</f>
        <v>0</v>
      </c>
      <c r="M306" s="8">
        <f t="shared" si="39"/>
        <v>402</v>
      </c>
      <c r="N306" s="9">
        <f>N307+N308</f>
        <v>0</v>
      </c>
      <c r="O306" s="8">
        <f t="shared" si="37"/>
        <v>402</v>
      </c>
    </row>
    <row r="307" spans="1:15" ht="76.5">
      <c r="A307" s="4" t="s">
        <v>107</v>
      </c>
      <c r="B307" s="2" t="s">
        <v>106</v>
      </c>
      <c r="C307" s="2">
        <v>100</v>
      </c>
      <c r="D307" s="8">
        <v>270</v>
      </c>
      <c r="E307" s="9"/>
      <c r="F307" s="8">
        <f t="shared" si="38"/>
        <v>270</v>
      </c>
      <c r="G307" s="9"/>
      <c r="H307" s="8">
        <f t="shared" si="36"/>
        <v>270</v>
      </c>
      <c r="I307" s="9"/>
      <c r="J307" s="8">
        <f t="shared" si="35"/>
        <v>270</v>
      </c>
      <c r="K307" s="8">
        <v>270</v>
      </c>
      <c r="L307" s="9"/>
      <c r="M307" s="8">
        <f t="shared" si="39"/>
        <v>270</v>
      </c>
      <c r="N307" s="9"/>
      <c r="O307" s="8">
        <f t="shared" si="37"/>
        <v>270</v>
      </c>
    </row>
    <row r="308" spans="1:15" ht="38.25">
      <c r="A308" s="4" t="s">
        <v>35</v>
      </c>
      <c r="B308" s="2" t="s">
        <v>106</v>
      </c>
      <c r="C308" s="2">
        <v>200</v>
      </c>
      <c r="D308" s="8">
        <v>132</v>
      </c>
      <c r="E308" s="9"/>
      <c r="F308" s="8">
        <f t="shared" si="38"/>
        <v>132</v>
      </c>
      <c r="G308" s="9"/>
      <c r="H308" s="8">
        <f t="shared" si="36"/>
        <v>132</v>
      </c>
      <c r="I308" s="9"/>
      <c r="J308" s="8">
        <f t="shared" si="35"/>
        <v>132</v>
      </c>
      <c r="K308" s="8">
        <v>132</v>
      </c>
      <c r="L308" s="9"/>
      <c r="M308" s="8">
        <f t="shared" si="39"/>
        <v>132</v>
      </c>
      <c r="N308" s="9"/>
      <c r="O308" s="8">
        <f t="shared" si="37"/>
        <v>132</v>
      </c>
    </row>
    <row r="309" spans="1:15" ht="38.25">
      <c r="A309" s="4" t="s">
        <v>108</v>
      </c>
      <c r="B309" s="2" t="s">
        <v>110</v>
      </c>
      <c r="C309" s="2"/>
      <c r="D309" s="8">
        <v>599.04999999999995</v>
      </c>
      <c r="E309" s="9">
        <f>E310</f>
        <v>0</v>
      </c>
      <c r="F309" s="8">
        <f t="shared" si="38"/>
        <v>599.04999999999995</v>
      </c>
      <c r="G309" s="9">
        <f>G310</f>
        <v>0</v>
      </c>
      <c r="H309" s="8">
        <f t="shared" si="36"/>
        <v>599.04999999999995</v>
      </c>
      <c r="I309" s="9">
        <f>I310</f>
        <v>0</v>
      </c>
      <c r="J309" s="8">
        <f t="shared" si="35"/>
        <v>599.04999999999995</v>
      </c>
      <c r="K309" s="8">
        <v>599.04999999999995</v>
      </c>
      <c r="L309" s="9">
        <f>L310</f>
        <v>0</v>
      </c>
      <c r="M309" s="8">
        <f t="shared" si="39"/>
        <v>599.04999999999995</v>
      </c>
      <c r="N309" s="9">
        <f>N310</f>
        <v>0</v>
      </c>
      <c r="O309" s="8">
        <f t="shared" si="37"/>
        <v>599.04999999999995</v>
      </c>
    </row>
    <row r="310" spans="1:15" ht="38.25">
      <c r="A310" s="4" t="s">
        <v>109</v>
      </c>
      <c r="B310" s="2" t="s">
        <v>111</v>
      </c>
      <c r="C310" s="2"/>
      <c r="D310" s="8">
        <v>599.04999999999995</v>
      </c>
      <c r="E310" s="9">
        <f>E311+E312+E313</f>
        <v>0</v>
      </c>
      <c r="F310" s="8">
        <f t="shared" si="38"/>
        <v>599.04999999999995</v>
      </c>
      <c r="G310" s="9">
        <f>G311+G312+G313</f>
        <v>0</v>
      </c>
      <c r="H310" s="8">
        <f t="shared" si="36"/>
        <v>599.04999999999995</v>
      </c>
      <c r="I310" s="9">
        <f>I311+I312+I313</f>
        <v>0</v>
      </c>
      <c r="J310" s="8">
        <f t="shared" si="35"/>
        <v>599.04999999999995</v>
      </c>
      <c r="K310" s="8">
        <v>599.04999999999995</v>
      </c>
      <c r="L310" s="9">
        <f>L311+L312+L313</f>
        <v>0</v>
      </c>
      <c r="M310" s="8">
        <f t="shared" si="39"/>
        <v>599.04999999999995</v>
      </c>
      <c r="N310" s="9">
        <f>N311+N312+N313</f>
        <v>0</v>
      </c>
      <c r="O310" s="8">
        <f t="shared" si="37"/>
        <v>599.04999999999995</v>
      </c>
    </row>
    <row r="311" spans="1:15" ht="76.5">
      <c r="A311" s="4" t="s">
        <v>107</v>
      </c>
      <c r="B311" s="2" t="s">
        <v>111</v>
      </c>
      <c r="C311" s="2">
        <v>100</v>
      </c>
      <c r="D311" s="8">
        <v>419.05</v>
      </c>
      <c r="E311" s="9"/>
      <c r="F311" s="8">
        <f t="shared" si="38"/>
        <v>419.05</v>
      </c>
      <c r="G311" s="9"/>
      <c r="H311" s="8">
        <f t="shared" si="36"/>
        <v>419.05</v>
      </c>
      <c r="I311" s="9"/>
      <c r="J311" s="8">
        <f t="shared" si="35"/>
        <v>419.05</v>
      </c>
      <c r="K311" s="8">
        <v>419.05</v>
      </c>
      <c r="L311" s="9"/>
      <c r="M311" s="8">
        <f t="shared" si="39"/>
        <v>419.05</v>
      </c>
      <c r="N311" s="9"/>
      <c r="O311" s="8">
        <f t="shared" si="37"/>
        <v>419.05</v>
      </c>
    </row>
    <row r="312" spans="1:15" ht="38.25">
      <c r="A312" s="4" t="s">
        <v>35</v>
      </c>
      <c r="B312" s="2" t="s">
        <v>111</v>
      </c>
      <c r="C312" s="2">
        <v>200</v>
      </c>
      <c r="D312" s="8">
        <v>180</v>
      </c>
      <c r="E312" s="9"/>
      <c r="F312" s="8">
        <f t="shared" si="38"/>
        <v>180</v>
      </c>
      <c r="G312" s="9"/>
      <c r="H312" s="8">
        <f t="shared" si="36"/>
        <v>180</v>
      </c>
      <c r="I312" s="9"/>
      <c r="J312" s="8">
        <f t="shared" si="35"/>
        <v>180</v>
      </c>
      <c r="K312" s="8">
        <v>180</v>
      </c>
      <c r="L312" s="9"/>
      <c r="M312" s="8">
        <f t="shared" si="39"/>
        <v>180</v>
      </c>
      <c r="N312" s="9"/>
      <c r="O312" s="8">
        <f t="shared" si="37"/>
        <v>180</v>
      </c>
    </row>
    <row r="313" spans="1:15" ht="25.5">
      <c r="A313" s="4" t="s">
        <v>34</v>
      </c>
      <c r="B313" s="2" t="s">
        <v>111</v>
      </c>
      <c r="C313" s="2">
        <v>800</v>
      </c>
      <c r="D313" s="8">
        <v>0</v>
      </c>
      <c r="E313" s="9"/>
      <c r="F313" s="8">
        <f t="shared" si="38"/>
        <v>0</v>
      </c>
      <c r="G313" s="9"/>
      <c r="H313" s="8">
        <f t="shared" si="36"/>
        <v>0</v>
      </c>
      <c r="I313" s="9"/>
      <c r="J313" s="8">
        <f t="shared" si="35"/>
        <v>0</v>
      </c>
      <c r="K313" s="8">
        <v>0</v>
      </c>
      <c r="L313" s="9"/>
      <c r="M313" s="8">
        <f t="shared" si="39"/>
        <v>0</v>
      </c>
      <c r="N313" s="9"/>
      <c r="O313" s="8">
        <f t="shared" si="37"/>
        <v>0</v>
      </c>
    </row>
    <row r="314" spans="1:15" ht="38.25">
      <c r="A314" s="4" t="s">
        <v>638</v>
      </c>
      <c r="B314" s="2" t="s">
        <v>112</v>
      </c>
      <c r="C314" s="2"/>
      <c r="D314" s="8">
        <v>191.95</v>
      </c>
      <c r="E314" s="9">
        <f>E315</f>
        <v>0</v>
      </c>
      <c r="F314" s="8">
        <f t="shared" si="38"/>
        <v>191.95</v>
      </c>
      <c r="G314" s="9">
        <f>G315</f>
        <v>0</v>
      </c>
      <c r="H314" s="8">
        <f t="shared" si="36"/>
        <v>191.95</v>
      </c>
      <c r="I314" s="9">
        <f>I315</f>
        <v>0</v>
      </c>
      <c r="J314" s="8">
        <f t="shared" si="35"/>
        <v>191.95</v>
      </c>
      <c r="K314" s="8">
        <v>191.95</v>
      </c>
      <c r="L314" s="9">
        <f>L315</f>
        <v>0</v>
      </c>
      <c r="M314" s="8">
        <f t="shared" si="39"/>
        <v>191.95</v>
      </c>
      <c r="N314" s="9">
        <f>N315</f>
        <v>0</v>
      </c>
      <c r="O314" s="8">
        <f t="shared" si="37"/>
        <v>191.95</v>
      </c>
    </row>
    <row r="315" spans="1:15" ht="25.5">
      <c r="A315" s="4" t="s">
        <v>639</v>
      </c>
      <c r="B315" s="2" t="s">
        <v>113</v>
      </c>
      <c r="C315" s="2"/>
      <c r="D315" s="8">
        <v>191.95</v>
      </c>
      <c r="E315" s="9">
        <f>E316+E317</f>
        <v>0</v>
      </c>
      <c r="F315" s="8">
        <f t="shared" si="38"/>
        <v>191.95</v>
      </c>
      <c r="G315" s="9">
        <f>G316+G317</f>
        <v>0</v>
      </c>
      <c r="H315" s="8">
        <f t="shared" si="36"/>
        <v>191.95</v>
      </c>
      <c r="I315" s="9">
        <f>I316+I317</f>
        <v>0</v>
      </c>
      <c r="J315" s="8">
        <f t="shared" si="35"/>
        <v>191.95</v>
      </c>
      <c r="K315" s="8">
        <v>191.95</v>
      </c>
      <c r="L315" s="9">
        <f>L316+L317</f>
        <v>0</v>
      </c>
      <c r="M315" s="8">
        <f t="shared" si="39"/>
        <v>191.95</v>
      </c>
      <c r="N315" s="9">
        <f>N316+N317</f>
        <v>0</v>
      </c>
      <c r="O315" s="8">
        <f t="shared" si="37"/>
        <v>191.95</v>
      </c>
    </row>
    <row r="316" spans="1:15" ht="76.5">
      <c r="A316" s="4" t="s">
        <v>107</v>
      </c>
      <c r="B316" s="2" t="s">
        <v>113</v>
      </c>
      <c r="C316" s="2">
        <v>100</v>
      </c>
      <c r="D316" s="8">
        <v>163.95</v>
      </c>
      <c r="E316" s="9"/>
      <c r="F316" s="8">
        <f t="shared" si="38"/>
        <v>163.95</v>
      </c>
      <c r="G316" s="9"/>
      <c r="H316" s="8">
        <f t="shared" si="36"/>
        <v>163.95</v>
      </c>
      <c r="I316" s="9"/>
      <c r="J316" s="8">
        <f t="shared" si="35"/>
        <v>163.95</v>
      </c>
      <c r="K316" s="8">
        <v>163.95</v>
      </c>
      <c r="L316" s="9"/>
      <c r="M316" s="8">
        <f t="shared" si="39"/>
        <v>163.95</v>
      </c>
      <c r="N316" s="9"/>
      <c r="O316" s="8">
        <f t="shared" si="37"/>
        <v>163.95</v>
      </c>
    </row>
    <row r="317" spans="1:15" ht="38.25">
      <c r="A317" s="4" t="s">
        <v>35</v>
      </c>
      <c r="B317" s="2" t="s">
        <v>113</v>
      </c>
      <c r="C317" s="2">
        <v>200</v>
      </c>
      <c r="D317" s="8">
        <v>28</v>
      </c>
      <c r="E317" s="9"/>
      <c r="F317" s="8">
        <f t="shared" si="38"/>
        <v>28</v>
      </c>
      <c r="G317" s="9"/>
      <c r="H317" s="8">
        <f t="shared" si="36"/>
        <v>28</v>
      </c>
      <c r="I317" s="9"/>
      <c r="J317" s="8">
        <f t="shared" si="35"/>
        <v>28</v>
      </c>
      <c r="K317" s="8">
        <v>28</v>
      </c>
      <c r="L317" s="9"/>
      <c r="M317" s="8">
        <f t="shared" si="39"/>
        <v>28</v>
      </c>
      <c r="N317" s="9"/>
      <c r="O317" s="8">
        <f t="shared" si="37"/>
        <v>28</v>
      </c>
    </row>
    <row r="318" spans="1:15" ht="76.5">
      <c r="A318" s="10" t="s">
        <v>572</v>
      </c>
      <c r="B318" s="7" t="s">
        <v>573</v>
      </c>
      <c r="C318" s="2"/>
      <c r="D318" s="8">
        <v>0</v>
      </c>
      <c r="E318" s="9">
        <f>E319+E322</f>
        <v>0</v>
      </c>
      <c r="F318" s="8">
        <f t="shared" si="38"/>
        <v>0</v>
      </c>
      <c r="G318" s="9">
        <f>G319+G322</f>
        <v>0</v>
      </c>
      <c r="H318" s="8">
        <f t="shared" si="36"/>
        <v>0</v>
      </c>
      <c r="I318" s="9">
        <f>I319+I322</f>
        <v>0</v>
      </c>
      <c r="J318" s="8">
        <f t="shared" si="35"/>
        <v>0</v>
      </c>
      <c r="K318" s="8">
        <v>0</v>
      </c>
      <c r="L318" s="9">
        <f>L319+L322</f>
        <v>0</v>
      </c>
      <c r="M318" s="8">
        <f t="shared" si="39"/>
        <v>0</v>
      </c>
      <c r="N318" s="9">
        <f>N319+N322</f>
        <v>0</v>
      </c>
      <c r="O318" s="8">
        <f t="shared" si="37"/>
        <v>0</v>
      </c>
    </row>
    <row r="319" spans="1:15" ht="89.25">
      <c r="A319" s="4" t="s">
        <v>574</v>
      </c>
      <c r="B319" s="2" t="s">
        <v>575</v>
      </c>
      <c r="C319" s="2"/>
      <c r="D319" s="8">
        <v>0</v>
      </c>
      <c r="E319" s="9">
        <f>E320</f>
        <v>0</v>
      </c>
      <c r="F319" s="8">
        <f t="shared" si="38"/>
        <v>0</v>
      </c>
      <c r="G319" s="9">
        <f>G320</f>
        <v>0</v>
      </c>
      <c r="H319" s="8">
        <f t="shared" si="36"/>
        <v>0</v>
      </c>
      <c r="I319" s="9">
        <f>I320</f>
        <v>0</v>
      </c>
      <c r="J319" s="8">
        <f t="shared" si="35"/>
        <v>0</v>
      </c>
      <c r="K319" s="8">
        <v>0</v>
      </c>
      <c r="L319" s="9">
        <f>L320</f>
        <v>0</v>
      </c>
      <c r="M319" s="8">
        <f t="shared" si="39"/>
        <v>0</v>
      </c>
      <c r="N319" s="9">
        <f>N320</f>
        <v>0</v>
      </c>
      <c r="O319" s="8">
        <f t="shared" si="37"/>
        <v>0</v>
      </c>
    </row>
    <row r="320" spans="1:15" ht="76.5">
      <c r="A320" s="4" t="s">
        <v>576</v>
      </c>
      <c r="B320" s="2" t="s">
        <v>577</v>
      </c>
      <c r="C320" s="2"/>
      <c r="D320" s="8">
        <v>0</v>
      </c>
      <c r="E320" s="9">
        <f>E321</f>
        <v>0</v>
      </c>
      <c r="F320" s="8">
        <f t="shared" si="38"/>
        <v>0</v>
      </c>
      <c r="G320" s="9">
        <f>G321</f>
        <v>0</v>
      </c>
      <c r="H320" s="8">
        <f t="shared" si="36"/>
        <v>0</v>
      </c>
      <c r="I320" s="9">
        <f>I321</f>
        <v>0</v>
      </c>
      <c r="J320" s="8">
        <f t="shared" si="35"/>
        <v>0</v>
      </c>
      <c r="K320" s="8">
        <v>0</v>
      </c>
      <c r="L320" s="9">
        <f>L321</f>
        <v>0</v>
      </c>
      <c r="M320" s="8">
        <f t="shared" si="39"/>
        <v>0</v>
      </c>
      <c r="N320" s="9">
        <f>N321</f>
        <v>0</v>
      </c>
      <c r="O320" s="8">
        <f t="shared" si="37"/>
        <v>0</v>
      </c>
    </row>
    <row r="321" spans="1:15" ht="38.25">
      <c r="A321" s="4" t="s">
        <v>35</v>
      </c>
      <c r="B321" s="2" t="s">
        <v>577</v>
      </c>
      <c r="C321" s="2">
        <v>200</v>
      </c>
      <c r="D321" s="8">
        <v>0</v>
      </c>
      <c r="E321" s="9"/>
      <c r="F321" s="8">
        <f t="shared" si="38"/>
        <v>0</v>
      </c>
      <c r="G321" s="9"/>
      <c r="H321" s="8">
        <f t="shared" si="36"/>
        <v>0</v>
      </c>
      <c r="I321" s="9"/>
      <c r="J321" s="8">
        <f t="shared" si="35"/>
        <v>0</v>
      </c>
      <c r="K321" s="8">
        <v>0</v>
      </c>
      <c r="L321" s="9"/>
      <c r="M321" s="8">
        <f t="shared" si="39"/>
        <v>0</v>
      </c>
      <c r="N321" s="9"/>
      <c r="O321" s="8">
        <f t="shared" si="37"/>
        <v>0</v>
      </c>
    </row>
    <row r="322" spans="1:15" ht="38.25">
      <c r="A322" s="4" t="s">
        <v>581</v>
      </c>
      <c r="B322" s="2" t="s">
        <v>578</v>
      </c>
      <c r="C322" s="2"/>
      <c r="D322" s="8">
        <v>0</v>
      </c>
      <c r="E322" s="9">
        <f>E323</f>
        <v>0</v>
      </c>
      <c r="F322" s="8">
        <f t="shared" si="38"/>
        <v>0</v>
      </c>
      <c r="G322" s="9">
        <f>G323</f>
        <v>0</v>
      </c>
      <c r="H322" s="8">
        <f t="shared" si="36"/>
        <v>0</v>
      </c>
      <c r="I322" s="9">
        <f>I323</f>
        <v>0</v>
      </c>
      <c r="J322" s="8">
        <f t="shared" si="35"/>
        <v>0</v>
      </c>
      <c r="K322" s="8">
        <v>0</v>
      </c>
      <c r="L322" s="9">
        <f>L323</f>
        <v>0</v>
      </c>
      <c r="M322" s="8">
        <f t="shared" si="39"/>
        <v>0</v>
      </c>
      <c r="N322" s="9">
        <f>N323</f>
        <v>0</v>
      </c>
      <c r="O322" s="8">
        <f t="shared" si="37"/>
        <v>0</v>
      </c>
    </row>
    <row r="323" spans="1:15" ht="38.25">
      <c r="A323" s="4" t="s">
        <v>582</v>
      </c>
      <c r="B323" s="2" t="s">
        <v>579</v>
      </c>
      <c r="C323" s="2"/>
      <c r="D323" s="8">
        <v>0</v>
      </c>
      <c r="E323" s="9">
        <f>E324</f>
        <v>0</v>
      </c>
      <c r="F323" s="8">
        <f t="shared" si="38"/>
        <v>0</v>
      </c>
      <c r="G323" s="9">
        <f>G324</f>
        <v>0</v>
      </c>
      <c r="H323" s="8">
        <f t="shared" si="36"/>
        <v>0</v>
      </c>
      <c r="I323" s="9">
        <f>I324</f>
        <v>0</v>
      </c>
      <c r="J323" s="8">
        <f t="shared" si="35"/>
        <v>0</v>
      </c>
      <c r="K323" s="8">
        <v>0</v>
      </c>
      <c r="L323" s="9">
        <f>L324</f>
        <v>0</v>
      </c>
      <c r="M323" s="8">
        <f t="shared" si="39"/>
        <v>0</v>
      </c>
      <c r="N323" s="9">
        <f>N324</f>
        <v>0</v>
      </c>
      <c r="O323" s="8">
        <f t="shared" si="37"/>
        <v>0</v>
      </c>
    </row>
    <row r="324" spans="1:15" ht="38.25">
      <c r="A324" s="4" t="s">
        <v>35</v>
      </c>
      <c r="B324" s="2" t="s">
        <v>579</v>
      </c>
      <c r="C324" s="2">
        <v>200</v>
      </c>
      <c r="D324" s="8">
        <v>0</v>
      </c>
      <c r="E324" s="9"/>
      <c r="F324" s="8">
        <f t="shared" si="38"/>
        <v>0</v>
      </c>
      <c r="G324" s="9"/>
      <c r="H324" s="8">
        <f t="shared" si="36"/>
        <v>0</v>
      </c>
      <c r="I324" s="9"/>
      <c r="J324" s="8">
        <f t="shared" si="35"/>
        <v>0</v>
      </c>
      <c r="K324" s="8">
        <v>0</v>
      </c>
      <c r="L324" s="9"/>
      <c r="M324" s="8">
        <f t="shared" si="39"/>
        <v>0</v>
      </c>
      <c r="N324" s="9"/>
      <c r="O324" s="8">
        <f t="shared" si="37"/>
        <v>0</v>
      </c>
    </row>
    <row r="325" spans="1:15" ht="110.25">
      <c r="A325" s="6" t="s">
        <v>385</v>
      </c>
      <c r="B325" s="7" t="s">
        <v>98</v>
      </c>
      <c r="C325" s="2"/>
      <c r="D325" s="8">
        <v>41208.400429999994</v>
      </c>
      <c r="E325" s="9">
        <f>E326+E350+E364+E369+E373+E380+E388+E400+E415+E419+E426+E462+E472+E479</f>
        <v>0</v>
      </c>
      <c r="F325" s="8">
        <f t="shared" si="38"/>
        <v>41208.400429999994</v>
      </c>
      <c r="G325" s="9">
        <f>G326+G350+G364+G369+G373+G380+G388+G400+G415+G419+G426+G462+G472+G479</f>
        <v>0</v>
      </c>
      <c r="H325" s="8">
        <f t="shared" si="36"/>
        <v>41208.400429999994</v>
      </c>
      <c r="I325" s="9">
        <f>I326+I350+I364+I369+I373+I380+I388+I400+I415+I419+I426+I462+I472+I479</f>
        <v>0</v>
      </c>
      <c r="J325" s="8">
        <f t="shared" si="35"/>
        <v>41208.400429999994</v>
      </c>
      <c r="K325" s="8">
        <v>25607.942749999998</v>
      </c>
      <c r="L325" s="9">
        <f>L326+L350+L364+L369+L373+L380+L388+L400+L415+L419+L426+L462+L472+L479</f>
        <v>0</v>
      </c>
      <c r="M325" s="8">
        <f t="shared" si="39"/>
        <v>25607.942749999998</v>
      </c>
      <c r="N325" s="9">
        <f>N326+N350+N364+N369+N373+N380+N388+N400+N415+N419+N426+N462+N472+N479</f>
        <v>0</v>
      </c>
      <c r="O325" s="8">
        <f t="shared" si="37"/>
        <v>25607.942749999998</v>
      </c>
    </row>
    <row r="326" spans="1:15" ht="51">
      <c r="A326" s="10" t="s">
        <v>97</v>
      </c>
      <c r="B326" s="7" t="s">
        <v>99</v>
      </c>
      <c r="C326" s="2"/>
      <c r="D326" s="8">
        <v>1928.7799999999997</v>
      </c>
      <c r="E326" s="9">
        <f>E327+E332+E335+E338+E341+E344+E347</f>
        <v>0</v>
      </c>
      <c r="F326" s="8">
        <f t="shared" si="38"/>
        <v>1928.7799999999997</v>
      </c>
      <c r="G326" s="9">
        <f>G327+G332+G335+G338+G341+G344+G347</f>
        <v>0</v>
      </c>
      <c r="H326" s="8">
        <f t="shared" si="36"/>
        <v>1928.7799999999997</v>
      </c>
      <c r="I326" s="9">
        <f>I327+I332+I335+I338+I341+I344+I347</f>
        <v>0</v>
      </c>
      <c r="J326" s="8">
        <f t="shared" si="35"/>
        <v>1928.7799999999997</v>
      </c>
      <c r="K326" s="8">
        <v>2083.7799999999997</v>
      </c>
      <c r="L326" s="9">
        <f>L327+L332+L335+L338+L341+L344+L347</f>
        <v>0</v>
      </c>
      <c r="M326" s="8">
        <f t="shared" si="39"/>
        <v>2083.7799999999997</v>
      </c>
      <c r="N326" s="9">
        <f>N327+N332+N335+N338+N341+N344+N347</f>
        <v>0</v>
      </c>
      <c r="O326" s="8">
        <f t="shared" si="37"/>
        <v>2083.7799999999997</v>
      </c>
    </row>
    <row r="327" spans="1:15" ht="51">
      <c r="A327" s="4" t="s">
        <v>459</v>
      </c>
      <c r="B327" s="2" t="s">
        <v>460</v>
      </c>
      <c r="C327" s="2"/>
      <c r="D327" s="8">
        <v>1928.7799999999997</v>
      </c>
      <c r="E327" s="9">
        <f>E328+E330</f>
        <v>0</v>
      </c>
      <c r="F327" s="8">
        <f t="shared" si="38"/>
        <v>1928.7799999999997</v>
      </c>
      <c r="G327" s="9">
        <f>G328+G330</f>
        <v>0</v>
      </c>
      <c r="H327" s="8">
        <f t="shared" si="36"/>
        <v>1928.7799999999997</v>
      </c>
      <c r="I327" s="9">
        <f>I328+I330</f>
        <v>0</v>
      </c>
      <c r="J327" s="8">
        <f t="shared" si="35"/>
        <v>1928.7799999999997</v>
      </c>
      <c r="K327" s="8">
        <v>1928.7799999999997</v>
      </c>
      <c r="L327" s="9">
        <f>L328+L330</f>
        <v>0</v>
      </c>
      <c r="M327" s="8">
        <f t="shared" si="39"/>
        <v>1928.7799999999997</v>
      </c>
      <c r="N327" s="9">
        <f>N328+N330</f>
        <v>0</v>
      </c>
      <c r="O327" s="8">
        <f t="shared" si="37"/>
        <v>1928.7799999999997</v>
      </c>
    </row>
    <row r="328" spans="1:15" ht="15.75">
      <c r="A328" s="4" t="s">
        <v>461</v>
      </c>
      <c r="B328" s="2" t="s">
        <v>462</v>
      </c>
      <c r="C328" s="2"/>
      <c r="D328" s="8">
        <v>0</v>
      </c>
      <c r="E328" s="9">
        <f t="shared" ref="E328:I328" si="40">E329</f>
        <v>0</v>
      </c>
      <c r="F328" s="8">
        <f t="shared" si="38"/>
        <v>0</v>
      </c>
      <c r="G328" s="9">
        <f t="shared" si="40"/>
        <v>0</v>
      </c>
      <c r="H328" s="8">
        <f t="shared" si="36"/>
        <v>0</v>
      </c>
      <c r="I328" s="9">
        <f t="shared" si="40"/>
        <v>0</v>
      </c>
      <c r="J328" s="8">
        <f t="shared" si="35"/>
        <v>0</v>
      </c>
      <c r="K328" s="8">
        <v>0</v>
      </c>
      <c r="L328" s="9">
        <f t="shared" ref="L328" si="41">L329</f>
        <v>0</v>
      </c>
      <c r="M328" s="8">
        <f t="shared" si="39"/>
        <v>0</v>
      </c>
      <c r="N328" s="9">
        <f t="shared" ref="N328" si="42">N329</f>
        <v>0</v>
      </c>
      <c r="O328" s="8">
        <f t="shared" si="37"/>
        <v>0</v>
      </c>
    </row>
    <row r="329" spans="1:15" ht="38.25">
      <c r="A329" s="4" t="s">
        <v>290</v>
      </c>
      <c r="B329" s="2" t="s">
        <v>462</v>
      </c>
      <c r="C329" s="2">
        <v>400</v>
      </c>
      <c r="D329" s="8">
        <v>0</v>
      </c>
      <c r="E329" s="9"/>
      <c r="F329" s="8">
        <f t="shared" si="38"/>
        <v>0</v>
      </c>
      <c r="G329" s="9"/>
      <c r="H329" s="8">
        <f t="shared" si="36"/>
        <v>0</v>
      </c>
      <c r="I329" s="9"/>
      <c r="J329" s="8">
        <f t="shared" si="35"/>
        <v>0</v>
      </c>
      <c r="K329" s="8">
        <v>0</v>
      </c>
      <c r="L329" s="9"/>
      <c r="M329" s="8">
        <f t="shared" si="39"/>
        <v>0</v>
      </c>
      <c r="N329" s="9"/>
      <c r="O329" s="8">
        <f t="shared" si="37"/>
        <v>0</v>
      </c>
    </row>
    <row r="330" spans="1:15" ht="102">
      <c r="A330" s="4" t="s">
        <v>516</v>
      </c>
      <c r="B330" s="12" t="s">
        <v>517</v>
      </c>
      <c r="C330" s="2"/>
      <c r="D330" s="8">
        <v>1928.7799999999997</v>
      </c>
      <c r="E330" s="9">
        <f>E331</f>
        <v>0</v>
      </c>
      <c r="F330" s="8">
        <f t="shared" si="38"/>
        <v>1928.7799999999997</v>
      </c>
      <c r="G330" s="9">
        <f>G331</f>
        <v>0</v>
      </c>
      <c r="H330" s="8">
        <f t="shared" si="36"/>
        <v>1928.7799999999997</v>
      </c>
      <c r="I330" s="9">
        <f>I331</f>
        <v>0</v>
      </c>
      <c r="J330" s="8">
        <f t="shared" si="35"/>
        <v>1928.7799999999997</v>
      </c>
      <c r="K330" s="8">
        <v>1928.7799999999997</v>
      </c>
      <c r="L330" s="9">
        <f>L331</f>
        <v>0</v>
      </c>
      <c r="M330" s="8">
        <f t="shared" si="39"/>
        <v>1928.7799999999997</v>
      </c>
      <c r="N330" s="9">
        <f>N331</f>
        <v>0</v>
      </c>
      <c r="O330" s="8">
        <f t="shared" si="37"/>
        <v>1928.7799999999997</v>
      </c>
    </row>
    <row r="331" spans="1:15" ht="15.75">
      <c r="A331" s="16" t="s">
        <v>210</v>
      </c>
      <c r="B331" s="12" t="s">
        <v>517</v>
      </c>
      <c r="C331" s="2">
        <v>800</v>
      </c>
      <c r="D331" s="8">
        <v>1928.7799999999997</v>
      </c>
      <c r="E331" s="9"/>
      <c r="F331" s="8">
        <f t="shared" si="38"/>
        <v>1928.7799999999997</v>
      </c>
      <c r="G331" s="9"/>
      <c r="H331" s="8">
        <f t="shared" si="36"/>
        <v>1928.7799999999997</v>
      </c>
      <c r="I331" s="9"/>
      <c r="J331" s="8">
        <f t="shared" si="35"/>
        <v>1928.7799999999997</v>
      </c>
      <c r="K331" s="8">
        <v>1928.7799999999997</v>
      </c>
      <c r="L331" s="9"/>
      <c r="M331" s="8">
        <f t="shared" si="39"/>
        <v>1928.7799999999997</v>
      </c>
      <c r="N331" s="9"/>
      <c r="O331" s="8">
        <f t="shared" si="37"/>
        <v>1928.7799999999997</v>
      </c>
    </row>
    <row r="332" spans="1:15" ht="51">
      <c r="A332" s="4" t="s">
        <v>510</v>
      </c>
      <c r="B332" s="2" t="s">
        <v>511</v>
      </c>
      <c r="C332" s="2"/>
      <c r="D332" s="8">
        <v>0</v>
      </c>
      <c r="E332" s="9">
        <f>E333</f>
        <v>0</v>
      </c>
      <c r="F332" s="8">
        <f t="shared" si="38"/>
        <v>0</v>
      </c>
      <c r="G332" s="9">
        <f>G333</f>
        <v>0</v>
      </c>
      <c r="H332" s="8">
        <f t="shared" si="36"/>
        <v>0</v>
      </c>
      <c r="I332" s="9">
        <f>I333</f>
        <v>0</v>
      </c>
      <c r="J332" s="8">
        <f t="shared" si="35"/>
        <v>0</v>
      </c>
      <c r="K332" s="8">
        <v>0</v>
      </c>
      <c r="L332" s="9">
        <f>L333</f>
        <v>0</v>
      </c>
      <c r="M332" s="8">
        <f t="shared" si="39"/>
        <v>0</v>
      </c>
      <c r="N332" s="9">
        <f>N333</f>
        <v>0</v>
      </c>
      <c r="O332" s="8">
        <f t="shared" si="37"/>
        <v>0</v>
      </c>
    </row>
    <row r="333" spans="1:15" ht="76.5">
      <c r="A333" s="4" t="s">
        <v>512</v>
      </c>
      <c r="B333" s="2" t="s">
        <v>513</v>
      </c>
      <c r="C333" s="2"/>
      <c r="D333" s="8">
        <v>0</v>
      </c>
      <c r="E333" s="9">
        <f>E334</f>
        <v>0</v>
      </c>
      <c r="F333" s="8">
        <f t="shared" si="38"/>
        <v>0</v>
      </c>
      <c r="G333" s="9">
        <f>G334</f>
        <v>0</v>
      </c>
      <c r="H333" s="8">
        <f t="shared" si="36"/>
        <v>0</v>
      </c>
      <c r="I333" s="9">
        <f>I334</f>
        <v>0</v>
      </c>
      <c r="J333" s="8">
        <f t="shared" si="35"/>
        <v>0</v>
      </c>
      <c r="K333" s="8">
        <v>0</v>
      </c>
      <c r="L333" s="9">
        <f>L334</f>
        <v>0</v>
      </c>
      <c r="M333" s="8">
        <f t="shared" si="39"/>
        <v>0</v>
      </c>
      <c r="N333" s="9">
        <f>N334</f>
        <v>0</v>
      </c>
      <c r="O333" s="8">
        <f t="shared" si="37"/>
        <v>0</v>
      </c>
    </row>
    <row r="334" spans="1:15" ht="38.25">
      <c r="A334" s="4" t="s">
        <v>290</v>
      </c>
      <c r="B334" s="2" t="s">
        <v>513</v>
      </c>
      <c r="C334" s="2">
        <v>400</v>
      </c>
      <c r="D334" s="8">
        <v>0</v>
      </c>
      <c r="E334" s="9"/>
      <c r="F334" s="8">
        <f t="shared" si="38"/>
        <v>0</v>
      </c>
      <c r="G334" s="9"/>
      <c r="H334" s="8">
        <f t="shared" si="36"/>
        <v>0</v>
      </c>
      <c r="I334" s="9"/>
      <c r="J334" s="8">
        <f t="shared" si="35"/>
        <v>0</v>
      </c>
      <c r="K334" s="8">
        <v>0</v>
      </c>
      <c r="L334" s="9"/>
      <c r="M334" s="8">
        <f t="shared" si="39"/>
        <v>0</v>
      </c>
      <c r="N334" s="9"/>
      <c r="O334" s="8">
        <f t="shared" si="37"/>
        <v>0</v>
      </c>
    </row>
    <row r="335" spans="1:15" ht="51">
      <c r="A335" s="4" t="s">
        <v>556</v>
      </c>
      <c r="B335" s="2" t="s">
        <v>557</v>
      </c>
      <c r="C335" s="2"/>
      <c r="D335" s="8">
        <v>0</v>
      </c>
      <c r="E335" s="9">
        <f>E336</f>
        <v>0</v>
      </c>
      <c r="F335" s="8">
        <f t="shared" si="38"/>
        <v>0</v>
      </c>
      <c r="G335" s="9">
        <f>G336</f>
        <v>0</v>
      </c>
      <c r="H335" s="8">
        <f t="shared" si="36"/>
        <v>0</v>
      </c>
      <c r="I335" s="9">
        <f>I336</f>
        <v>0</v>
      </c>
      <c r="J335" s="8">
        <f t="shared" si="35"/>
        <v>0</v>
      </c>
      <c r="K335" s="8">
        <v>0</v>
      </c>
      <c r="L335" s="9">
        <f>L336</f>
        <v>0</v>
      </c>
      <c r="M335" s="8">
        <f t="shared" si="39"/>
        <v>0</v>
      </c>
      <c r="N335" s="9">
        <f>N336</f>
        <v>0</v>
      </c>
      <c r="O335" s="8">
        <f t="shared" si="37"/>
        <v>0</v>
      </c>
    </row>
    <row r="336" spans="1:15" ht="38.25">
      <c r="A336" s="4" t="s">
        <v>558</v>
      </c>
      <c r="B336" s="2" t="s">
        <v>559</v>
      </c>
      <c r="C336" s="2"/>
      <c r="D336" s="8">
        <v>0</v>
      </c>
      <c r="E336" s="9">
        <f>E337</f>
        <v>0</v>
      </c>
      <c r="F336" s="8">
        <f t="shared" si="38"/>
        <v>0</v>
      </c>
      <c r="G336" s="9">
        <f>G337</f>
        <v>0</v>
      </c>
      <c r="H336" s="8">
        <f t="shared" si="36"/>
        <v>0</v>
      </c>
      <c r="I336" s="9">
        <f>I337</f>
        <v>0</v>
      </c>
      <c r="J336" s="8">
        <f t="shared" si="35"/>
        <v>0</v>
      </c>
      <c r="K336" s="8">
        <v>0</v>
      </c>
      <c r="L336" s="9">
        <f>L337</f>
        <v>0</v>
      </c>
      <c r="M336" s="8">
        <f t="shared" si="39"/>
        <v>0</v>
      </c>
      <c r="N336" s="9">
        <f>N337</f>
        <v>0</v>
      </c>
      <c r="O336" s="8">
        <f t="shared" si="37"/>
        <v>0</v>
      </c>
    </row>
    <row r="337" spans="1:15" ht="38.25">
      <c r="A337" s="4" t="s">
        <v>35</v>
      </c>
      <c r="B337" s="2" t="s">
        <v>559</v>
      </c>
      <c r="C337" s="2">
        <v>200</v>
      </c>
      <c r="D337" s="8">
        <v>0</v>
      </c>
      <c r="E337" s="9"/>
      <c r="F337" s="8">
        <f t="shared" si="38"/>
        <v>0</v>
      </c>
      <c r="G337" s="9"/>
      <c r="H337" s="8">
        <f t="shared" si="36"/>
        <v>0</v>
      </c>
      <c r="I337" s="9"/>
      <c r="J337" s="8">
        <f t="shared" si="35"/>
        <v>0</v>
      </c>
      <c r="K337" s="8">
        <v>0</v>
      </c>
      <c r="L337" s="9"/>
      <c r="M337" s="8">
        <f t="shared" si="39"/>
        <v>0</v>
      </c>
      <c r="N337" s="9"/>
      <c r="O337" s="8">
        <f t="shared" si="37"/>
        <v>0</v>
      </c>
    </row>
    <row r="338" spans="1:15" ht="38.25">
      <c r="A338" s="4" t="s">
        <v>586</v>
      </c>
      <c r="B338" s="2" t="s">
        <v>587</v>
      </c>
      <c r="C338" s="2"/>
      <c r="D338" s="8">
        <v>0</v>
      </c>
      <c r="E338" s="9">
        <f>E339</f>
        <v>0</v>
      </c>
      <c r="F338" s="8">
        <f t="shared" si="38"/>
        <v>0</v>
      </c>
      <c r="G338" s="9">
        <f>G339</f>
        <v>0</v>
      </c>
      <c r="H338" s="8">
        <f t="shared" si="36"/>
        <v>0</v>
      </c>
      <c r="I338" s="9">
        <f>I339</f>
        <v>0</v>
      </c>
      <c r="J338" s="8">
        <f t="shared" ref="J338:J401" si="43">H338+I338</f>
        <v>0</v>
      </c>
      <c r="K338" s="8">
        <v>0</v>
      </c>
      <c r="L338" s="9">
        <f>L339</f>
        <v>0</v>
      </c>
      <c r="M338" s="8">
        <f t="shared" si="39"/>
        <v>0</v>
      </c>
      <c r="N338" s="9">
        <f>N339</f>
        <v>0</v>
      </c>
      <c r="O338" s="8">
        <f t="shared" si="37"/>
        <v>0</v>
      </c>
    </row>
    <row r="339" spans="1:15" ht="25.5">
      <c r="A339" s="4" t="s">
        <v>588</v>
      </c>
      <c r="B339" s="2" t="s">
        <v>589</v>
      </c>
      <c r="C339" s="2"/>
      <c r="D339" s="8">
        <v>0</v>
      </c>
      <c r="E339" s="9">
        <f>E340</f>
        <v>0</v>
      </c>
      <c r="F339" s="8">
        <f t="shared" si="38"/>
        <v>0</v>
      </c>
      <c r="G339" s="9">
        <f>G340</f>
        <v>0</v>
      </c>
      <c r="H339" s="8">
        <f t="shared" si="36"/>
        <v>0</v>
      </c>
      <c r="I339" s="9">
        <f>I340</f>
        <v>0</v>
      </c>
      <c r="J339" s="8">
        <f t="shared" si="43"/>
        <v>0</v>
      </c>
      <c r="K339" s="8">
        <v>0</v>
      </c>
      <c r="L339" s="9">
        <f>L340</f>
        <v>0</v>
      </c>
      <c r="M339" s="8">
        <f t="shared" si="39"/>
        <v>0</v>
      </c>
      <c r="N339" s="9">
        <f>N340</f>
        <v>0</v>
      </c>
      <c r="O339" s="8">
        <f t="shared" si="37"/>
        <v>0</v>
      </c>
    </row>
    <row r="340" spans="1:15" ht="38.25">
      <c r="A340" s="4" t="s">
        <v>35</v>
      </c>
      <c r="B340" s="2" t="s">
        <v>589</v>
      </c>
      <c r="C340" s="2">
        <v>200</v>
      </c>
      <c r="D340" s="8">
        <v>0</v>
      </c>
      <c r="E340" s="9"/>
      <c r="F340" s="8">
        <f t="shared" si="38"/>
        <v>0</v>
      </c>
      <c r="G340" s="9"/>
      <c r="H340" s="8">
        <f t="shared" si="36"/>
        <v>0</v>
      </c>
      <c r="I340" s="9"/>
      <c r="J340" s="8">
        <f t="shared" si="43"/>
        <v>0</v>
      </c>
      <c r="K340" s="8">
        <v>0</v>
      </c>
      <c r="L340" s="9"/>
      <c r="M340" s="8">
        <f t="shared" si="39"/>
        <v>0</v>
      </c>
      <c r="N340" s="9"/>
      <c r="O340" s="8">
        <f t="shared" si="37"/>
        <v>0</v>
      </c>
    </row>
    <row r="341" spans="1:15" ht="51">
      <c r="A341" s="4" t="s">
        <v>590</v>
      </c>
      <c r="B341" s="2" t="s">
        <v>591</v>
      </c>
      <c r="C341" s="2"/>
      <c r="D341" s="8">
        <v>0</v>
      </c>
      <c r="E341" s="9">
        <f>E342</f>
        <v>0</v>
      </c>
      <c r="F341" s="8">
        <f t="shared" si="38"/>
        <v>0</v>
      </c>
      <c r="G341" s="9">
        <f>G342</f>
        <v>0</v>
      </c>
      <c r="H341" s="8">
        <f t="shared" si="36"/>
        <v>0</v>
      </c>
      <c r="I341" s="9">
        <f>I342</f>
        <v>0</v>
      </c>
      <c r="J341" s="8">
        <f t="shared" si="43"/>
        <v>0</v>
      </c>
      <c r="K341" s="8">
        <v>0</v>
      </c>
      <c r="L341" s="9">
        <f>L342</f>
        <v>0</v>
      </c>
      <c r="M341" s="8">
        <f t="shared" si="39"/>
        <v>0</v>
      </c>
      <c r="N341" s="9">
        <f>N342</f>
        <v>0</v>
      </c>
      <c r="O341" s="8">
        <f t="shared" si="37"/>
        <v>0</v>
      </c>
    </row>
    <row r="342" spans="1:15" ht="51">
      <c r="A342" s="4" t="s">
        <v>592</v>
      </c>
      <c r="B342" s="2" t="s">
        <v>593</v>
      </c>
      <c r="C342" s="2"/>
      <c r="D342" s="8">
        <v>0</v>
      </c>
      <c r="E342" s="9">
        <f>E343</f>
        <v>0</v>
      </c>
      <c r="F342" s="8">
        <f t="shared" si="38"/>
        <v>0</v>
      </c>
      <c r="G342" s="9">
        <f>G343</f>
        <v>0</v>
      </c>
      <c r="H342" s="8">
        <f t="shared" si="36"/>
        <v>0</v>
      </c>
      <c r="I342" s="9">
        <f>I343</f>
        <v>0</v>
      </c>
      <c r="J342" s="8">
        <f t="shared" si="43"/>
        <v>0</v>
      </c>
      <c r="K342" s="8">
        <v>0</v>
      </c>
      <c r="L342" s="9">
        <f>L343</f>
        <v>0</v>
      </c>
      <c r="M342" s="8">
        <f t="shared" si="39"/>
        <v>0</v>
      </c>
      <c r="N342" s="9">
        <f>N343</f>
        <v>0</v>
      </c>
      <c r="O342" s="8">
        <f t="shared" si="37"/>
        <v>0</v>
      </c>
    </row>
    <row r="343" spans="1:15" ht="15.75">
      <c r="A343" s="4" t="s">
        <v>210</v>
      </c>
      <c r="B343" s="2" t="s">
        <v>593</v>
      </c>
      <c r="C343" s="2">
        <v>800</v>
      </c>
      <c r="D343" s="8">
        <v>0</v>
      </c>
      <c r="E343" s="9"/>
      <c r="F343" s="8">
        <f t="shared" si="38"/>
        <v>0</v>
      </c>
      <c r="G343" s="9"/>
      <c r="H343" s="8">
        <f t="shared" si="36"/>
        <v>0</v>
      </c>
      <c r="I343" s="9"/>
      <c r="J343" s="8">
        <f t="shared" si="43"/>
        <v>0</v>
      </c>
      <c r="K343" s="8">
        <v>0</v>
      </c>
      <c r="L343" s="9"/>
      <c r="M343" s="8">
        <f t="shared" si="39"/>
        <v>0</v>
      </c>
      <c r="N343" s="9"/>
      <c r="O343" s="8">
        <f t="shared" si="37"/>
        <v>0</v>
      </c>
    </row>
    <row r="344" spans="1:15" ht="25.5">
      <c r="A344" s="4" t="s">
        <v>624</v>
      </c>
      <c r="B344" s="2" t="s">
        <v>625</v>
      </c>
      <c r="C344" s="2"/>
      <c r="D344" s="8">
        <v>0</v>
      </c>
      <c r="E344" s="9">
        <f>E345</f>
        <v>0</v>
      </c>
      <c r="F344" s="8">
        <f t="shared" si="38"/>
        <v>0</v>
      </c>
      <c r="G344" s="9">
        <f>G345</f>
        <v>0</v>
      </c>
      <c r="H344" s="8">
        <f t="shared" si="36"/>
        <v>0</v>
      </c>
      <c r="I344" s="9">
        <f>I345</f>
        <v>0</v>
      </c>
      <c r="J344" s="8">
        <f t="shared" si="43"/>
        <v>0</v>
      </c>
      <c r="K344" s="8">
        <v>0</v>
      </c>
      <c r="L344" s="9">
        <f>L345</f>
        <v>0</v>
      </c>
      <c r="M344" s="8">
        <f t="shared" si="39"/>
        <v>0</v>
      </c>
      <c r="N344" s="9">
        <f>N345</f>
        <v>0</v>
      </c>
      <c r="O344" s="8">
        <f t="shared" si="37"/>
        <v>0</v>
      </c>
    </row>
    <row r="345" spans="1:15" ht="15.75">
      <c r="A345" s="4" t="s">
        <v>626</v>
      </c>
      <c r="B345" s="2" t="s">
        <v>627</v>
      </c>
      <c r="C345" s="2"/>
      <c r="D345" s="8">
        <v>0</v>
      </c>
      <c r="E345" s="9">
        <f>E346</f>
        <v>0</v>
      </c>
      <c r="F345" s="8">
        <f t="shared" si="38"/>
        <v>0</v>
      </c>
      <c r="G345" s="9">
        <f>G346</f>
        <v>0</v>
      </c>
      <c r="H345" s="8">
        <f t="shared" si="36"/>
        <v>0</v>
      </c>
      <c r="I345" s="9">
        <f>I346</f>
        <v>0</v>
      </c>
      <c r="J345" s="8">
        <f t="shared" si="43"/>
        <v>0</v>
      </c>
      <c r="K345" s="8">
        <v>0</v>
      </c>
      <c r="L345" s="9">
        <f>L346</f>
        <v>0</v>
      </c>
      <c r="M345" s="8">
        <f t="shared" si="39"/>
        <v>0</v>
      </c>
      <c r="N345" s="9">
        <f>N346</f>
        <v>0</v>
      </c>
      <c r="O345" s="8">
        <f t="shared" si="37"/>
        <v>0</v>
      </c>
    </row>
    <row r="346" spans="1:15" ht="38.25">
      <c r="A346" s="4" t="s">
        <v>35</v>
      </c>
      <c r="B346" s="2" t="s">
        <v>627</v>
      </c>
      <c r="C346" s="2">
        <v>200</v>
      </c>
      <c r="D346" s="8">
        <v>0</v>
      </c>
      <c r="E346" s="9"/>
      <c r="F346" s="8">
        <f t="shared" si="38"/>
        <v>0</v>
      </c>
      <c r="G346" s="9"/>
      <c r="H346" s="8">
        <f t="shared" si="36"/>
        <v>0</v>
      </c>
      <c r="I346" s="9"/>
      <c r="J346" s="8">
        <f t="shared" si="43"/>
        <v>0</v>
      </c>
      <c r="K346" s="8">
        <v>0</v>
      </c>
      <c r="L346" s="9"/>
      <c r="M346" s="8">
        <f t="shared" si="39"/>
        <v>0</v>
      </c>
      <c r="N346" s="9"/>
      <c r="O346" s="8">
        <f t="shared" si="37"/>
        <v>0</v>
      </c>
    </row>
    <row r="347" spans="1:15" ht="38.25">
      <c r="A347" s="4" t="s">
        <v>628</v>
      </c>
      <c r="B347" s="2" t="s">
        <v>630</v>
      </c>
      <c r="C347" s="2"/>
      <c r="D347" s="8">
        <v>0</v>
      </c>
      <c r="E347" s="9">
        <f>E348</f>
        <v>0</v>
      </c>
      <c r="F347" s="8">
        <f t="shared" si="38"/>
        <v>0</v>
      </c>
      <c r="G347" s="9">
        <f>G348</f>
        <v>0</v>
      </c>
      <c r="H347" s="8">
        <f t="shared" ref="H347:H412" si="44">F347+G347</f>
        <v>0</v>
      </c>
      <c r="I347" s="9">
        <f>I348</f>
        <v>0</v>
      </c>
      <c r="J347" s="8">
        <f t="shared" si="43"/>
        <v>0</v>
      </c>
      <c r="K347" s="8">
        <v>155</v>
      </c>
      <c r="L347" s="9">
        <f>L348</f>
        <v>0</v>
      </c>
      <c r="M347" s="8">
        <f t="shared" si="39"/>
        <v>155</v>
      </c>
      <c r="N347" s="9">
        <f>N348</f>
        <v>0</v>
      </c>
      <c r="O347" s="8">
        <f t="shared" ref="O347:O412" si="45">M347+N347</f>
        <v>155</v>
      </c>
    </row>
    <row r="348" spans="1:15" ht="25.5">
      <c r="A348" s="4" t="s">
        <v>629</v>
      </c>
      <c r="B348" s="2" t="s">
        <v>631</v>
      </c>
      <c r="C348" s="2"/>
      <c r="D348" s="8">
        <v>0</v>
      </c>
      <c r="E348" s="9">
        <f>E349</f>
        <v>0</v>
      </c>
      <c r="F348" s="8">
        <f t="shared" si="38"/>
        <v>0</v>
      </c>
      <c r="G348" s="9">
        <f>G349</f>
        <v>0</v>
      </c>
      <c r="H348" s="8">
        <f t="shared" si="44"/>
        <v>0</v>
      </c>
      <c r="I348" s="9">
        <f>I349</f>
        <v>0</v>
      </c>
      <c r="J348" s="8">
        <f t="shared" si="43"/>
        <v>0</v>
      </c>
      <c r="K348" s="8">
        <v>155</v>
      </c>
      <c r="L348" s="9">
        <f>L349</f>
        <v>0</v>
      </c>
      <c r="M348" s="8">
        <f t="shared" si="39"/>
        <v>155</v>
      </c>
      <c r="N348" s="9">
        <f>N349</f>
        <v>0</v>
      </c>
      <c r="O348" s="8">
        <f t="shared" si="45"/>
        <v>155</v>
      </c>
    </row>
    <row r="349" spans="1:15" ht="38.25">
      <c r="A349" s="4" t="s">
        <v>35</v>
      </c>
      <c r="B349" s="2" t="s">
        <v>631</v>
      </c>
      <c r="C349" s="2">
        <v>200</v>
      </c>
      <c r="D349" s="8">
        <v>0</v>
      </c>
      <c r="E349" s="9"/>
      <c r="F349" s="8">
        <f t="shared" si="38"/>
        <v>0</v>
      </c>
      <c r="G349" s="9"/>
      <c r="H349" s="8">
        <f t="shared" si="44"/>
        <v>0</v>
      </c>
      <c r="I349" s="9"/>
      <c r="J349" s="8">
        <f t="shared" si="43"/>
        <v>0</v>
      </c>
      <c r="K349" s="8">
        <v>155</v>
      </c>
      <c r="L349" s="9"/>
      <c r="M349" s="8">
        <f t="shared" si="39"/>
        <v>155</v>
      </c>
      <c r="N349" s="9"/>
      <c r="O349" s="8">
        <f t="shared" si="45"/>
        <v>155</v>
      </c>
    </row>
    <row r="350" spans="1:15" ht="38.25">
      <c r="A350" s="10" t="s">
        <v>211</v>
      </c>
      <c r="B350" s="7" t="s">
        <v>214</v>
      </c>
      <c r="C350" s="2"/>
      <c r="D350" s="8">
        <v>13770.999999999996</v>
      </c>
      <c r="E350" s="9">
        <f>E351</f>
        <v>0</v>
      </c>
      <c r="F350" s="8">
        <f t="shared" si="38"/>
        <v>13770.999999999996</v>
      </c>
      <c r="G350" s="9">
        <f>G351</f>
        <v>0</v>
      </c>
      <c r="H350" s="8">
        <f t="shared" si="44"/>
        <v>13770.999999999996</v>
      </c>
      <c r="I350" s="9">
        <f>I351</f>
        <v>0</v>
      </c>
      <c r="J350" s="8">
        <f t="shared" si="43"/>
        <v>13770.999999999996</v>
      </c>
      <c r="K350" s="8">
        <v>1119.8451299999965</v>
      </c>
      <c r="L350" s="9">
        <f>L351</f>
        <v>0</v>
      </c>
      <c r="M350" s="8">
        <f t="shared" si="39"/>
        <v>1119.8451299999965</v>
      </c>
      <c r="N350" s="9">
        <f>N351</f>
        <v>0</v>
      </c>
      <c r="O350" s="8">
        <f t="shared" si="45"/>
        <v>1119.8451299999965</v>
      </c>
    </row>
    <row r="351" spans="1:15" ht="38.25">
      <c r="A351" s="4" t="s">
        <v>212</v>
      </c>
      <c r="B351" s="2" t="s">
        <v>215</v>
      </c>
      <c r="C351" s="2"/>
      <c r="D351" s="8">
        <v>13770.999999999996</v>
      </c>
      <c r="E351" s="9">
        <f>E352+E354+E356+E358+E360</f>
        <v>0</v>
      </c>
      <c r="F351" s="8">
        <f t="shared" si="38"/>
        <v>13770.999999999996</v>
      </c>
      <c r="G351" s="9">
        <f>G352+G354+G356+G358+G360+G362</f>
        <v>0</v>
      </c>
      <c r="H351" s="8">
        <f t="shared" si="44"/>
        <v>13770.999999999996</v>
      </c>
      <c r="I351" s="9">
        <f>I352+I354+I356+I358+I360+I362</f>
        <v>0</v>
      </c>
      <c r="J351" s="8">
        <f t="shared" si="43"/>
        <v>13770.999999999996</v>
      </c>
      <c r="K351" s="8">
        <v>1119.8451299999965</v>
      </c>
      <c r="L351" s="9">
        <f>L352+L354+L356+L358+L360</f>
        <v>0</v>
      </c>
      <c r="M351" s="8">
        <f t="shared" si="39"/>
        <v>1119.8451299999965</v>
      </c>
      <c r="N351" s="9">
        <f>N352+N354+N356+N358+N360+N362</f>
        <v>0</v>
      </c>
      <c r="O351" s="8">
        <f t="shared" si="45"/>
        <v>1119.8451299999965</v>
      </c>
    </row>
    <row r="352" spans="1:15" ht="25.5">
      <c r="A352" s="4" t="s">
        <v>213</v>
      </c>
      <c r="B352" s="1" t="s">
        <v>619</v>
      </c>
      <c r="C352" s="2"/>
      <c r="D352" s="8">
        <v>-5.1159076974727213E-13</v>
      </c>
      <c r="E352" s="9">
        <f>E353</f>
        <v>0</v>
      </c>
      <c r="F352" s="8">
        <f t="shared" si="38"/>
        <v>-5.1159076974727213E-13</v>
      </c>
      <c r="G352" s="9">
        <f>G353</f>
        <v>0</v>
      </c>
      <c r="H352" s="8">
        <f t="shared" si="44"/>
        <v>-5.1159076974727213E-13</v>
      </c>
      <c r="I352" s="9">
        <f>I353</f>
        <v>0</v>
      </c>
      <c r="J352" s="8">
        <f t="shared" si="43"/>
        <v>-5.1159076974727213E-13</v>
      </c>
      <c r="K352" s="8">
        <v>-5.1159076974727213E-13</v>
      </c>
      <c r="L352" s="9">
        <f>L353</f>
        <v>0</v>
      </c>
      <c r="M352" s="8">
        <f t="shared" si="39"/>
        <v>-5.1159076974727213E-13</v>
      </c>
      <c r="N352" s="9">
        <f>N353</f>
        <v>0</v>
      </c>
      <c r="O352" s="8">
        <f t="shared" si="45"/>
        <v>-5.1159076974727213E-13</v>
      </c>
    </row>
    <row r="353" spans="1:15" ht="38.25">
      <c r="A353" s="4" t="s">
        <v>35</v>
      </c>
      <c r="B353" s="1" t="s">
        <v>619</v>
      </c>
      <c r="C353" s="2">
        <v>200</v>
      </c>
      <c r="D353" s="8">
        <v>-5.1159076974727213E-13</v>
      </c>
      <c r="E353" s="9"/>
      <c r="F353" s="8">
        <f t="shared" si="38"/>
        <v>-5.1159076974727213E-13</v>
      </c>
      <c r="G353" s="9"/>
      <c r="H353" s="8">
        <f t="shared" si="44"/>
        <v>-5.1159076974727213E-13</v>
      </c>
      <c r="I353" s="9"/>
      <c r="J353" s="8">
        <f t="shared" si="43"/>
        <v>-5.1159076974727213E-13</v>
      </c>
      <c r="K353" s="8">
        <v>-5.1159076974727213E-13</v>
      </c>
      <c r="L353" s="9"/>
      <c r="M353" s="8">
        <f t="shared" si="39"/>
        <v>-5.1159076974727213E-13</v>
      </c>
      <c r="N353" s="9"/>
      <c r="O353" s="8">
        <f t="shared" si="45"/>
        <v>-5.1159076974727213E-13</v>
      </c>
    </row>
    <row r="354" spans="1:15" ht="25.5">
      <c r="A354" s="4" t="s">
        <v>213</v>
      </c>
      <c r="B354" s="2" t="s">
        <v>216</v>
      </c>
      <c r="C354" s="2"/>
      <c r="D354" s="8">
        <v>13371</v>
      </c>
      <c r="E354" s="9">
        <f>E355</f>
        <v>0</v>
      </c>
      <c r="F354" s="8">
        <f t="shared" si="38"/>
        <v>13371</v>
      </c>
      <c r="G354" s="9">
        <f>G355</f>
        <v>0</v>
      </c>
      <c r="H354" s="8">
        <f t="shared" si="44"/>
        <v>13371</v>
      </c>
      <c r="I354" s="9">
        <f>I355</f>
        <v>0</v>
      </c>
      <c r="J354" s="8">
        <f t="shared" si="43"/>
        <v>13371</v>
      </c>
      <c r="K354" s="8">
        <v>1119.8451300000002</v>
      </c>
      <c r="L354" s="9">
        <f>L355</f>
        <v>0</v>
      </c>
      <c r="M354" s="8">
        <f t="shared" si="39"/>
        <v>1119.8451300000002</v>
      </c>
      <c r="N354" s="9">
        <f>N355</f>
        <v>0</v>
      </c>
      <c r="O354" s="8">
        <f t="shared" si="45"/>
        <v>1119.8451300000002</v>
      </c>
    </row>
    <row r="355" spans="1:15" ht="25.5">
      <c r="A355" s="4" t="s">
        <v>34</v>
      </c>
      <c r="B355" s="2" t="s">
        <v>216</v>
      </c>
      <c r="C355" s="2">
        <v>800</v>
      </c>
      <c r="D355" s="8">
        <v>13371</v>
      </c>
      <c r="E355" s="9"/>
      <c r="F355" s="8">
        <f t="shared" si="38"/>
        <v>13371</v>
      </c>
      <c r="G355" s="9"/>
      <c r="H355" s="8">
        <f t="shared" si="44"/>
        <v>13371</v>
      </c>
      <c r="I355" s="9"/>
      <c r="J355" s="8">
        <f t="shared" si="43"/>
        <v>13371</v>
      </c>
      <c r="K355" s="8">
        <v>1119.8451300000002</v>
      </c>
      <c r="L355" s="9"/>
      <c r="M355" s="8">
        <f t="shared" si="39"/>
        <v>1119.8451300000002</v>
      </c>
      <c r="N355" s="9"/>
      <c r="O355" s="8">
        <f t="shared" si="45"/>
        <v>1119.8451300000002</v>
      </c>
    </row>
    <row r="356" spans="1:15" ht="25.5">
      <c r="A356" s="4" t="s">
        <v>423</v>
      </c>
      <c r="B356" s="1" t="s">
        <v>424</v>
      </c>
      <c r="C356" s="2"/>
      <c r="D356" s="8">
        <v>0</v>
      </c>
      <c r="E356" s="9">
        <f>E357</f>
        <v>0</v>
      </c>
      <c r="F356" s="8">
        <f t="shared" si="38"/>
        <v>0</v>
      </c>
      <c r="G356" s="9">
        <f>G357</f>
        <v>0</v>
      </c>
      <c r="H356" s="8">
        <f t="shared" si="44"/>
        <v>0</v>
      </c>
      <c r="I356" s="9">
        <f>I357</f>
        <v>0</v>
      </c>
      <c r="J356" s="8">
        <f t="shared" si="43"/>
        <v>0</v>
      </c>
      <c r="K356" s="8">
        <v>0</v>
      </c>
      <c r="L356" s="9">
        <f>L357</f>
        <v>0</v>
      </c>
      <c r="M356" s="8">
        <f t="shared" si="39"/>
        <v>0</v>
      </c>
      <c r="N356" s="9">
        <f>N357</f>
        <v>0</v>
      </c>
      <c r="O356" s="8">
        <f t="shared" si="45"/>
        <v>0</v>
      </c>
    </row>
    <row r="357" spans="1:15" ht="38.25">
      <c r="A357" s="4" t="s">
        <v>35</v>
      </c>
      <c r="B357" s="1" t="s">
        <v>424</v>
      </c>
      <c r="C357" s="2">
        <v>200</v>
      </c>
      <c r="D357" s="8">
        <v>0</v>
      </c>
      <c r="E357" s="9"/>
      <c r="F357" s="8">
        <f t="shared" si="38"/>
        <v>0</v>
      </c>
      <c r="G357" s="9"/>
      <c r="H357" s="8">
        <f t="shared" si="44"/>
        <v>0</v>
      </c>
      <c r="I357" s="9"/>
      <c r="J357" s="8">
        <f t="shared" si="43"/>
        <v>0</v>
      </c>
      <c r="K357" s="8">
        <v>0</v>
      </c>
      <c r="L357" s="9"/>
      <c r="M357" s="8">
        <f t="shared" si="39"/>
        <v>0</v>
      </c>
      <c r="N357" s="9"/>
      <c r="O357" s="8">
        <f t="shared" si="45"/>
        <v>0</v>
      </c>
    </row>
    <row r="358" spans="1:15" ht="89.25">
      <c r="A358" s="4" t="s">
        <v>676</v>
      </c>
      <c r="B358" s="2" t="s">
        <v>387</v>
      </c>
      <c r="C358" s="2"/>
      <c r="D358" s="8">
        <v>400</v>
      </c>
      <c r="E358" s="9">
        <f>E359</f>
        <v>0</v>
      </c>
      <c r="F358" s="8">
        <f t="shared" si="38"/>
        <v>400</v>
      </c>
      <c r="G358" s="9">
        <f>G359</f>
        <v>0</v>
      </c>
      <c r="H358" s="8">
        <f t="shared" si="44"/>
        <v>400</v>
      </c>
      <c r="I358" s="9">
        <f>I359</f>
        <v>0</v>
      </c>
      <c r="J358" s="8">
        <f t="shared" si="43"/>
        <v>400</v>
      </c>
      <c r="K358" s="8">
        <v>0</v>
      </c>
      <c r="L358" s="9">
        <f>L359</f>
        <v>0</v>
      </c>
      <c r="M358" s="8">
        <f t="shared" si="39"/>
        <v>0</v>
      </c>
      <c r="N358" s="9">
        <f>N359</f>
        <v>0</v>
      </c>
      <c r="O358" s="8">
        <f t="shared" si="45"/>
        <v>0</v>
      </c>
    </row>
    <row r="359" spans="1:15" ht="38.25">
      <c r="A359" s="4" t="s">
        <v>35</v>
      </c>
      <c r="B359" s="2" t="s">
        <v>387</v>
      </c>
      <c r="C359" s="2">
        <v>200</v>
      </c>
      <c r="D359" s="8">
        <v>400</v>
      </c>
      <c r="E359" s="9"/>
      <c r="F359" s="8">
        <f t="shared" si="38"/>
        <v>400</v>
      </c>
      <c r="G359" s="9"/>
      <c r="H359" s="8">
        <f t="shared" si="44"/>
        <v>400</v>
      </c>
      <c r="I359" s="9"/>
      <c r="J359" s="8">
        <f t="shared" si="43"/>
        <v>400</v>
      </c>
      <c r="K359" s="8">
        <v>0</v>
      </c>
      <c r="L359" s="9"/>
      <c r="M359" s="8">
        <f t="shared" si="39"/>
        <v>0</v>
      </c>
      <c r="N359" s="9"/>
      <c r="O359" s="8">
        <f t="shared" si="45"/>
        <v>0</v>
      </c>
    </row>
    <row r="360" spans="1:15" ht="41.25" customHeight="1">
      <c r="A360" s="4" t="s">
        <v>508</v>
      </c>
      <c r="B360" s="2" t="s">
        <v>509</v>
      </c>
      <c r="C360" s="2"/>
      <c r="D360" s="8">
        <v>0</v>
      </c>
      <c r="E360" s="9">
        <f>E361</f>
        <v>0</v>
      </c>
      <c r="F360" s="8">
        <f t="shared" ref="F360:F425" si="46">D360+E360</f>
        <v>0</v>
      </c>
      <c r="G360" s="9">
        <f>G361</f>
        <v>0</v>
      </c>
      <c r="H360" s="8">
        <f t="shared" si="44"/>
        <v>0</v>
      </c>
      <c r="I360" s="9">
        <f>I361</f>
        <v>0</v>
      </c>
      <c r="J360" s="8">
        <f t="shared" si="43"/>
        <v>0</v>
      </c>
      <c r="K360" s="8">
        <v>0</v>
      </c>
      <c r="L360" s="9">
        <f>L361</f>
        <v>0</v>
      </c>
      <c r="M360" s="8">
        <f t="shared" ref="M360:M425" si="47">K360+L360</f>
        <v>0</v>
      </c>
      <c r="N360" s="9">
        <f>N361</f>
        <v>0</v>
      </c>
      <c r="O360" s="8">
        <f t="shared" si="45"/>
        <v>0</v>
      </c>
    </row>
    <row r="361" spans="1:15" ht="38.25">
      <c r="A361" s="4" t="s">
        <v>35</v>
      </c>
      <c r="B361" s="2" t="s">
        <v>509</v>
      </c>
      <c r="C361" s="2">
        <v>200</v>
      </c>
      <c r="D361" s="8">
        <v>0</v>
      </c>
      <c r="E361" s="9"/>
      <c r="F361" s="8">
        <f t="shared" si="46"/>
        <v>0</v>
      </c>
      <c r="G361" s="9"/>
      <c r="H361" s="8">
        <f t="shared" si="44"/>
        <v>0</v>
      </c>
      <c r="I361" s="9"/>
      <c r="J361" s="8">
        <f t="shared" si="43"/>
        <v>0</v>
      </c>
      <c r="K361" s="8">
        <v>0</v>
      </c>
      <c r="L361" s="9"/>
      <c r="M361" s="8">
        <f t="shared" si="47"/>
        <v>0</v>
      </c>
      <c r="N361" s="9"/>
      <c r="O361" s="8">
        <f t="shared" si="45"/>
        <v>0</v>
      </c>
    </row>
    <row r="362" spans="1:15" ht="44.25" customHeight="1">
      <c r="A362" s="4" t="s">
        <v>508</v>
      </c>
      <c r="B362" s="2" t="s">
        <v>709</v>
      </c>
      <c r="C362" s="2"/>
      <c r="D362" s="8"/>
      <c r="E362" s="9"/>
      <c r="F362" s="8">
        <f t="shared" si="46"/>
        <v>0</v>
      </c>
      <c r="G362" s="9">
        <f>G363</f>
        <v>0</v>
      </c>
      <c r="H362" s="8">
        <f t="shared" si="44"/>
        <v>0</v>
      </c>
      <c r="I362" s="9">
        <f>I363</f>
        <v>0</v>
      </c>
      <c r="J362" s="8">
        <f t="shared" si="43"/>
        <v>0</v>
      </c>
      <c r="K362" s="8"/>
      <c r="L362" s="9"/>
      <c r="M362" s="8">
        <f t="shared" si="47"/>
        <v>0</v>
      </c>
      <c r="N362" s="9">
        <f>N363</f>
        <v>0</v>
      </c>
      <c r="O362" s="8">
        <f t="shared" si="45"/>
        <v>0</v>
      </c>
    </row>
    <row r="363" spans="1:15" ht="38.25">
      <c r="A363" s="4" t="s">
        <v>35</v>
      </c>
      <c r="B363" s="2" t="s">
        <v>709</v>
      </c>
      <c r="C363" s="2">
        <v>200</v>
      </c>
      <c r="D363" s="8"/>
      <c r="E363" s="9"/>
      <c r="F363" s="8">
        <f t="shared" si="46"/>
        <v>0</v>
      </c>
      <c r="G363" s="9"/>
      <c r="H363" s="8">
        <f t="shared" si="44"/>
        <v>0</v>
      </c>
      <c r="I363" s="9"/>
      <c r="J363" s="8">
        <f t="shared" si="43"/>
        <v>0</v>
      </c>
      <c r="K363" s="8"/>
      <c r="L363" s="9"/>
      <c r="M363" s="8">
        <f t="shared" si="47"/>
        <v>0</v>
      </c>
      <c r="N363" s="9"/>
      <c r="O363" s="8">
        <f t="shared" si="45"/>
        <v>0</v>
      </c>
    </row>
    <row r="364" spans="1:15" ht="25.5">
      <c r="A364" s="10" t="s">
        <v>217</v>
      </c>
      <c r="B364" s="7" t="s">
        <v>219</v>
      </c>
      <c r="C364" s="2"/>
      <c r="D364" s="8">
        <v>0</v>
      </c>
      <c r="E364" s="9">
        <f>E365</f>
        <v>0</v>
      </c>
      <c r="F364" s="8">
        <f t="shared" si="46"/>
        <v>0</v>
      </c>
      <c r="G364" s="9">
        <f>G365</f>
        <v>0</v>
      </c>
      <c r="H364" s="8">
        <f t="shared" si="44"/>
        <v>0</v>
      </c>
      <c r="I364" s="9">
        <f>I365</f>
        <v>0</v>
      </c>
      <c r="J364" s="8">
        <f t="shared" si="43"/>
        <v>0</v>
      </c>
      <c r="K364" s="8">
        <v>0</v>
      </c>
      <c r="L364" s="9">
        <f>L365</f>
        <v>0</v>
      </c>
      <c r="M364" s="8">
        <f t="shared" si="47"/>
        <v>0</v>
      </c>
      <c r="N364" s="9">
        <f>N365</f>
        <v>0</v>
      </c>
      <c r="O364" s="8">
        <f t="shared" si="45"/>
        <v>0</v>
      </c>
    </row>
    <row r="365" spans="1:15" ht="25.5">
      <c r="A365" s="4" t="s">
        <v>218</v>
      </c>
      <c r="B365" s="2" t="s">
        <v>220</v>
      </c>
      <c r="C365" s="2"/>
      <c r="D365" s="8">
        <v>0</v>
      </c>
      <c r="E365" s="9">
        <f>E366</f>
        <v>0</v>
      </c>
      <c r="F365" s="8">
        <f t="shared" si="46"/>
        <v>0</v>
      </c>
      <c r="G365" s="9">
        <f>G366</f>
        <v>0</v>
      </c>
      <c r="H365" s="8">
        <f t="shared" si="44"/>
        <v>0</v>
      </c>
      <c r="I365" s="9">
        <f>I366</f>
        <v>0</v>
      </c>
      <c r="J365" s="8">
        <f t="shared" si="43"/>
        <v>0</v>
      </c>
      <c r="K365" s="8">
        <v>0</v>
      </c>
      <c r="L365" s="9">
        <f>L366</f>
        <v>0</v>
      </c>
      <c r="M365" s="8">
        <f t="shared" si="47"/>
        <v>0</v>
      </c>
      <c r="N365" s="9">
        <f>N366</f>
        <v>0</v>
      </c>
      <c r="O365" s="8">
        <f t="shared" si="45"/>
        <v>0</v>
      </c>
    </row>
    <row r="366" spans="1:15" ht="25.5">
      <c r="A366" s="4" t="s">
        <v>342</v>
      </c>
      <c r="B366" s="2" t="s">
        <v>343</v>
      </c>
      <c r="C366" s="2"/>
      <c r="D366" s="8">
        <v>0</v>
      </c>
      <c r="E366" s="9">
        <f>E367+E368</f>
        <v>0</v>
      </c>
      <c r="F366" s="8">
        <f t="shared" si="46"/>
        <v>0</v>
      </c>
      <c r="G366" s="9">
        <f>G367+G368</f>
        <v>0</v>
      </c>
      <c r="H366" s="8">
        <f t="shared" si="44"/>
        <v>0</v>
      </c>
      <c r="I366" s="9">
        <f>I367+I368</f>
        <v>0</v>
      </c>
      <c r="J366" s="8">
        <f t="shared" si="43"/>
        <v>0</v>
      </c>
      <c r="K366" s="8">
        <v>0</v>
      </c>
      <c r="L366" s="9">
        <f>L367+L368</f>
        <v>0</v>
      </c>
      <c r="M366" s="8">
        <f t="shared" si="47"/>
        <v>0</v>
      </c>
      <c r="N366" s="9">
        <f>N367+N368</f>
        <v>0</v>
      </c>
      <c r="O366" s="8">
        <f t="shared" si="45"/>
        <v>0</v>
      </c>
    </row>
    <row r="367" spans="1:15" ht="38.25">
      <c r="A367" s="4" t="s">
        <v>35</v>
      </c>
      <c r="B367" s="2" t="s">
        <v>343</v>
      </c>
      <c r="C367" s="2">
        <v>200</v>
      </c>
      <c r="D367" s="8">
        <v>0</v>
      </c>
      <c r="E367" s="9"/>
      <c r="F367" s="8">
        <f t="shared" si="46"/>
        <v>0</v>
      </c>
      <c r="G367" s="9"/>
      <c r="H367" s="8">
        <f t="shared" si="44"/>
        <v>0</v>
      </c>
      <c r="I367" s="9"/>
      <c r="J367" s="8">
        <f t="shared" si="43"/>
        <v>0</v>
      </c>
      <c r="K367" s="8">
        <v>0</v>
      </c>
      <c r="L367" s="9"/>
      <c r="M367" s="8">
        <f t="shared" si="47"/>
        <v>0</v>
      </c>
      <c r="N367" s="9"/>
      <c r="O367" s="8">
        <f t="shared" si="45"/>
        <v>0</v>
      </c>
    </row>
    <row r="368" spans="1:15" ht="25.5">
      <c r="A368" s="4" t="s">
        <v>34</v>
      </c>
      <c r="B368" s="2" t="s">
        <v>343</v>
      </c>
      <c r="C368" s="2">
        <v>800</v>
      </c>
      <c r="D368" s="8">
        <v>0</v>
      </c>
      <c r="E368" s="9"/>
      <c r="F368" s="8">
        <f t="shared" si="46"/>
        <v>0</v>
      </c>
      <c r="G368" s="9"/>
      <c r="H368" s="8">
        <f t="shared" si="44"/>
        <v>0</v>
      </c>
      <c r="I368" s="9"/>
      <c r="J368" s="8">
        <f t="shared" si="43"/>
        <v>0</v>
      </c>
      <c r="K368" s="8">
        <v>0</v>
      </c>
      <c r="L368" s="9"/>
      <c r="M368" s="8">
        <f t="shared" si="47"/>
        <v>0</v>
      </c>
      <c r="N368" s="9"/>
      <c r="O368" s="8">
        <f t="shared" si="45"/>
        <v>0</v>
      </c>
    </row>
    <row r="369" spans="1:15" ht="25.5">
      <c r="A369" s="10" t="s">
        <v>71</v>
      </c>
      <c r="B369" s="14" t="s">
        <v>221</v>
      </c>
      <c r="C369" s="2"/>
      <c r="D369" s="8">
        <v>99.9512</v>
      </c>
      <c r="E369" s="9">
        <f t="shared" ref="E369:I371" si="48">E370</f>
        <v>0</v>
      </c>
      <c r="F369" s="8">
        <f t="shared" si="46"/>
        <v>99.9512</v>
      </c>
      <c r="G369" s="9">
        <f t="shared" si="48"/>
        <v>0</v>
      </c>
      <c r="H369" s="8">
        <f t="shared" si="44"/>
        <v>99.9512</v>
      </c>
      <c r="I369" s="9">
        <f t="shared" si="48"/>
        <v>0</v>
      </c>
      <c r="J369" s="8">
        <f t="shared" si="43"/>
        <v>99.9512</v>
      </c>
      <c r="K369" s="8">
        <v>99.9512</v>
      </c>
      <c r="L369" s="9">
        <f t="shared" ref="L369:L371" si="49">L370</f>
        <v>0</v>
      </c>
      <c r="M369" s="8">
        <f t="shared" si="47"/>
        <v>99.9512</v>
      </c>
      <c r="N369" s="9">
        <f t="shared" ref="N369:N371" si="50">N370</f>
        <v>0</v>
      </c>
      <c r="O369" s="8">
        <f t="shared" si="45"/>
        <v>99.9512</v>
      </c>
    </row>
    <row r="370" spans="1:15" ht="25.5">
      <c r="A370" s="4" t="s">
        <v>72</v>
      </c>
      <c r="B370" s="2" t="s">
        <v>222</v>
      </c>
      <c r="C370" s="2"/>
      <c r="D370" s="8">
        <v>99.9512</v>
      </c>
      <c r="E370" s="9">
        <f t="shared" si="48"/>
        <v>0</v>
      </c>
      <c r="F370" s="8">
        <f t="shared" si="46"/>
        <v>99.9512</v>
      </c>
      <c r="G370" s="9">
        <f t="shared" si="48"/>
        <v>0</v>
      </c>
      <c r="H370" s="8">
        <f t="shared" si="44"/>
        <v>99.9512</v>
      </c>
      <c r="I370" s="9">
        <f t="shared" si="48"/>
        <v>0</v>
      </c>
      <c r="J370" s="8">
        <f t="shared" si="43"/>
        <v>99.9512</v>
      </c>
      <c r="K370" s="8">
        <v>99.9512</v>
      </c>
      <c r="L370" s="9">
        <f t="shared" si="49"/>
        <v>0</v>
      </c>
      <c r="M370" s="8">
        <f t="shared" si="47"/>
        <v>99.9512</v>
      </c>
      <c r="N370" s="9">
        <f t="shared" si="50"/>
        <v>0</v>
      </c>
      <c r="O370" s="8">
        <f t="shared" si="45"/>
        <v>99.9512</v>
      </c>
    </row>
    <row r="371" spans="1:15" ht="38.25">
      <c r="A371" s="4" t="s">
        <v>73</v>
      </c>
      <c r="B371" s="2" t="s">
        <v>388</v>
      </c>
      <c r="C371" s="2"/>
      <c r="D371" s="8">
        <v>99.9512</v>
      </c>
      <c r="E371" s="9">
        <f t="shared" si="48"/>
        <v>0</v>
      </c>
      <c r="F371" s="8">
        <f t="shared" si="46"/>
        <v>99.9512</v>
      </c>
      <c r="G371" s="9">
        <f t="shared" si="48"/>
        <v>0</v>
      </c>
      <c r="H371" s="8">
        <f t="shared" si="44"/>
        <v>99.9512</v>
      </c>
      <c r="I371" s="9">
        <f t="shared" si="48"/>
        <v>0</v>
      </c>
      <c r="J371" s="8">
        <f t="shared" si="43"/>
        <v>99.9512</v>
      </c>
      <c r="K371" s="8">
        <v>99.9512</v>
      </c>
      <c r="L371" s="9">
        <f t="shared" si="49"/>
        <v>0</v>
      </c>
      <c r="M371" s="8">
        <f t="shared" si="47"/>
        <v>99.9512</v>
      </c>
      <c r="N371" s="9">
        <f t="shared" si="50"/>
        <v>0</v>
      </c>
      <c r="O371" s="8">
        <f t="shared" si="45"/>
        <v>99.9512</v>
      </c>
    </row>
    <row r="372" spans="1:15" ht="25.5">
      <c r="A372" s="4" t="s">
        <v>306</v>
      </c>
      <c r="B372" s="2" t="s">
        <v>388</v>
      </c>
      <c r="C372" s="2">
        <v>300</v>
      </c>
      <c r="D372" s="8">
        <v>99.9512</v>
      </c>
      <c r="E372" s="9"/>
      <c r="F372" s="8">
        <f t="shared" si="46"/>
        <v>99.9512</v>
      </c>
      <c r="G372" s="9"/>
      <c r="H372" s="8">
        <f t="shared" si="44"/>
        <v>99.9512</v>
      </c>
      <c r="I372" s="9"/>
      <c r="J372" s="8">
        <f t="shared" si="43"/>
        <v>99.9512</v>
      </c>
      <c r="K372" s="8">
        <v>99.9512</v>
      </c>
      <c r="L372" s="9"/>
      <c r="M372" s="8">
        <f t="shared" si="47"/>
        <v>99.9512</v>
      </c>
      <c r="N372" s="9"/>
      <c r="O372" s="8">
        <f t="shared" si="45"/>
        <v>99.9512</v>
      </c>
    </row>
    <row r="373" spans="1:15" ht="51">
      <c r="A373" s="10" t="s">
        <v>334</v>
      </c>
      <c r="B373" s="7" t="s">
        <v>68</v>
      </c>
      <c r="C373" s="2"/>
      <c r="D373" s="8">
        <v>1959.4885800000002</v>
      </c>
      <c r="E373" s="9">
        <f>E374</f>
        <v>0</v>
      </c>
      <c r="F373" s="8">
        <f t="shared" si="46"/>
        <v>1959.4885800000002</v>
      </c>
      <c r="G373" s="9">
        <f>G374</f>
        <v>0</v>
      </c>
      <c r="H373" s="8">
        <f t="shared" si="44"/>
        <v>1959.4885800000002</v>
      </c>
      <c r="I373" s="9">
        <f>I374</f>
        <v>0</v>
      </c>
      <c r="J373" s="8">
        <f t="shared" si="43"/>
        <v>1959.4885800000002</v>
      </c>
      <c r="K373" s="8">
        <v>1959.4885800000002</v>
      </c>
      <c r="L373" s="9">
        <f>L374</f>
        <v>0</v>
      </c>
      <c r="M373" s="8">
        <f t="shared" si="47"/>
        <v>1959.4885800000002</v>
      </c>
      <c r="N373" s="9">
        <f>N374</f>
        <v>0</v>
      </c>
      <c r="O373" s="8">
        <f t="shared" si="45"/>
        <v>1959.4885800000002</v>
      </c>
    </row>
    <row r="374" spans="1:15" ht="51">
      <c r="A374" s="4" t="s">
        <v>335</v>
      </c>
      <c r="B374" s="2" t="s">
        <v>69</v>
      </c>
      <c r="C374" s="2"/>
      <c r="D374" s="8">
        <v>1959.4885800000002</v>
      </c>
      <c r="E374" s="9">
        <f>E375</f>
        <v>0</v>
      </c>
      <c r="F374" s="8">
        <f t="shared" si="46"/>
        <v>1959.4885800000002</v>
      </c>
      <c r="G374" s="9">
        <f>G375</f>
        <v>0</v>
      </c>
      <c r="H374" s="8">
        <f t="shared" si="44"/>
        <v>1959.4885800000002</v>
      </c>
      <c r="I374" s="9">
        <f>I375</f>
        <v>0</v>
      </c>
      <c r="J374" s="8">
        <f t="shared" si="43"/>
        <v>1959.4885800000002</v>
      </c>
      <c r="K374" s="8">
        <v>1959.4885800000002</v>
      </c>
      <c r="L374" s="9">
        <f>L375</f>
        <v>0</v>
      </c>
      <c r="M374" s="8">
        <f t="shared" si="47"/>
        <v>1959.4885800000002</v>
      </c>
      <c r="N374" s="9">
        <f>N375</f>
        <v>0</v>
      </c>
      <c r="O374" s="8">
        <f t="shared" si="45"/>
        <v>1959.4885800000002</v>
      </c>
    </row>
    <row r="375" spans="1:15" ht="51">
      <c r="A375" s="4" t="s">
        <v>336</v>
      </c>
      <c r="B375" s="2" t="s">
        <v>70</v>
      </c>
      <c r="C375" s="2"/>
      <c r="D375" s="8">
        <v>1959.4885800000002</v>
      </c>
      <c r="E375" s="9">
        <f>E376+E377+E378+E379</f>
        <v>0</v>
      </c>
      <c r="F375" s="8">
        <f t="shared" si="46"/>
        <v>1959.4885800000002</v>
      </c>
      <c r="G375" s="9">
        <f>G376+G377+G378+G379</f>
        <v>0</v>
      </c>
      <c r="H375" s="8">
        <f t="shared" si="44"/>
        <v>1959.4885800000002</v>
      </c>
      <c r="I375" s="9">
        <f>I376+I377+I378+I379</f>
        <v>0</v>
      </c>
      <c r="J375" s="8">
        <f t="shared" si="43"/>
        <v>1959.4885800000002</v>
      </c>
      <c r="K375" s="8">
        <v>1959.4885800000002</v>
      </c>
      <c r="L375" s="9">
        <f>L376+L377+L378+L379</f>
        <v>0</v>
      </c>
      <c r="M375" s="8">
        <f t="shared" si="47"/>
        <v>1959.4885800000002</v>
      </c>
      <c r="N375" s="9">
        <f>N376+N377+N378+N379</f>
        <v>0</v>
      </c>
      <c r="O375" s="8">
        <f t="shared" si="45"/>
        <v>1959.4885800000002</v>
      </c>
    </row>
    <row r="376" spans="1:15" ht="76.5">
      <c r="A376" s="4" t="s">
        <v>107</v>
      </c>
      <c r="B376" s="2" t="s">
        <v>70</v>
      </c>
      <c r="C376" s="2">
        <v>100</v>
      </c>
      <c r="D376" s="8">
        <v>1640.77</v>
      </c>
      <c r="E376" s="9"/>
      <c r="F376" s="8">
        <f t="shared" si="46"/>
        <v>1640.77</v>
      </c>
      <c r="G376" s="9"/>
      <c r="H376" s="8">
        <f t="shared" si="44"/>
        <v>1640.77</v>
      </c>
      <c r="I376" s="9"/>
      <c r="J376" s="8">
        <f t="shared" si="43"/>
        <v>1640.77</v>
      </c>
      <c r="K376" s="8">
        <v>1640.77</v>
      </c>
      <c r="L376" s="9"/>
      <c r="M376" s="8">
        <f t="shared" si="47"/>
        <v>1640.77</v>
      </c>
      <c r="N376" s="9"/>
      <c r="O376" s="8">
        <f t="shared" si="45"/>
        <v>1640.77</v>
      </c>
    </row>
    <row r="377" spans="1:15" ht="38.25">
      <c r="A377" s="4" t="s">
        <v>35</v>
      </c>
      <c r="B377" s="2" t="s">
        <v>70</v>
      </c>
      <c r="C377" s="2">
        <v>200</v>
      </c>
      <c r="D377" s="8">
        <v>318.71858000000003</v>
      </c>
      <c r="E377" s="9"/>
      <c r="F377" s="8">
        <f t="shared" si="46"/>
        <v>318.71858000000003</v>
      </c>
      <c r="G377" s="9"/>
      <c r="H377" s="8">
        <f t="shared" si="44"/>
        <v>318.71858000000003</v>
      </c>
      <c r="I377" s="9"/>
      <c r="J377" s="8">
        <f t="shared" si="43"/>
        <v>318.71858000000003</v>
      </c>
      <c r="K377" s="8">
        <v>318.71858000000003</v>
      </c>
      <c r="L377" s="9"/>
      <c r="M377" s="8">
        <f t="shared" si="47"/>
        <v>318.71858000000003</v>
      </c>
      <c r="N377" s="9"/>
      <c r="O377" s="8">
        <f t="shared" si="45"/>
        <v>318.71858000000003</v>
      </c>
    </row>
    <row r="378" spans="1:15" ht="25.5">
      <c r="A378" s="4" t="s">
        <v>306</v>
      </c>
      <c r="B378" s="2" t="s">
        <v>70</v>
      </c>
      <c r="C378" s="2">
        <v>300</v>
      </c>
      <c r="D378" s="8">
        <v>0</v>
      </c>
      <c r="E378" s="9"/>
      <c r="F378" s="8">
        <f t="shared" si="46"/>
        <v>0</v>
      </c>
      <c r="G378" s="9"/>
      <c r="H378" s="8">
        <f t="shared" si="44"/>
        <v>0</v>
      </c>
      <c r="I378" s="9"/>
      <c r="J378" s="8">
        <f t="shared" si="43"/>
        <v>0</v>
      </c>
      <c r="K378" s="8">
        <v>0</v>
      </c>
      <c r="L378" s="9"/>
      <c r="M378" s="8">
        <f t="shared" si="47"/>
        <v>0</v>
      </c>
      <c r="N378" s="9"/>
      <c r="O378" s="8">
        <f t="shared" si="45"/>
        <v>0</v>
      </c>
    </row>
    <row r="379" spans="1:15" ht="25.5">
      <c r="A379" s="4" t="s">
        <v>34</v>
      </c>
      <c r="B379" s="2" t="s">
        <v>70</v>
      </c>
      <c r="C379" s="2">
        <v>800</v>
      </c>
      <c r="D379" s="8">
        <v>0</v>
      </c>
      <c r="E379" s="9"/>
      <c r="F379" s="8">
        <f t="shared" si="46"/>
        <v>0</v>
      </c>
      <c r="G379" s="9"/>
      <c r="H379" s="8">
        <f t="shared" si="44"/>
        <v>0</v>
      </c>
      <c r="I379" s="9"/>
      <c r="J379" s="8">
        <f t="shared" si="43"/>
        <v>0</v>
      </c>
      <c r="K379" s="8">
        <v>0</v>
      </c>
      <c r="L379" s="9"/>
      <c r="M379" s="8">
        <f t="shared" si="47"/>
        <v>0</v>
      </c>
      <c r="N379" s="9"/>
      <c r="O379" s="8">
        <f t="shared" si="45"/>
        <v>0</v>
      </c>
    </row>
    <row r="380" spans="1:15" ht="25.5">
      <c r="A380" s="10" t="s">
        <v>223</v>
      </c>
      <c r="B380" s="7" t="s">
        <v>286</v>
      </c>
      <c r="C380" s="2"/>
      <c r="D380" s="8">
        <v>16417.736349999999</v>
      </c>
      <c r="E380" s="9">
        <f>E381</f>
        <v>0</v>
      </c>
      <c r="F380" s="8">
        <f t="shared" si="46"/>
        <v>16417.736349999999</v>
      </c>
      <c r="G380" s="9">
        <f>G381</f>
        <v>0</v>
      </c>
      <c r="H380" s="8">
        <f t="shared" si="44"/>
        <v>16417.736349999999</v>
      </c>
      <c r="I380" s="9">
        <f>I381</f>
        <v>0</v>
      </c>
      <c r="J380" s="8">
        <f t="shared" si="43"/>
        <v>16417.736349999999</v>
      </c>
      <c r="K380" s="8">
        <v>13313.43354</v>
      </c>
      <c r="L380" s="9">
        <f>L381</f>
        <v>0</v>
      </c>
      <c r="M380" s="8">
        <f t="shared" si="47"/>
        <v>13313.43354</v>
      </c>
      <c r="N380" s="9">
        <f>N381</f>
        <v>0</v>
      </c>
      <c r="O380" s="8">
        <f t="shared" si="45"/>
        <v>13313.43354</v>
      </c>
    </row>
    <row r="381" spans="1:15" ht="25.5">
      <c r="A381" s="4" t="s">
        <v>224</v>
      </c>
      <c r="B381" s="2" t="s">
        <v>287</v>
      </c>
      <c r="C381" s="2"/>
      <c r="D381" s="8">
        <v>16417.736349999999</v>
      </c>
      <c r="E381" s="9">
        <f>E382+E384+E386</f>
        <v>0</v>
      </c>
      <c r="F381" s="8">
        <f t="shared" si="46"/>
        <v>16417.736349999999</v>
      </c>
      <c r="G381" s="9">
        <f>G382+G384+G386</f>
        <v>0</v>
      </c>
      <c r="H381" s="8">
        <f t="shared" si="44"/>
        <v>16417.736349999999</v>
      </c>
      <c r="I381" s="9">
        <f>I382+I384+I386</f>
        <v>0</v>
      </c>
      <c r="J381" s="8">
        <f t="shared" si="43"/>
        <v>16417.736349999999</v>
      </c>
      <c r="K381" s="8">
        <v>13313.43354</v>
      </c>
      <c r="L381" s="9">
        <f>L382+L384+L386</f>
        <v>0</v>
      </c>
      <c r="M381" s="8">
        <f t="shared" si="47"/>
        <v>13313.43354</v>
      </c>
      <c r="N381" s="9">
        <f>N382+N384+N386</f>
        <v>0</v>
      </c>
      <c r="O381" s="8">
        <f t="shared" si="45"/>
        <v>13313.43354</v>
      </c>
    </row>
    <row r="382" spans="1:15" ht="51">
      <c r="A382" s="4" t="s">
        <v>288</v>
      </c>
      <c r="B382" s="12" t="s">
        <v>289</v>
      </c>
      <c r="C382" s="2"/>
      <c r="D382" s="8">
        <v>16417.736349999999</v>
      </c>
      <c r="E382" s="9">
        <f>E383</f>
        <v>0</v>
      </c>
      <c r="F382" s="8">
        <f t="shared" si="46"/>
        <v>16417.736349999999</v>
      </c>
      <c r="G382" s="9">
        <f>G383</f>
        <v>0</v>
      </c>
      <c r="H382" s="8">
        <f t="shared" si="44"/>
        <v>16417.736349999999</v>
      </c>
      <c r="I382" s="9">
        <f>I383</f>
        <v>0</v>
      </c>
      <c r="J382" s="8">
        <f t="shared" si="43"/>
        <v>16417.736349999999</v>
      </c>
      <c r="K382" s="8">
        <v>13313.43354</v>
      </c>
      <c r="L382" s="9">
        <f>L383</f>
        <v>0</v>
      </c>
      <c r="M382" s="8">
        <f t="shared" si="47"/>
        <v>13313.43354</v>
      </c>
      <c r="N382" s="9">
        <f>N383</f>
        <v>0</v>
      </c>
      <c r="O382" s="8">
        <f t="shared" si="45"/>
        <v>13313.43354</v>
      </c>
    </row>
    <row r="383" spans="1:15" ht="15.75">
      <c r="A383" s="16" t="s">
        <v>210</v>
      </c>
      <c r="B383" s="12" t="s">
        <v>289</v>
      </c>
      <c r="C383" s="2">
        <v>800</v>
      </c>
      <c r="D383" s="8">
        <v>16417.736349999999</v>
      </c>
      <c r="E383" s="9"/>
      <c r="F383" s="8">
        <f t="shared" si="46"/>
        <v>16417.736349999999</v>
      </c>
      <c r="G383" s="9"/>
      <c r="H383" s="8">
        <f t="shared" si="44"/>
        <v>16417.736349999999</v>
      </c>
      <c r="I383" s="9"/>
      <c r="J383" s="8">
        <f t="shared" si="43"/>
        <v>16417.736349999999</v>
      </c>
      <c r="K383" s="8">
        <v>13313.43354</v>
      </c>
      <c r="L383" s="9"/>
      <c r="M383" s="8">
        <f t="shared" si="47"/>
        <v>13313.43354</v>
      </c>
      <c r="N383" s="9"/>
      <c r="O383" s="8">
        <f t="shared" si="45"/>
        <v>13313.43354</v>
      </c>
    </row>
    <row r="384" spans="1:15" ht="15.75">
      <c r="A384" s="4" t="s">
        <v>673</v>
      </c>
      <c r="B384" s="12" t="s">
        <v>488</v>
      </c>
      <c r="C384" s="2"/>
      <c r="D384" s="8">
        <v>0</v>
      </c>
      <c r="E384" s="9">
        <f>E385</f>
        <v>0</v>
      </c>
      <c r="F384" s="8">
        <f t="shared" si="46"/>
        <v>0</v>
      </c>
      <c r="G384" s="9">
        <f>G385</f>
        <v>0</v>
      </c>
      <c r="H384" s="8">
        <f t="shared" si="44"/>
        <v>0</v>
      </c>
      <c r="I384" s="9">
        <f>I385</f>
        <v>0</v>
      </c>
      <c r="J384" s="8">
        <f t="shared" si="43"/>
        <v>0</v>
      </c>
      <c r="K384" s="8">
        <v>0</v>
      </c>
      <c r="L384" s="9">
        <f>L385</f>
        <v>0</v>
      </c>
      <c r="M384" s="8">
        <f t="shared" si="47"/>
        <v>0</v>
      </c>
      <c r="N384" s="9">
        <f>N385</f>
        <v>0</v>
      </c>
      <c r="O384" s="8">
        <f t="shared" si="45"/>
        <v>0</v>
      </c>
    </row>
    <row r="385" spans="1:15" ht="38.25">
      <c r="A385" s="4" t="s">
        <v>35</v>
      </c>
      <c r="B385" s="12" t="s">
        <v>488</v>
      </c>
      <c r="C385" s="2">
        <v>200</v>
      </c>
      <c r="D385" s="8">
        <v>0</v>
      </c>
      <c r="E385" s="9"/>
      <c r="F385" s="8">
        <f t="shared" si="46"/>
        <v>0</v>
      </c>
      <c r="G385" s="9"/>
      <c r="H385" s="8">
        <f t="shared" si="44"/>
        <v>0</v>
      </c>
      <c r="I385" s="9"/>
      <c r="J385" s="8">
        <f t="shared" si="43"/>
        <v>0</v>
      </c>
      <c r="K385" s="8">
        <v>0</v>
      </c>
      <c r="L385" s="9"/>
      <c r="M385" s="8">
        <f t="shared" si="47"/>
        <v>0</v>
      </c>
      <c r="N385" s="9"/>
      <c r="O385" s="8">
        <f t="shared" si="45"/>
        <v>0</v>
      </c>
    </row>
    <row r="386" spans="1:15" ht="15.75">
      <c r="A386" s="4" t="s">
        <v>477</v>
      </c>
      <c r="B386" s="12" t="s">
        <v>478</v>
      </c>
      <c r="C386" s="2"/>
      <c r="D386" s="8">
        <v>0</v>
      </c>
      <c r="E386" s="9">
        <f>E387</f>
        <v>0</v>
      </c>
      <c r="F386" s="8">
        <f t="shared" si="46"/>
        <v>0</v>
      </c>
      <c r="G386" s="9">
        <f>G387</f>
        <v>0</v>
      </c>
      <c r="H386" s="8">
        <f t="shared" si="44"/>
        <v>0</v>
      </c>
      <c r="I386" s="9">
        <f>I387</f>
        <v>0</v>
      </c>
      <c r="J386" s="8">
        <f t="shared" si="43"/>
        <v>0</v>
      </c>
      <c r="K386" s="8">
        <v>0</v>
      </c>
      <c r="L386" s="9">
        <f>L387</f>
        <v>0</v>
      </c>
      <c r="M386" s="8">
        <f t="shared" si="47"/>
        <v>0</v>
      </c>
      <c r="N386" s="9">
        <f>N387</f>
        <v>0</v>
      </c>
      <c r="O386" s="8">
        <f t="shared" si="45"/>
        <v>0</v>
      </c>
    </row>
    <row r="387" spans="1:15" ht="38.25">
      <c r="A387" s="4" t="s">
        <v>35</v>
      </c>
      <c r="B387" s="12" t="s">
        <v>478</v>
      </c>
      <c r="C387" s="2">
        <v>200</v>
      </c>
      <c r="D387" s="8">
        <v>0</v>
      </c>
      <c r="E387" s="9"/>
      <c r="F387" s="8">
        <f t="shared" si="46"/>
        <v>0</v>
      </c>
      <c r="G387" s="9"/>
      <c r="H387" s="8">
        <f t="shared" si="44"/>
        <v>0</v>
      </c>
      <c r="I387" s="9"/>
      <c r="J387" s="8">
        <f t="shared" si="43"/>
        <v>0</v>
      </c>
      <c r="K387" s="8">
        <v>0</v>
      </c>
      <c r="L387" s="9"/>
      <c r="M387" s="8">
        <f t="shared" si="47"/>
        <v>0</v>
      </c>
      <c r="N387" s="9"/>
      <c r="O387" s="8">
        <f t="shared" si="45"/>
        <v>0</v>
      </c>
    </row>
    <row r="388" spans="1:15" ht="102">
      <c r="A388" s="10" t="s">
        <v>331</v>
      </c>
      <c r="B388" s="7" t="s">
        <v>60</v>
      </c>
      <c r="C388" s="2"/>
      <c r="D388" s="8">
        <v>3303.45075</v>
      </c>
      <c r="E388" s="9">
        <f>E389+E394</f>
        <v>0</v>
      </c>
      <c r="F388" s="8">
        <f t="shared" si="46"/>
        <v>3303.45075</v>
      </c>
      <c r="G388" s="9">
        <f>G389+G394</f>
        <v>0</v>
      </c>
      <c r="H388" s="8">
        <f t="shared" si="44"/>
        <v>3303.45075</v>
      </c>
      <c r="I388" s="9">
        <f>I389+I394</f>
        <v>0</v>
      </c>
      <c r="J388" s="8">
        <f t="shared" si="43"/>
        <v>3303.45075</v>
      </c>
      <c r="K388" s="8">
        <v>3303.45075</v>
      </c>
      <c r="L388" s="9">
        <f>L389+L394</f>
        <v>0</v>
      </c>
      <c r="M388" s="8">
        <f t="shared" si="47"/>
        <v>3303.45075</v>
      </c>
      <c r="N388" s="9">
        <f>N389+N394</f>
        <v>0</v>
      </c>
      <c r="O388" s="8">
        <f t="shared" si="45"/>
        <v>3303.45075</v>
      </c>
    </row>
    <row r="389" spans="1:15" ht="92.25" customHeight="1">
      <c r="A389" s="4" t="s">
        <v>330</v>
      </c>
      <c r="B389" s="2" t="s">
        <v>61</v>
      </c>
      <c r="C389" s="2"/>
      <c r="D389" s="8">
        <v>3303.45075</v>
      </c>
      <c r="E389" s="9">
        <f>E390+E392</f>
        <v>0</v>
      </c>
      <c r="F389" s="8">
        <f t="shared" si="46"/>
        <v>3303.45075</v>
      </c>
      <c r="G389" s="9">
        <f>G390+G392</f>
        <v>0</v>
      </c>
      <c r="H389" s="8">
        <f t="shared" si="44"/>
        <v>3303.45075</v>
      </c>
      <c r="I389" s="9">
        <f>I390+I392</f>
        <v>0</v>
      </c>
      <c r="J389" s="8">
        <f t="shared" si="43"/>
        <v>3303.45075</v>
      </c>
      <c r="K389" s="8">
        <v>3303.45075</v>
      </c>
      <c r="L389" s="9">
        <f>L390+L392</f>
        <v>0</v>
      </c>
      <c r="M389" s="8">
        <f t="shared" si="47"/>
        <v>3303.45075</v>
      </c>
      <c r="N389" s="9">
        <f>N390+N392</f>
        <v>0</v>
      </c>
      <c r="O389" s="8">
        <f t="shared" si="45"/>
        <v>3303.45075</v>
      </c>
    </row>
    <row r="390" spans="1:15" ht="81" customHeight="1">
      <c r="A390" s="4" t="s">
        <v>329</v>
      </c>
      <c r="B390" s="2" t="s">
        <v>62</v>
      </c>
      <c r="C390" s="2"/>
      <c r="D390" s="8">
        <v>3303.45075</v>
      </c>
      <c r="E390" s="9">
        <f>E391</f>
        <v>0</v>
      </c>
      <c r="F390" s="8">
        <f t="shared" si="46"/>
        <v>3303.45075</v>
      </c>
      <c r="G390" s="9">
        <f>G391</f>
        <v>0</v>
      </c>
      <c r="H390" s="8">
        <f t="shared" si="44"/>
        <v>3303.45075</v>
      </c>
      <c r="I390" s="9">
        <f>I391</f>
        <v>0</v>
      </c>
      <c r="J390" s="8">
        <f t="shared" si="43"/>
        <v>3303.45075</v>
      </c>
      <c r="K390" s="8">
        <v>3303.45075</v>
      </c>
      <c r="L390" s="9">
        <f>L391</f>
        <v>0</v>
      </c>
      <c r="M390" s="8">
        <f t="shared" si="47"/>
        <v>3303.45075</v>
      </c>
      <c r="N390" s="9">
        <f>N391</f>
        <v>0</v>
      </c>
      <c r="O390" s="8">
        <f t="shared" si="45"/>
        <v>3303.45075</v>
      </c>
    </row>
    <row r="391" spans="1:15" ht="38.25">
      <c r="A391" s="4" t="s">
        <v>63</v>
      </c>
      <c r="B391" s="2" t="s">
        <v>62</v>
      </c>
      <c r="C391" s="2">
        <v>600</v>
      </c>
      <c r="D391" s="8">
        <v>3303.45075</v>
      </c>
      <c r="E391" s="9"/>
      <c r="F391" s="8">
        <f t="shared" si="46"/>
        <v>3303.45075</v>
      </c>
      <c r="G391" s="9"/>
      <c r="H391" s="8">
        <f t="shared" si="44"/>
        <v>3303.45075</v>
      </c>
      <c r="I391" s="9"/>
      <c r="J391" s="8">
        <f t="shared" si="43"/>
        <v>3303.45075</v>
      </c>
      <c r="K391" s="8">
        <v>3303.45075</v>
      </c>
      <c r="L391" s="9"/>
      <c r="M391" s="8">
        <f t="shared" si="47"/>
        <v>3303.45075</v>
      </c>
      <c r="N391" s="9"/>
      <c r="O391" s="8">
        <f t="shared" si="45"/>
        <v>3303.45075</v>
      </c>
    </row>
    <row r="392" spans="1:15" ht="54" customHeight="1">
      <c r="A392" s="4" t="s">
        <v>352</v>
      </c>
      <c r="B392" s="2" t="s">
        <v>353</v>
      </c>
      <c r="C392" s="2"/>
      <c r="D392" s="8">
        <v>0</v>
      </c>
      <c r="E392" s="9">
        <f>E393</f>
        <v>0</v>
      </c>
      <c r="F392" s="8">
        <f t="shared" si="46"/>
        <v>0</v>
      </c>
      <c r="G392" s="9">
        <f>G393</f>
        <v>0</v>
      </c>
      <c r="H392" s="8">
        <f t="shared" si="44"/>
        <v>0</v>
      </c>
      <c r="I392" s="9">
        <f>I393</f>
        <v>0</v>
      </c>
      <c r="J392" s="8">
        <f t="shared" si="43"/>
        <v>0</v>
      </c>
      <c r="K392" s="8">
        <v>0</v>
      </c>
      <c r="L392" s="9">
        <f>L393</f>
        <v>0</v>
      </c>
      <c r="M392" s="8">
        <f t="shared" si="47"/>
        <v>0</v>
      </c>
      <c r="N392" s="9">
        <f>N393</f>
        <v>0</v>
      </c>
      <c r="O392" s="8">
        <f t="shared" si="45"/>
        <v>0</v>
      </c>
    </row>
    <row r="393" spans="1:15" ht="38.25">
      <c r="A393" s="4" t="s">
        <v>63</v>
      </c>
      <c r="B393" s="2" t="s">
        <v>353</v>
      </c>
      <c r="C393" s="2">
        <v>600</v>
      </c>
      <c r="D393" s="8">
        <v>0</v>
      </c>
      <c r="E393" s="9"/>
      <c r="F393" s="8">
        <f t="shared" si="46"/>
        <v>0</v>
      </c>
      <c r="G393" s="9"/>
      <c r="H393" s="8">
        <f t="shared" si="44"/>
        <v>0</v>
      </c>
      <c r="I393" s="9"/>
      <c r="J393" s="8">
        <f t="shared" si="43"/>
        <v>0</v>
      </c>
      <c r="K393" s="8">
        <v>0</v>
      </c>
      <c r="L393" s="9"/>
      <c r="M393" s="8">
        <f t="shared" si="47"/>
        <v>0</v>
      </c>
      <c r="N393" s="9"/>
      <c r="O393" s="8">
        <f t="shared" si="45"/>
        <v>0</v>
      </c>
    </row>
    <row r="394" spans="1:15" ht="66" customHeight="1">
      <c r="A394" s="4" t="s">
        <v>64</v>
      </c>
      <c r="B394" s="2" t="s">
        <v>66</v>
      </c>
      <c r="C394" s="2"/>
      <c r="D394" s="8">
        <v>0</v>
      </c>
      <c r="E394" s="9">
        <f>E395</f>
        <v>0</v>
      </c>
      <c r="F394" s="8">
        <f t="shared" si="46"/>
        <v>0</v>
      </c>
      <c r="G394" s="9">
        <f>G395</f>
        <v>0</v>
      </c>
      <c r="H394" s="8">
        <f t="shared" si="44"/>
        <v>0</v>
      </c>
      <c r="I394" s="9">
        <f>I395</f>
        <v>0</v>
      </c>
      <c r="J394" s="8">
        <f t="shared" si="43"/>
        <v>0</v>
      </c>
      <c r="K394" s="8">
        <v>0</v>
      </c>
      <c r="L394" s="9">
        <f>L395</f>
        <v>0</v>
      </c>
      <c r="M394" s="8">
        <f t="shared" si="47"/>
        <v>0</v>
      </c>
      <c r="N394" s="9">
        <f>N395</f>
        <v>0</v>
      </c>
      <c r="O394" s="8">
        <f t="shared" si="45"/>
        <v>0</v>
      </c>
    </row>
    <row r="395" spans="1:15" ht="54" customHeight="1">
      <c r="A395" s="4" t="s">
        <v>65</v>
      </c>
      <c r="B395" s="2" t="s">
        <v>67</v>
      </c>
      <c r="C395" s="2"/>
      <c r="D395" s="8">
        <v>0</v>
      </c>
      <c r="E395" s="9">
        <f>E396</f>
        <v>0</v>
      </c>
      <c r="F395" s="8">
        <f t="shared" si="46"/>
        <v>0</v>
      </c>
      <c r="G395" s="9">
        <f>G396</f>
        <v>0</v>
      </c>
      <c r="H395" s="8">
        <f t="shared" si="44"/>
        <v>0</v>
      </c>
      <c r="I395" s="9">
        <f>I396</f>
        <v>0</v>
      </c>
      <c r="J395" s="8">
        <f t="shared" si="43"/>
        <v>0</v>
      </c>
      <c r="K395" s="8">
        <v>0</v>
      </c>
      <c r="L395" s="9">
        <f>L396</f>
        <v>0</v>
      </c>
      <c r="M395" s="8">
        <f t="shared" si="47"/>
        <v>0</v>
      </c>
      <c r="N395" s="9">
        <f>N396</f>
        <v>0</v>
      </c>
      <c r="O395" s="8">
        <f t="shared" si="45"/>
        <v>0</v>
      </c>
    </row>
    <row r="396" spans="1:15" ht="38.25">
      <c r="A396" s="4" t="s">
        <v>63</v>
      </c>
      <c r="B396" s="2" t="s">
        <v>67</v>
      </c>
      <c r="C396" s="2">
        <v>600</v>
      </c>
      <c r="D396" s="8">
        <v>0</v>
      </c>
      <c r="E396" s="9"/>
      <c r="F396" s="8">
        <f t="shared" si="46"/>
        <v>0</v>
      </c>
      <c r="G396" s="9"/>
      <c r="H396" s="8">
        <f t="shared" si="44"/>
        <v>0</v>
      </c>
      <c r="I396" s="9"/>
      <c r="J396" s="8">
        <f t="shared" si="43"/>
        <v>0</v>
      </c>
      <c r="K396" s="8">
        <v>0</v>
      </c>
      <c r="L396" s="9"/>
      <c r="M396" s="8">
        <f t="shared" si="47"/>
        <v>0</v>
      </c>
      <c r="N396" s="9"/>
      <c r="O396" s="8">
        <f t="shared" si="45"/>
        <v>0</v>
      </c>
    </row>
    <row r="397" spans="1:15" ht="66.75" customHeight="1">
      <c r="A397" s="4" t="s">
        <v>595</v>
      </c>
      <c r="B397" s="2" t="s">
        <v>596</v>
      </c>
      <c r="C397" s="2"/>
      <c r="D397" s="8">
        <v>0</v>
      </c>
      <c r="E397" s="9"/>
      <c r="F397" s="8">
        <f t="shared" si="46"/>
        <v>0</v>
      </c>
      <c r="G397" s="9"/>
      <c r="H397" s="8">
        <f t="shared" si="44"/>
        <v>0</v>
      </c>
      <c r="I397" s="9"/>
      <c r="J397" s="8">
        <f t="shared" si="43"/>
        <v>0</v>
      </c>
      <c r="K397" s="8">
        <v>0</v>
      </c>
      <c r="L397" s="9"/>
      <c r="M397" s="8">
        <f t="shared" si="47"/>
        <v>0</v>
      </c>
      <c r="N397" s="9"/>
      <c r="O397" s="8">
        <f t="shared" si="45"/>
        <v>0</v>
      </c>
    </row>
    <row r="398" spans="1:15" ht="54.75" customHeight="1">
      <c r="A398" s="4" t="s">
        <v>597</v>
      </c>
      <c r="B398" s="2" t="s">
        <v>598</v>
      </c>
      <c r="C398" s="2"/>
      <c r="D398" s="8">
        <v>0</v>
      </c>
      <c r="E398" s="9"/>
      <c r="F398" s="8">
        <f t="shared" si="46"/>
        <v>0</v>
      </c>
      <c r="G398" s="9"/>
      <c r="H398" s="8">
        <f t="shared" si="44"/>
        <v>0</v>
      </c>
      <c r="I398" s="9"/>
      <c r="J398" s="8">
        <f t="shared" si="43"/>
        <v>0</v>
      </c>
      <c r="K398" s="8">
        <v>0</v>
      </c>
      <c r="L398" s="9"/>
      <c r="M398" s="8">
        <f t="shared" si="47"/>
        <v>0</v>
      </c>
      <c r="N398" s="9"/>
      <c r="O398" s="8">
        <f t="shared" si="45"/>
        <v>0</v>
      </c>
    </row>
    <row r="399" spans="1:15" ht="38.25">
      <c r="A399" s="4" t="s">
        <v>35</v>
      </c>
      <c r="B399" s="2" t="s">
        <v>598</v>
      </c>
      <c r="C399" s="2">
        <v>600</v>
      </c>
      <c r="D399" s="8">
        <v>0</v>
      </c>
      <c r="E399" s="9"/>
      <c r="F399" s="8">
        <f t="shared" si="46"/>
        <v>0</v>
      </c>
      <c r="G399" s="9"/>
      <c r="H399" s="8">
        <f t="shared" si="44"/>
        <v>0</v>
      </c>
      <c r="I399" s="9"/>
      <c r="J399" s="8">
        <f t="shared" si="43"/>
        <v>0</v>
      </c>
      <c r="K399" s="8">
        <v>0</v>
      </c>
      <c r="L399" s="9"/>
      <c r="M399" s="8">
        <f t="shared" si="47"/>
        <v>0</v>
      </c>
      <c r="N399" s="9"/>
      <c r="O399" s="8">
        <f t="shared" si="45"/>
        <v>0</v>
      </c>
    </row>
    <row r="400" spans="1:15" ht="15.75">
      <c r="A400" s="10" t="s">
        <v>53</v>
      </c>
      <c r="B400" s="7" t="s">
        <v>56</v>
      </c>
      <c r="C400" s="2"/>
      <c r="D400" s="8">
        <v>58.943350000000009</v>
      </c>
      <c r="E400" s="9">
        <f>E401</f>
        <v>0</v>
      </c>
      <c r="F400" s="8">
        <f t="shared" si="46"/>
        <v>58.943350000000009</v>
      </c>
      <c r="G400" s="9">
        <f>G401</f>
        <v>0</v>
      </c>
      <c r="H400" s="8">
        <f t="shared" si="44"/>
        <v>58.943350000000009</v>
      </c>
      <c r="I400" s="9">
        <f>I401</f>
        <v>0</v>
      </c>
      <c r="J400" s="8">
        <f t="shared" si="43"/>
        <v>58.943350000000009</v>
      </c>
      <c r="K400" s="8">
        <v>58.943350000000009</v>
      </c>
      <c r="L400" s="9">
        <f>L401</f>
        <v>0</v>
      </c>
      <c r="M400" s="8">
        <f t="shared" si="47"/>
        <v>58.943350000000009</v>
      </c>
      <c r="N400" s="9">
        <f>N401</f>
        <v>0</v>
      </c>
      <c r="O400" s="8">
        <f t="shared" si="45"/>
        <v>58.943350000000009</v>
      </c>
    </row>
    <row r="401" spans="1:15" ht="15.75">
      <c r="A401" s="4" t="s">
        <v>54</v>
      </c>
      <c r="B401" s="2" t="s">
        <v>57</v>
      </c>
      <c r="C401" s="2"/>
      <c r="D401" s="8">
        <v>58.943350000000009</v>
      </c>
      <c r="E401" s="9">
        <f>E402+E404+E406+E411+E413+E409</f>
        <v>0</v>
      </c>
      <c r="F401" s="8">
        <f t="shared" si="46"/>
        <v>58.943350000000009</v>
      </c>
      <c r="G401" s="9">
        <f>G402+G404+G406+G411+G413+G409</f>
        <v>0</v>
      </c>
      <c r="H401" s="8">
        <f t="shared" si="44"/>
        <v>58.943350000000009</v>
      </c>
      <c r="I401" s="9">
        <f>I402+I404+I406+I411+I413+I409</f>
        <v>0</v>
      </c>
      <c r="J401" s="8">
        <f t="shared" si="43"/>
        <v>58.943350000000009</v>
      </c>
      <c r="K401" s="8">
        <v>58.943350000000009</v>
      </c>
      <c r="L401" s="9">
        <f>L402+L404+L406+L411+L413+L409</f>
        <v>0</v>
      </c>
      <c r="M401" s="8">
        <f t="shared" si="47"/>
        <v>58.943350000000009</v>
      </c>
      <c r="N401" s="9">
        <f>N402+N404+N406+N411+N413+N409</f>
        <v>0</v>
      </c>
      <c r="O401" s="8">
        <f t="shared" si="45"/>
        <v>58.943350000000009</v>
      </c>
    </row>
    <row r="402" spans="1:15" ht="25.5">
      <c r="A402" s="4" t="s">
        <v>55</v>
      </c>
      <c r="B402" s="2" t="s">
        <v>58</v>
      </c>
      <c r="C402" s="2"/>
      <c r="D402" s="8">
        <v>0</v>
      </c>
      <c r="E402" s="9">
        <f>E403</f>
        <v>0</v>
      </c>
      <c r="F402" s="8">
        <f t="shared" si="46"/>
        <v>0</v>
      </c>
      <c r="G402" s="9">
        <f>G403</f>
        <v>0</v>
      </c>
      <c r="H402" s="8">
        <f t="shared" si="44"/>
        <v>0</v>
      </c>
      <c r="I402" s="9">
        <f>I403</f>
        <v>0</v>
      </c>
      <c r="J402" s="8">
        <f t="shared" ref="J402:J468" si="51">H402+I402</f>
        <v>0</v>
      </c>
      <c r="K402" s="8">
        <v>0</v>
      </c>
      <c r="L402" s="9">
        <f>L403</f>
        <v>0</v>
      </c>
      <c r="M402" s="8">
        <f t="shared" si="47"/>
        <v>0</v>
      </c>
      <c r="N402" s="9">
        <f>N403</f>
        <v>0</v>
      </c>
      <c r="O402" s="8">
        <f t="shared" si="45"/>
        <v>0</v>
      </c>
    </row>
    <row r="403" spans="1:15" ht="38.25">
      <c r="A403" s="4" t="s">
        <v>35</v>
      </c>
      <c r="B403" s="2" t="s">
        <v>58</v>
      </c>
      <c r="C403" s="2">
        <v>200</v>
      </c>
      <c r="D403" s="8">
        <v>0</v>
      </c>
      <c r="E403" s="9"/>
      <c r="F403" s="8">
        <f t="shared" si="46"/>
        <v>0</v>
      </c>
      <c r="G403" s="9"/>
      <c r="H403" s="8">
        <f t="shared" si="44"/>
        <v>0</v>
      </c>
      <c r="I403" s="9"/>
      <c r="J403" s="8">
        <f t="shared" si="51"/>
        <v>0</v>
      </c>
      <c r="K403" s="8">
        <v>0</v>
      </c>
      <c r="L403" s="9"/>
      <c r="M403" s="8">
        <f t="shared" si="47"/>
        <v>0</v>
      </c>
      <c r="N403" s="9"/>
      <c r="O403" s="8">
        <f t="shared" si="45"/>
        <v>0</v>
      </c>
    </row>
    <row r="404" spans="1:15" ht="25.5">
      <c r="A404" s="4" t="s">
        <v>382</v>
      </c>
      <c r="B404" s="2" t="s">
        <v>383</v>
      </c>
      <c r="C404" s="2"/>
      <c r="D404" s="8">
        <v>0</v>
      </c>
      <c r="E404" s="9">
        <f>E405</f>
        <v>0</v>
      </c>
      <c r="F404" s="8">
        <f t="shared" si="46"/>
        <v>0</v>
      </c>
      <c r="G404" s="9">
        <f>G405</f>
        <v>0</v>
      </c>
      <c r="H404" s="8">
        <f t="shared" si="44"/>
        <v>0</v>
      </c>
      <c r="I404" s="9">
        <f>I405</f>
        <v>0</v>
      </c>
      <c r="J404" s="8">
        <f t="shared" si="51"/>
        <v>0</v>
      </c>
      <c r="K404" s="8">
        <v>0</v>
      </c>
      <c r="L404" s="9">
        <f>L405</f>
        <v>0</v>
      </c>
      <c r="M404" s="8">
        <f t="shared" si="47"/>
        <v>0</v>
      </c>
      <c r="N404" s="9">
        <f>N405</f>
        <v>0</v>
      </c>
      <c r="O404" s="8">
        <f t="shared" si="45"/>
        <v>0</v>
      </c>
    </row>
    <row r="405" spans="1:15" ht="38.25">
      <c r="A405" s="4" t="s">
        <v>35</v>
      </c>
      <c r="B405" s="12" t="s">
        <v>383</v>
      </c>
      <c r="C405" s="2">
        <v>200</v>
      </c>
      <c r="D405" s="8">
        <v>0</v>
      </c>
      <c r="E405" s="9"/>
      <c r="F405" s="8">
        <f t="shared" si="46"/>
        <v>0</v>
      </c>
      <c r="G405" s="9"/>
      <c r="H405" s="8">
        <f t="shared" si="44"/>
        <v>0</v>
      </c>
      <c r="I405" s="9"/>
      <c r="J405" s="8">
        <f t="shared" si="51"/>
        <v>0</v>
      </c>
      <c r="K405" s="8">
        <v>0</v>
      </c>
      <c r="L405" s="9"/>
      <c r="M405" s="8">
        <f t="shared" si="47"/>
        <v>0</v>
      </c>
      <c r="N405" s="9"/>
      <c r="O405" s="8">
        <f t="shared" si="45"/>
        <v>0</v>
      </c>
    </row>
    <row r="406" spans="1:15" ht="25.5">
      <c r="A406" s="4" t="s">
        <v>419</v>
      </c>
      <c r="B406" s="12" t="s">
        <v>420</v>
      </c>
      <c r="C406" s="2"/>
      <c r="D406" s="8">
        <v>25</v>
      </c>
      <c r="E406" s="9">
        <f>E407+E408</f>
        <v>0</v>
      </c>
      <c r="F406" s="8">
        <f t="shared" si="46"/>
        <v>25</v>
      </c>
      <c r="G406" s="9">
        <f>G407+G408</f>
        <v>0</v>
      </c>
      <c r="H406" s="8">
        <f t="shared" si="44"/>
        <v>25</v>
      </c>
      <c r="I406" s="9">
        <f>I407+I408</f>
        <v>0</v>
      </c>
      <c r="J406" s="8">
        <f t="shared" si="51"/>
        <v>25</v>
      </c>
      <c r="K406" s="8">
        <v>25</v>
      </c>
      <c r="L406" s="9">
        <f>L407+L408</f>
        <v>0</v>
      </c>
      <c r="M406" s="8">
        <f t="shared" si="47"/>
        <v>25</v>
      </c>
      <c r="N406" s="9">
        <f>N407+N408</f>
        <v>0</v>
      </c>
      <c r="O406" s="8">
        <f t="shared" si="45"/>
        <v>25</v>
      </c>
    </row>
    <row r="407" spans="1:15" ht="76.5">
      <c r="A407" s="4" t="s">
        <v>107</v>
      </c>
      <c r="B407" s="12" t="s">
        <v>420</v>
      </c>
      <c r="C407" s="2">
        <v>100</v>
      </c>
      <c r="D407" s="8">
        <v>23.5</v>
      </c>
      <c r="E407" s="9"/>
      <c r="F407" s="8">
        <f t="shared" si="46"/>
        <v>23.5</v>
      </c>
      <c r="G407" s="9"/>
      <c r="H407" s="8">
        <f t="shared" si="44"/>
        <v>23.5</v>
      </c>
      <c r="I407" s="9"/>
      <c r="J407" s="8">
        <f t="shared" si="51"/>
        <v>23.5</v>
      </c>
      <c r="K407" s="8">
        <v>23.5</v>
      </c>
      <c r="L407" s="9"/>
      <c r="M407" s="8">
        <f t="shared" si="47"/>
        <v>23.5</v>
      </c>
      <c r="N407" s="9"/>
      <c r="O407" s="8">
        <f t="shared" si="45"/>
        <v>23.5</v>
      </c>
    </row>
    <row r="408" spans="1:15" ht="38.25">
      <c r="A408" s="4" t="s">
        <v>35</v>
      </c>
      <c r="B408" s="12" t="s">
        <v>420</v>
      </c>
      <c r="C408" s="2">
        <v>200</v>
      </c>
      <c r="D408" s="8">
        <v>1.5</v>
      </c>
      <c r="E408" s="9"/>
      <c r="F408" s="8">
        <f t="shared" si="46"/>
        <v>1.5</v>
      </c>
      <c r="G408" s="9"/>
      <c r="H408" s="8">
        <f t="shared" si="44"/>
        <v>1.5</v>
      </c>
      <c r="I408" s="9"/>
      <c r="J408" s="8">
        <f t="shared" si="51"/>
        <v>1.5</v>
      </c>
      <c r="K408" s="8">
        <v>1.5</v>
      </c>
      <c r="L408" s="9"/>
      <c r="M408" s="8">
        <f t="shared" si="47"/>
        <v>1.5</v>
      </c>
      <c r="N408" s="9"/>
      <c r="O408" s="8">
        <f t="shared" si="45"/>
        <v>1.5</v>
      </c>
    </row>
    <row r="409" spans="1:15" ht="38.25">
      <c r="A409" s="4" t="s">
        <v>563</v>
      </c>
      <c r="B409" s="12" t="s">
        <v>564</v>
      </c>
      <c r="C409" s="2"/>
      <c r="D409" s="8">
        <v>0</v>
      </c>
      <c r="E409" s="9">
        <f>E410</f>
        <v>0</v>
      </c>
      <c r="F409" s="8">
        <f t="shared" si="46"/>
        <v>0</v>
      </c>
      <c r="G409" s="9">
        <f>G410</f>
        <v>0</v>
      </c>
      <c r="H409" s="8">
        <f t="shared" si="44"/>
        <v>0</v>
      </c>
      <c r="I409" s="9">
        <f>I410</f>
        <v>0</v>
      </c>
      <c r="J409" s="8">
        <f t="shared" si="51"/>
        <v>0</v>
      </c>
      <c r="K409" s="8">
        <v>0</v>
      </c>
      <c r="L409" s="9">
        <f>L410</f>
        <v>0</v>
      </c>
      <c r="M409" s="8">
        <f t="shared" si="47"/>
        <v>0</v>
      </c>
      <c r="N409" s="9">
        <f>N410</f>
        <v>0</v>
      </c>
      <c r="O409" s="8">
        <f t="shared" si="45"/>
        <v>0</v>
      </c>
    </row>
    <row r="410" spans="1:15" ht="38.25">
      <c r="A410" s="4" t="s">
        <v>35</v>
      </c>
      <c r="B410" s="12" t="s">
        <v>564</v>
      </c>
      <c r="C410" s="2">
        <v>200</v>
      </c>
      <c r="D410" s="8">
        <v>0</v>
      </c>
      <c r="E410" s="9"/>
      <c r="F410" s="8">
        <f t="shared" si="46"/>
        <v>0</v>
      </c>
      <c r="G410" s="9"/>
      <c r="H410" s="8">
        <f t="shared" si="44"/>
        <v>0</v>
      </c>
      <c r="I410" s="9"/>
      <c r="J410" s="8">
        <f t="shared" si="51"/>
        <v>0</v>
      </c>
      <c r="K410" s="8">
        <v>0</v>
      </c>
      <c r="L410" s="9"/>
      <c r="M410" s="8">
        <f t="shared" si="47"/>
        <v>0</v>
      </c>
      <c r="N410" s="9"/>
      <c r="O410" s="8">
        <f t="shared" si="45"/>
        <v>0</v>
      </c>
    </row>
    <row r="411" spans="1:15" ht="63.75">
      <c r="A411" s="4" t="s">
        <v>672</v>
      </c>
      <c r="B411" s="12" t="s">
        <v>59</v>
      </c>
      <c r="C411" s="2"/>
      <c r="D411" s="8">
        <v>33.943350000000009</v>
      </c>
      <c r="E411" s="9">
        <f>E412</f>
        <v>0</v>
      </c>
      <c r="F411" s="8">
        <f t="shared" si="46"/>
        <v>33.943350000000009</v>
      </c>
      <c r="G411" s="9">
        <f>G412</f>
        <v>0</v>
      </c>
      <c r="H411" s="8">
        <f t="shared" si="44"/>
        <v>33.943350000000009</v>
      </c>
      <c r="I411" s="9">
        <f>I412</f>
        <v>0</v>
      </c>
      <c r="J411" s="8">
        <f t="shared" si="51"/>
        <v>33.943350000000009</v>
      </c>
      <c r="K411" s="8">
        <v>33.943350000000009</v>
      </c>
      <c r="L411" s="9">
        <f>L412</f>
        <v>0</v>
      </c>
      <c r="M411" s="8">
        <f t="shared" si="47"/>
        <v>33.943350000000009</v>
      </c>
      <c r="N411" s="9">
        <f>N412</f>
        <v>0</v>
      </c>
      <c r="O411" s="8">
        <f t="shared" si="45"/>
        <v>33.943350000000009</v>
      </c>
    </row>
    <row r="412" spans="1:15" ht="38.25">
      <c r="A412" s="4" t="s">
        <v>35</v>
      </c>
      <c r="B412" s="12" t="s">
        <v>59</v>
      </c>
      <c r="C412" s="2">
        <v>200</v>
      </c>
      <c r="D412" s="8">
        <v>33.943350000000009</v>
      </c>
      <c r="E412" s="9"/>
      <c r="F412" s="8">
        <f t="shared" si="46"/>
        <v>33.943350000000009</v>
      </c>
      <c r="G412" s="9"/>
      <c r="H412" s="8">
        <f t="shared" si="44"/>
        <v>33.943350000000009</v>
      </c>
      <c r="I412" s="9"/>
      <c r="J412" s="8">
        <f t="shared" si="51"/>
        <v>33.943350000000009</v>
      </c>
      <c r="K412" s="8">
        <v>33.943350000000009</v>
      </c>
      <c r="L412" s="9"/>
      <c r="M412" s="8">
        <f t="shared" si="47"/>
        <v>33.943350000000009</v>
      </c>
      <c r="N412" s="9"/>
      <c r="O412" s="8">
        <f t="shared" si="45"/>
        <v>33.943350000000009</v>
      </c>
    </row>
    <row r="413" spans="1:15" ht="76.5">
      <c r="A413" s="17" t="s">
        <v>358</v>
      </c>
      <c r="B413" s="12" t="s">
        <v>359</v>
      </c>
      <c r="C413" s="2"/>
      <c r="D413" s="8">
        <v>0</v>
      </c>
      <c r="E413" s="9">
        <f>E414</f>
        <v>0</v>
      </c>
      <c r="F413" s="8">
        <f t="shared" si="46"/>
        <v>0</v>
      </c>
      <c r="G413" s="9">
        <f>G414</f>
        <v>0</v>
      </c>
      <c r="H413" s="8">
        <f t="shared" ref="H413:H479" si="52">F413+G413</f>
        <v>0</v>
      </c>
      <c r="I413" s="9">
        <f>I414</f>
        <v>0</v>
      </c>
      <c r="J413" s="8">
        <f t="shared" si="51"/>
        <v>0</v>
      </c>
      <c r="K413" s="8">
        <v>0</v>
      </c>
      <c r="L413" s="9">
        <f>L414</f>
        <v>0</v>
      </c>
      <c r="M413" s="8">
        <f t="shared" si="47"/>
        <v>0</v>
      </c>
      <c r="N413" s="9">
        <f>N414</f>
        <v>0</v>
      </c>
      <c r="O413" s="8">
        <f t="shared" ref="O413:O479" si="53">M413+N413</f>
        <v>0</v>
      </c>
    </row>
    <row r="414" spans="1:15" ht="38.25">
      <c r="A414" s="4" t="s">
        <v>35</v>
      </c>
      <c r="B414" s="12" t="s">
        <v>359</v>
      </c>
      <c r="C414" s="2">
        <v>200</v>
      </c>
      <c r="D414" s="8">
        <v>0</v>
      </c>
      <c r="E414" s="9"/>
      <c r="F414" s="8">
        <f t="shared" si="46"/>
        <v>0</v>
      </c>
      <c r="G414" s="9"/>
      <c r="H414" s="8">
        <f t="shared" si="52"/>
        <v>0</v>
      </c>
      <c r="I414" s="9"/>
      <c r="J414" s="8">
        <f t="shared" si="51"/>
        <v>0</v>
      </c>
      <c r="K414" s="8">
        <v>0</v>
      </c>
      <c r="L414" s="9"/>
      <c r="M414" s="8">
        <f t="shared" si="47"/>
        <v>0</v>
      </c>
      <c r="N414" s="9"/>
      <c r="O414" s="8">
        <f t="shared" si="53"/>
        <v>0</v>
      </c>
    </row>
    <row r="415" spans="1:15" ht="63.75">
      <c r="A415" s="10" t="s">
        <v>47</v>
      </c>
      <c r="B415" s="7" t="s">
        <v>50</v>
      </c>
      <c r="C415" s="2"/>
      <c r="D415" s="8">
        <v>2832.667199999999</v>
      </c>
      <c r="E415" s="9">
        <f t="shared" ref="E415:I417" si="54">E416</f>
        <v>0</v>
      </c>
      <c r="F415" s="8">
        <f t="shared" si="46"/>
        <v>2832.667199999999</v>
      </c>
      <c r="G415" s="9">
        <f t="shared" si="54"/>
        <v>0</v>
      </c>
      <c r="H415" s="8">
        <f t="shared" si="52"/>
        <v>2832.667199999999</v>
      </c>
      <c r="I415" s="9">
        <f t="shared" si="54"/>
        <v>0</v>
      </c>
      <c r="J415" s="8">
        <f t="shared" si="51"/>
        <v>2832.667199999999</v>
      </c>
      <c r="K415" s="8">
        <v>2832.667199999999</v>
      </c>
      <c r="L415" s="9">
        <f t="shared" ref="L415:L417" si="55">L416</f>
        <v>0</v>
      </c>
      <c r="M415" s="8">
        <f t="shared" si="47"/>
        <v>2832.667199999999</v>
      </c>
      <c r="N415" s="9">
        <f t="shared" ref="N415:N417" si="56">N416</f>
        <v>0</v>
      </c>
      <c r="O415" s="8">
        <f t="shared" si="53"/>
        <v>2832.667199999999</v>
      </c>
    </row>
    <row r="416" spans="1:15" ht="63.75">
      <c r="A416" s="4" t="s">
        <v>48</v>
      </c>
      <c r="B416" s="2" t="s">
        <v>51</v>
      </c>
      <c r="C416" s="2"/>
      <c r="D416" s="8">
        <v>2832.667199999999</v>
      </c>
      <c r="E416" s="9">
        <f t="shared" si="54"/>
        <v>0</v>
      </c>
      <c r="F416" s="8">
        <f t="shared" si="46"/>
        <v>2832.667199999999</v>
      </c>
      <c r="G416" s="9">
        <f t="shared" si="54"/>
        <v>0</v>
      </c>
      <c r="H416" s="8">
        <f t="shared" si="52"/>
        <v>2832.667199999999</v>
      </c>
      <c r="I416" s="9">
        <f t="shared" si="54"/>
        <v>0</v>
      </c>
      <c r="J416" s="8">
        <f t="shared" si="51"/>
        <v>2832.667199999999</v>
      </c>
      <c r="K416" s="8">
        <v>2832.667199999999</v>
      </c>
      <c r="L416" s="9">
        <f t="shared" si="55"/>
        <v>0</v>
      </c>
      <c r="M416" s="8">
        <f t="shared" si="47"/>
        <v>2832.667199999999</v>
      </c>
      <c r="N416" s="9">
        <f t="shared" si="56"/>
        <v>0</v>
      </c>
      <c r="O416" s="8">
        <f t="shared" si="53"/>
        <v>2832.667199999999</v>
      </c>
    </row>
    <row r="417" spans="1:15" ht="63.75">
      <c r="A417" s="4" t="s">
        <v>49</v>
      </c>
      <c r="B417" s="12" t="s">
        <v>52</v>
      </c>
      <c r="C417" s="2"/>
      <c r="D417" s="8">
        <v>2832.667199999999</v>
      </c>
      <c r="E417" s="9">
        <f t="shared" si="54"/>
        <v>0</v>
      </c>
      <c r="F417" s="8">
        <f t="shared" si="46"/>
        <v>2832.667199999999</v>
      </c>
      <c r="G417" s="9">
        <f t="shared" si="54"/>
        <v>0</v>
      </c>
      <c r="H417" s="8">
        <f t="shared" si="52"/>
        <v>2832.667199999999</v>
      </c>
      <c r="I417" s="9">
        <f t="shared" si="54"/>
        <v>0</v>
      </c>
      <c r="J417" s="8">
        <f t="shared" si="51"/>
        <v>2832.667199999999</v>
      </c>
      <c r="K417" s="8">
        <v>2832.667199999999</v>
      </c>
      <c r="L417" s="9">
        <f t="shared" si="55"/>
        <v>0</v>
      </c>
      <c r="M417" s="8">
        <f t="shared" si="47"/>
        <v>2832.667199999999</v>
      </c>
      <c r="N417" s="9">
        <f t="shared" si="56"/>
        <v>0</v>
      </c>
      <c r="O417" s="8">
        <f t="shared" si="53"/>
        <v>2832.667199999999</v>
      </c>
    </row>
    <row r="418" spans="1:15" ht="38.25">
      <c r="A418" s="4" t="s">
        <v>290</v>
      </c>
      <c r="B418" s="12" t="s">
        <v>52</v>
      </c>
      <c r="C418" s="2">
        <v>400</v>
      </c>
      <c r="D418" s="8">
        <v>2832.667199999999</v>
      </c>
      <c r="E418" s="9"/>
      <c r="F418" s="8">
        <f t="shared" si="46"/>
        <v>2832.667199999999</v>
      </c>
      <c r="G418" s="9"/>
      <c r="H418" s="8">
        <f t="shared" si="52"/>
        <v>2832.667199999999</v>
      </c>
      <c r="I418" s="9"/>
      <c r="J418" s="8">
        <f t="shared" si="51"/>
        <v>2832.667199999999</v>
      </c>
      <c r="K418" s="8">
        <v>2832.667199999999</v>
      </c>
      <c r="L418" s="9"/>
      <c r="M418" s="8">
        <f t="shared" si="47"/>
        <v>2832.667199999999</v>
      </c>
      <c r="N418" s="9"/>
      <c r="O418" s="8">
        <f t="shared" si="53"/>
        <v>2832.667199999999</v>
      </c>
    </row>
    <row r="419" spans="1:15" ht="76.5" hidden="1">
      <c r="A419" s="10" t="s">
        <v>449</v>
      </c>
      <c r="B419" s="14" t="s">
        <v>452</v>
      </c>
      <c r="C419" s="2"/>
      <c r="D419" s="8">
        <v>0</v>
      </c>
      <c r="E419" s="9">
        <f>E420+E423</f>
        <v>0</v>
      </c>
      <c r="F419" s="8">
        <f t="shared" si="46"/>
        <v>0</v>
      </c>
      <c r="G419" s="9">
        <f>G420+G423</f>
        <v>0</v>
      </c>
      <c r="H419" s="8">
        <f t="shared" si="52"/>
        <v>0</v>
      </c>
      <c r="I419" s="9">
        <f>I420+I423</f>
        <v>0</v>
      </c>
      <c r="J419" s="8">
        <f t="shared" si="51"/>
        <v>0</v>
      </c>
      <c r="K419" s="8">
        <v>0</v>
      </c>
      <c r="L419" s="9">
        <f>L420+L423</f>
        <v>0</v>
      </c>
      <c r="M419" s="8">
        <f t="shared" si="47"/>
        <v>0</v>
      </c>
      <c r="N419" s="9">
        <f>N420+N423</f>
        <v>0</v>
      </c>
      <c r="O419" s="8">
        <f t="shared" si="53"/>
        <v>0</v>
      </c>
    </row>
    <row r="420" spans="1:15" ht="76.5" hidden="1">
      <c r="A420" s="4" t="s">
        <v>450</v>
      </c>
      <c r="B420" s="12" t="s">
        <v>451</v>
      </c>
      <c r="C420" s="2"/>
      <c r="D420" s="8">
        <v>0</v>
      </c>
      <c r="E420" s="9">
        <f t="shared" ref="E420:I421" si="57">E421</f>
        <v>0</v>
      </c>
      <c r="F420" s="8">
        <f t="shared" si="46"/>
        <v>0</v>
      </c>
      <c r="G420" s="9">
        <f t="shared" si="57"/>
        <v>0</v>
      </c>
      <c r="H420" s="8">
        <f t="shared" si="52"/>
        <v>0</v>
      </c>
      <c r="I420" s="9">
        <f t="shared" si="57"/>
        <v>0</v>
      </c>
      <c r="J420" s="8">
        <f t="shared" si="51"/>
        <v>0</v>
      </c>
      <c r="K420" s="8">
        <v>0</v>
      </c>
      <c r="L420" s="9">
        <f t="shared" ref="L420:L421" si="58">L421</f>
        <v>0</v>
      </c>
      <c r="M420" s="8">
        <f t="shared" si="47"/>
        <v>0</v>
      </c>
      <c r="N420" s="9">
        <f t="shared" ref="N420:N421" si="59">N421</f>
        <v>0</v>
      </c>
      <c r="O420" s="8">
        <f t="shared" si="53"/>
        <v>0</v>
      </c>
    </row>
    <row r="421" spans="1:15" ht="76.5" hidden="1">
      <c r="A421" s="4" t="s">
        <v>453</v>
      </c>
      <c r="B421" s="12" t="s">
        <v>454</v>
      </c>
      <c r="C421" s="2"/>
      <c r="D421" s="8">
        <v>0</v>
      </c>
      <c r="E421" s="9">
        <f t="shared" si="57"/>
        <v>0</v>
      </c>
      <c r="F421" s="8">
        <f t="shared" si="46"/>
        <v>0</v>
      </c>
      <c r="G421" s="9">
        <f t="shared" si="57"/>
        <v>0</v>
      </c>
      <c r="H421" s="8">
        <f t="shared" si="52"/>
        <v>0</v>
      </c>
      <c r="I421" s="9">
        <f t="shared" si="57"/>
        <v>0</v>
      </c>
      <c r="J421" s="8">
        <f t="shared" si="51"/>
        <v>0</v>
      </c>
      <c r="K421" s="8">
        <v>0</v>
      </c>
      <c r="L421" s="9">
        <f t="shared" si="58"/>
        <v>0</v>
      </c>
      <c r="M421" s="8">
        <f t="shared" si="47"/>
        <v>0</v>
      </c>
      <c r="N421" s="9">
        <f t="shared" si="59"/>
        <v>0</v>
      </c>
      <c r="O421" s="8">
        <f t="shared" si="53"/>
        <v>0</v>
      </c>
    </row>
    <row r="422" spans="1:15" ht="38.25" hidden="1">
      <c r="A422" s="4" t="s">
        <v>35</v>
      </c>
      <c r="B422" s="12" t="s">
        <v>454</v>
      </c>
      <c r="C422" s="2">
        <v>200</v>
      </c>
      <c r="D422" s="8">
        <v>0</v>
      </c>
      <c r="E422" s="9"/>
      <c r="F422" s="8">
        <f t="shared" si="46"/>
        <v>0</v>
      </c>
      <c r="G422" s="9"/>
      <c r="H422" s="8">
        <f t="shared" si="52"/>
        <v>0</v>
      </c>
      <c r="I422" s="9"/>
      <c r="J422" s="8">
        <f t="shared" si="51"/>
        <v>0</v>
      </c>
      <c r="K422" s="8">
        <v>0</v>
      </c>
      <c r="L422" s="9"/>
      <c r="M422" s="8">
        <f t="shared" si="47"/>
        <v>0</v>
      </c>
      <c r="N422" s="9"/>
      <c r="O422" s="8">
        <f t="shared" si="53"/>
        <v>0</v>
      </c>
    </row>
    <row r="423" spans="1:15" ht="178.5" hidden="1">
      <c r="A423" s="4" t="s">
        <v>503</v>
      </c>
      <c r="B423" s="12" t="s">
        <v>504</v>
      </c>
      <c r="C423" s="2"/>
      <c r="D423" s="8">
        <v>0</v>
      </c>
      <c r="E423" s="9">
        <f>E424</f>
        <v>0</v>
      </c>
      <c r="F423" s="8">
        <f t="shared" si="46"/>
        <v>0</v>
      </c>
      <c r="G423" s="9">
        <f>G424</f>
        <v>0</v>
      </c>
      <c r="H423" s="8">
        <f t="shared" si="52"/>
        <v>0</v>
      </c>
      <c r="I423" s="9">
        <f>I424</f>
        <v>0</v>
      </c>
      <c r="J423" s="8">
        <f t="shared" si="51"/>
        <v>0</v>
      </c>
      <c r="K423" s="8">
        <v>0</v>
      </c>
      <c r="L423" s="9">
        <f>L424</f>
        <v>0</v>
      </c>
      <c r="M423" s="8">
        <f t="shared" si="47"/>
        <v>0</v>
      </c>
      <c r="N423" s="9">
        <f>N424</f>
        <v>0</v>
      </c>
      <c r="O423" s="8">
        <f t="shared" si="53"/>
        <v>0</v>
      </c>
    </row>
    <row r="424" spans="1:15" ht="165.75" hidden="1">
      <c r="A424" s="4" t="s">
        <v>505</v>
      </c>
      <c r="B424" s="12" t="s">
        <v>506</v>
      </c>
      <c r="C424" s="2"/>
      <c r="D424" s="8">
        <v>0</v>
      </c>
      <c r="E424" s="9">
        <f>E425</f>
        <v>0</v>
      </c>
      <c r="F424" s="8">
        <f t="shared" si="46"/>
        <v>0</v>
      </c>
      <c r="G424" s="9">
        <f>G425</f>
        <v>0</v>
      </c>
      <c r="H424" s="8">
        <f t="shared" si="52"/>
        <v>0</v>
      </c>
      <c r="I424" s="9">
        <f>I425</f>
        <v>0</v>
      </c>
      <c r="J424" s="8">
        <f t="shared" si="51"/>
        <v>0</v>
      </c>
      <c r="K424" s="8">
        <v>0</v>
      </c>
      <c r="L424" s="9">
        <f>L425</f>
        <v>0</v>
      </c>
      <c r="M424" s="8">
        <f t="shared" si="47"/>
        <v>0</v>
      </c>
      <c r="N424" s="9">
        <f>N425</f>
        <v>0</v>
      </c>
      <c r="O424" s="8">
        <f t="shared" si="53"/>
        <v>0</v>
      </c>
    </row>
    <row r="425" spans="1:15" ht="38.25" hidden="1">
      <c r="A425" s="4" t="s">
        <v>35</v>
      </c>
      <c r="B425" s="12" t="s">
        <v>506</v>
      </c>
      <c r="C425" s="2">
        <v>200</v>
      </c>
      <c r="D425" s="8">
        <v>0</v>
      </c>
      <c r="E425" s="9"/>
      <c r="F425" s="8">
        <f t="shared" si="46"/>
        <v>0</v>
      </c>
      <c r="G425" s="9"/>
      <c r="H425" s="8">
        <f t="shared" si="52"/>
        <v>0</v>
      </c>
      <c r="I425" s="9"/>
      <c r="J425" s="8">
        <f t="shared" si="51"/>
        <v>0</v>
      </c>
      <c r="K425" s="8">
        <v>0</v>
      </c>
      <c r="L425" s="9"/>
      <c r="M425" s="8">
        <f t="shared" si="47"/>
        <v>0</v>
      </c>
      <c r="N425" s="9"/>
      <c r="O425" s="8">
        <f t="shared" si="53"/>
        <v>0</v>
      </c>
    </row>
    <row r="426" spans="1:15" ht="25.5">
      <c r="A426" s="18" t="s">
        <v>349</v>
      </c>
      <c r="B426" s="7" t="s">
        <v>350</v>
      </c>
      <c r="C426" s="2"/>
      <c r="D426" s="8">
        <v>836.38299999999992</v>
      </c>
      <c r="E426" s="9">
        <f>E430+E433+E436+E427+E456</f>
        <v>0</v>
      </c>
      <c r="F426" s="8">
        <f t="shared" ref="F426:F507" si="60">D426+E426</f>
        <v>836.38299999999992</v>
      </c>
      <c r="G426" s="9">
        <f>G430+G433+G436+G427+G456</f>
        <v>0</v>
      </c>
      <c r="H426" s="8">
        <f t="shared" si="52"/>
        <v>836.38299999999992</v>
      </c>
      <c r="I426" s="9">
        <f>I430+I433+I436+I427+I456+I459</f>
        <v>0</v>
      </c>
      <c r="J426" s="8">
        <f t="shared" si="51"/>
        <v>836.38299999999992</v>
      </c>
      <c r="K426" s="8">
        <v>836.38299999999992</v>
      </c>
      <c r="L426" s="9">
        <f>L430+L433+L436+L427+L456</f>
        <v>0</v>
      </c>
      <c r="M426" s="8">
        <f t="shared" ref="M426:M507" si="61">K426+L426</f>
        <v>836.38299999999992</v>
      </c>
      <c r="N426" s="9">
        <f>N430+N433+N436+N427+N456+N459</f>
        <v>0</v>
      </c>
      <c r="O426" s="8">
        <f t="shared" si="53"/>
        <v>836.38299999999992</v>
      </c>
    </row>
    <row r="427" spans="1:15" ht="25.5">
      <c r="A427" s="4" t="s">
        <v>479</v>
      </c>
      <c r="B427" s="2" t="s">
        <v>480</v>
      </c>
      <c r="C427" s="2"/>
      <c r="D427" s="8">
        <v>0</v>
      </c>
      <c r="E427" s="9">
        <f>E428</f>
        <v>0</v>
      </c>
      <c r="F427" s="8">
        <f t="shared" si="60"/>
        <v>0</v>
      </c>
      <c r="G427" s="9">
        <f>G428</f>
        <v>0</v>
      </c>
      <c r="H427" s="8">
        <f t="shared" si="52"/>
        <v>0</v>
      </c>
      <c r="I427" s="9">
        <f>I428</f>
        <v>0</v>
      </c>
      <c r="J427" s="8">
        <f t="shared" si="51"/>
        <v>0</v>
      </c>
      <c r="K427" s="8">
        <v>0</v>
      </c>
      <c r="L427" s="9">
        <f>L428</f>
        <v>0</v>
      </c>
      <c r="M427" s="8">
        <f t="shared" si="61"/>
        <v>0</v>
      </c>
      <c r="N427" s="9">
        <f>N428</f>
        <v>0</v>
      </c>
      <c r="O427" s="8">
        <f t="shared" si="53"/>
        <v>0</v>
      </c>
    </row>
    <row r="428" spans="1:15" ht="38.25">
      <c r="A428" s="4" t="s">
        <v>481</v>
      </c>
      <c r="B428" s="2" t="s">
        <v>620</v>
      </c>
      <c r="C428" s="2"/>
      <c r="D428" s="8">
        <v>0</v>
      </c>
      <c r="E428" s="9">
        <f>E429</f>
        <v>0</v>
      </c>
      <c r="F428" s="8">
        <f t="shared" si="60"/>
        <v>0</v>
      </c>
      <c r="G428" s="9">
        <f>G429</f>
        <v>0</v>
      </c>
      <c r="H428" s="8">
        <f t="shared" si="52"/>
        <v>0</v>
      </c>
      <c r="I428" s="9">
        <f>I429</f>
        <v>0</v>
      </c>
      <c r="J428" s="8">
        <f t="shared" si="51"/>
        <v>0</v>
      </c>
      <c r="K428" s="8">
        <v>0</v>
      </c>
      <c r="L428" s="9">
        <f>L429</f>
        <v>0</v>
      </c>
      <c r="M428" s="8">
        <f t="shared" si="61"/>
        <v>0</v>
      </c>
      <c r="N428" s="9">
        <f>N429</f>
        <v>0</v>
      </c>
      <c r="O428" s="8">
        <f t="shared" si="53"/>
        <v>0</v>
      </c>
    </row>
    <row r="429" spans="1:15" ht="38.25">
      <c r="A429" s="4" t="s">
        <v>35</v>
      </c>
      <c r="B429" s="2" t="s">
        <v>620</v>
      </c>
      <c r="C429" s="2">
        <v>200</v>
      </c>
      <c r="D429" s="8">
        <v>0</v>
      </c>
      <c r="E429" s="9"/>
      <c r="F429" s="8">
        <f t="shared" si="60"/>
        <v>0</v>
      </c>
      <c r="G429" s="9"/>
      <c r="H429" s="8">
        <f t="shared" si="52"/>
        <v>0</v>
      </c>
      <c r="I429" s="9"/>
      <c r="J429" s="8">
        <f t="shared" si="51"/>
        <v>0</v>
      </c>
      <c r="K429" s="8">
        <v>0</v>
      </c>
      <c r="L429" s="9"/>
      <c r="M429" s="8">
        <f t="shared" si="61"/>
        <v>0</v>
      </c>
      <c r="N429" s="9"/>
      <c r="O429" s="8">
        <f t="shared" si="53"/>
        <v>0</v>
      </c>
    </row>
    <row r="430" spans="1:15" ht="63.75">
      <c r="A430" s="4" t="s">
        <v>354</v>
      </c>
      <c r="B430" s="2" t="s">
        <v>355</v>
      </c>
      <c r="C430" s="2"/>
      <c r="D430" s="8">
        <v>260.70299999999997</v>
      </c>
      <c r="E430" s="9">
        <f>E431</f>
        <v>0</v>
      </c>
      <c r="F430" s="8">
        <f t="shared" si="60"/>
        <v>260.70299999999997</v>
      </c>
      <c r="G430" s="9">
        <f>G431</f>
        <v>0</v>
      </c>
      <c r="H430" s="8">
        <f t="shared" si="52"/>
        <v>260.70299999999997</v>
      </c>
      <c r="I430" s="9">
        <f>I431</f>
        <v>0</v>
      </c>
      <c r="J430" s="8">
        <f t="shared" si="51"/>
        <v>260.70299999999997</v>
      </c>
      <c r="K430" s="8">
        <v>260.70299999999997</v>
      </c>
      <c r="L430" s="9">
        <f>L431</f>
        <v>0</v>
      </c>
      <c r="M430" s="8">
        <f t="shared" si="61"/>
        <v>260.70299999999997</v>
      </c>
      <c r="N430" s="9">
        <f>N431</f>
        <v>0</v>
      </c>
      <c r="O430" s="8">
        <f t="shared" si="53"/>
        <v>260.70299999999997</v>
      </c>
    </row>
    <row r="431" spans="1:15" ht="51">
      <c r="A431" s="4" t="s">
        <v>356</v>
      </c>
      <c r="B431" s="2" t="s">
        <v>357</v>
      </c>
      <c r="C431" s="2"/>
      <c r="D431" s="8">
        <v>260.70299999999997</v>
      </c>
      <c r="E431" s="9">
        <f>E432</f>
        <v>0</v>
      </c>
      <c r="F431" s="8">
        <f t="shared" si="60"/>
        <v>260.70299999999997</v>
      </c>
      <c r="G431" s="9">
        <f>G432</f>
        <v>0</v>
      </c>
      <c r="H431" s="8">
        <f t="shared" si="52"/>
        <v>260.70299999999997</v>
      </c>
      <c r="I431" s="9">
        <f>I432</f>
        <v>0</v>
      </c>
      <c r="J431" s="8">
        <f t="shared" si="51"/>
        <v>260.70299999999997</v>
      </c>
      <c r="K431" s="8">
        <v>260.70299999999997</v>
      </c>
      <c r="L431" s="9">
        <f>L432</f>
        <v>0</v>
      </c>
      <c r="M431" s="8">
        <f t="shared" si="61"/>
        <v>260.70299999999997</v>
      </c>
      <c r="N431" s="9">
        <f>N432</f>
        <v>0</v>
      </c>
      <c r="O431" s="8">
        <f t="shared" si="53"/>
        <v>260.70299999999997</v>
      </c>
    </row>
    <row r="432" spans="1:15" ht="38.25">
      <c r="A432" s="4" t="s">
        <v>35</v>
      </c>
      <c r="B432" s="2" t="s">
        <v>357</v>
      </c>
      <c r="C432" s="2">
        <v>200</v>
      </c>
      <c r="D432" s="8">
        <v>260.70299999999997</v>
      </c>
      <c r="E432" s="9"/>
      <c r="F432" s="8">
        <f t="shared" si="60"/>
        <v>260.70299999999997</v>
      </c>
      <c r="G432" s="9"/>
      <c r="H432" s="8">
        <f t="shared" si="52"/>
        <v>260.70299999999997</v>
      </c>
      <c r="I432" s="9"/>
      <c r="J432" s="8">
        <f t="shared" si="51"/>
        <v>260.70299999999997</v>
      </c>
      <c r="K432" s="8">
        <v>260.70299999999997</v>
      </c>
      <c r="L432" s="9"/>
      <c r="M432" s="8">
        <f t="shared" si="61"/>
        <v>260.70299999999997</v>
      </c>
      <c r="N432" s="9"/>
      <c r="O432" s="8">
        <f t="shared" si="53"/>
        <v>260.70299999999997</v>
      </c>
    </row>
    <row r="433" spans="1:15" ht="38.25">
      <c r="A433" s="4" t="s">
        <v>393</v>
      </c>
      <c r="B433" s="2" t="s">
        <v>394</v>
      </c>
      <c r="C433" s="2"/>
      <c r="D433" s="8">
        <v>0</v>
      </c>
      <c r="E433" s="9">
        <f>E434</f>
        <v>0</v>
      </c>
      <c r="F433" s="8">
        <f t="shared" si="60"/>
        <v>0</v>
      </c>
      <c r="G433" s="9">
        <f>G434</f>
        <v>0</v>
      </c>
      <c r="H433" s="8">
        <f t="shared" si="52"/>
        <v>0</v>
      </c>
      <c r="I433" s="9">
        <f>I434</f>
        <v>0</v>
      </c>
      <c r="J433" s="8">
        <f t="shared" si="51"/>
        <v>0</v>
      </c>
      <c r="K433" s="8">
        <v>0</v>
      </c>
      <c r="L433" s="9">
        <f>L434</f>
        <v>0</v>
      </c>
      <c r="M433" s="8">
        <f t="shared" si="61"/>
        <v>0</v>
      </c>
      <c r="N433" s="9">
        <f>N434</f>
        <v>0</v>
      </c>
      <c r="O433" s="8">
        <f t="shared" si="53"/>
        <v>0</v>
      </c>
    </row>
    <row r="434" spans="1:15" ht="25.5">
      <c r="A434" s="4" t="s">
        <v>395</v>
      </c>
      <c r="B434" s="2" t="s">
        <v>396</v>
      </c>
      <c r="C434" s="2"/>
      <c r="D434" s="8">
        <v>0</v>
      </c>
      <c r="E434" s="9">
        <f>E435</f>
        <v>0</v>
      </c>
      <c r="F434" s="8">
        <f t="shared" si="60"/>
        <v>0</v>
      </c>
      <c r="G434" s="9">
        <f>G435</f>
        <v>0</v>
      </c>
      <c r="H434" s="8">
        <f t="shared" si="52"/>
        <v>0</v>
      </c>
      <c r="I434" s="9">
        <f>I435</f>
        <v>0</v>
      </c>
      <c r="J434" s="8">
        <f t="shared" si="51"/>
        <v>0</v>
      </c>
      <c r="K434" s="8">
        <v>0</v>
      </c>
      <c r="L434" s="9">
        <f>L435</f>
        <v>0</v>
      </c>
      <c r="M434" s="8">
        <f t="shared" si="61"/>
        <v>0</v>
      </c>
      <c r="N434" s="9">
        <f>N435</f>
        <v>0</v>
      </c>
      <c r="O434" s="8">
        <f t="shared" si="53"/>
        <v>0</v>
      </c>
    </row>
    <row r="435" spans="1:15" ht="38.25">
      <c r="A435" s="4" t="s">
        <v>35</v>
      </c>
      <c r="B435" s="2" t="s">
        <v>397</v>
      </c>
      <c r="C435" s="2">
        <v>200</v>
      </c>
      <c r="D435" s="8">
        <v>0</v>
      </c>
      <c r="E435" s="9"/>
      <c r="F435" s="8">
        <f t="shared" si="60"/>
        <v>0</v>
      </c>
      <c r="G435" s="9"/>
      <c r="H435" s="8">
        <f t="shared" si="52"/>
        <v>0</v>
      </c>
      <c r="I435" s="9"/>
      <c r="J435" s="8">
        <f t="shared" si="51"/>
        <v>0</v>
      </c>
      <c r="K435" s="8">
        <v>0</v>
      </c>
      <c r="L435" s="9"/>
      <c r="M435" s="8">
        <f t="shared" si="61"/>
        <v>0</v>
      </c>
      <c r="N435" s="9"/>
      <c r="O435" s="8">
        <f t="shared" si="53"/>
        <v>0</v>
      </c>
    </row>
    <row r="436" spans="1:15" ht="25.5">
      <c r="A436" s="4" t="s">
        <v>398</v>
      </c>
      <c r="B436" s="2" t="s">
        <v>399</v>
      </c>
      <c r="C436" s="2"/>
      <c r="D436" s="8">
        <v>575.67999999999995</v>
      </c>
      <c r="E436" s="9">
        <f>E437+E440+E442+E444+E446+E448+E450+E452+E454</f>
        <v>0</v>
      </c>
      <c r="F436" s="8">
        <f t="shared" si="60"/>
        <v>575.67999999999995</v>
      </c>
      <c r="G436" s="9">
        <f>G437+G440+G442+G444+G446+G448+G450+G452+G454</f>
        <v>0</v>
      </c>
      <c r="H436" s="8">
        <f t="shared" si="52"/>
        <v>575.67999999999995</v>
      </c>
      <c r="I436" s="9">
        <f>I437+I440+I442+I444+I446+I448+I450+I452+I454</f>
        <v>0</v>
      </c>
      <c r="J436" s="8">
        <f t="shared" si="51"/>
        <v>575.67999999999995</v>
      </c>
      <c r="K436" s="8">
        <v>575.67999999999995</v>
      </c>
      <c r="L436" s="9">
        <f>L437+L440+L442+L444+L446+L448+L450+L452+L454</f>
        <v>0</v>
      </c>
      <c r="M436" s="8">
        <f t="shared" si="61"/>
        <v>575.67999999999995</v>
      </c>
      <c r="N436" s="9">
        <f>N437+N440+N442+N444+N446+N448+N450+N452+N454</f>
        <v>0</v>
      </c>
      <c r="O436" s="8">
        <f t="shared" si="53"/>
        <v>575.67999999999995</v>
      </c>
    </row>
    <row r="437" spans="1:15" ht="25.5">
      <c r="A437" s="4" t="s">
        <v>623</v>
      </c>
      <c r="B437" s="2" t="s">
        <v>400</v>
      </c>
      <c r="C437" s="2"/>
      <c r="D437" s="8">
        <v>575.67999999999995</v>
      </c>
      <c r="E437" s="9">
        <f>E438+E439</f>
        <v>0</v>
      </c>
      <c r="F437" s="8">
        <f t="shared" si="60"/>
        <v>575.67999999999995</v>
      </c>
      <c r="G437" s="9">
        <f>G438+G439</f>
        <v>0</v>
      </c>
      <c r="H437" s="8">
        <f t="shared" si="52"/>
        <v>575.67999999999995</v>
      </c>
      <c r="I437" s="9">
        <f>I438+I439</f>
        <v>0</v>
      </c>
      <c r="J437" s="8">
        <f t="shared" si="51"/>
        <v>575.67999999999995</v>
      </c>
      <c r="K437" s="8">
        <v>575.67999999999995</v>
      </c>
      <c r="L437" s="9">
        <f>L438+L439</f>
        <v>0</v>
      </c>
      <c r="M437" s="8">
        <f t="shared" si="61"/>
        <v>575.67999999999995</v>
      </c>
      <c r="N437" s="9">
        <f>N438+N439</f>
        <v>0</v>
      </c>
      <c r="O437" s="8">
        <f t="shared" si="53"/>
        <v>575.67999999999995</v>
      </c>
    </row>
    <row r="438" spans="1:15" ht="38.25">
      <c r="A438" s="4" t="s">
        <v>35</v>
      </c>
      <c r="B438" s="2" t="s">
        <v>400</v>
      </c>
      <c r="C438" s="2">
        <v>200</v>
      </c>
      <c r="D438" s="8">
        <v>575.67999999999995</v>
      </c>
      <c r="E438" s="9"/>
      <c r="F438" s="8">
        <f t="shared" si="60"/>
        <v>575.67999999999995</v>
      </c>
      <c r="G438" s="9"/>
      <c r="H438" s="8">
        <f t="shared" si="52"/>
        <v>575.67999999999995</v>
      </c>
      <c r="I438" s="9"/>
      <c r="J438" s="8">
        <f t="shared" si="51"/>
        <v>575.67999999999995</v>
      </c>
      <c r="K438" s="8">
        <v>575.67999999999995</v>
      </c>
      <c r="L438" s="9"/>
      <c r="M438" s="8">
        <f t="shared" si="61"/>
        <v>575.67999999999995</v>
      </c>
      <c r="N438" s="9"/>
      <c r="O438" s="8">
        <f t="shared" si="53"/>
        <v>575.67999999999995</v>
      </c>
    </row>
    <row r="439" spans="1:15" ht="38.25" hidden="1">
      <c r="A439" s="4" t="s">
        <v>290</v>
      </c>
      <c r="B439" s="2" t="s">
        <v>400</v>
      </c>
      <c r="C439" s="2">
        <v>400</v>
      </c>
      <c r="D439" s="8">
        <v>0</v>
      </c>
      <c r="E439" s="9"/>
      <c r="F439" s="8">
        <f t="shared" si="60"/>
        <v>0</v>
      </c>
      <c r="G439" s="9"/>
      <c r="H439" s="8">
        <f t="shared" si="52"/>
        <v>0</v>
      </c>
      <c r="I439" s="9"/>
      <c r="J439" s="8">
        <f t="shared" si="51"/>
        <v>0</v>
      </c>
      <c r="K439" s="8">
        <v>0</v>
      </c>
      <c r="L439" s="9"/>
      <c r="M439" s="8">
        <f t="shared" si="61"/>
        <v>0</v>
      </c>
      <c r="N439" s="9"/>
      <c r="O439" s="8">
        <f t="shared" si="53"/>
        <v>0</v>
      </c>
    </row>
    <row r="440" spans="1:15" ht="63.75">
      <c r="A440" s="4" t="s">
        <v>674</v>
      </c>
      <c r="B440" s="2" t="s">
        <v>441</v>
      </c>
      <c r="C440" s="2"/>
      <c r="D440" s="8">
        <v>0</v>
      </c>
      <c r="E440" s="9">
        <f>E441</f>
        <v>0</v>
      </c>
      <c r="F440" s="8">
        <f t="shared" si="60"/>
        <v>0</v>
      </c>
      <c r="G440" s="9">
        <f>G441</f>
        <v>0</v>
      </c>
      <c r="H440" s="8">
        <f t="shared" si="52"/>
        <v>0</v>
      </c>
      <c r="I440" s="9">
        <f>I441</f>
        <v>0</v>
      </c>
      <c r="J440" s="8">
        <f t="shared" si="51"/>
        <v>0</v>
      </c>
      <c r="K440" s="8">
        <v>0</v>
      </c>
      <c r="L440" s="9">
        <f>L441</f>
        <v>0</v>
      </c>
      <c r="M440" s="8">
        <f t="shared" si="61"/>
        <v>0</v>
      </c>
      <c r="N440" s="9">
        <f>N441</f>
        <v>0</v>
      </c>
      <c r="O440" s="8">
        <f t="shared" si="53"/>
        <v>0</v>
      </c>
    </row>
    <row r="441" spans="1:15" ht="38.25">
      <c r="A441" s="4" t="s">
        <v>35</v>
      </c>
      <c r="B441" s="2" t="s">
        <v>441</v>
      </c>
      <c r="C441" s="2">
        <v>200</v>
      </c>
      <c r="D441" s="8">
        <v>0</v>
      </c>
      <c r="E441" s="9"/>
      <c r="F441" s="8">
        <f t="shared" si="60"/>
        <v>0</v>
      </c>
      <c r="G441" s="9"/>
      <c r="H441" s="8">
        <f t="shared" si="52"/>
        <v>0</v>
      </c>
      <c r="I441" s="9"/>
      <c r="J441" s="8">
        <f t="shared" si="51"/>
        <v>0</v>
      </c>
      <c r="K441" s="8">
        <v>0</v>
      </c>
      <c r="L441" s="9"/>
      <c r="M441" s="8">
        <f t="shared" si="61"/>
        <v>0</v>
      </c>
      <c r="N441" s="9"/>
      <c r="O441" s="8">
        <f t="shared" si="53"/>
        <v>0</v>
      </c>
    </row>
    <row r="442" spans="1:15" ht="89.25">
      <c r="A442" s="4" t="s">
        <v>678</v>
      </c>
      <c r="B442" s="2" t="s">
        <v>679</v>
      </c>
      <c r="C442" s="2"/>
      <c r="D442" s="8">
        <v>0</v>
      </c>
      <c r="E442" s="9">
        <f>E443</f>
        <v>0</v>
      </c>
      <c r="F442" s="8">
        <f t="shared" si="60"/>
        <v>0</v>
      </c>
      <c r="G442" s="9">
        <f>G443</f>
        <v>0</v>
      </c>
      <c r="H442" s="8">
        <f t="shared" si="52"/>
        <v>0</v>
      </c>
      <c r="I442" s="9">
        <f>I443</f>
        <v>0</v>
      </c>
      <c r="J442" s="8">
        <f t="shared" si="51"/>
        <v>0</v>
      </c>
      <c r="K442" s="8">
        <v>0</v>
      </c>
      <c r="L442" s="9">
        <f>L443</f>
        <v>0</v>
      </c>
      <c r="M442" s="8">
        <f t="shared" si="61"/>
        <v>0</v>
      </c>
      <c r="N442" s="9">
        <f>N443</f>
        <v>0</v>
      </c>
      <c r="O442" s="8">
        <f t="shared" si="53"/>
        <v>0</v>
      </c>
    </row>
    <row r="443" spans="1:15" ht="38.25">
      <c r="A443" s="4" t="s">
        <v>35</v>
      </c>
      <c r="B443" s="2" t="s">
        <v>679</v>
      </c>
      <c r="C443" s="2">
        <v>200</v>
      </c>
      <c r="D443" s="8">
        <v>0</v>
      </c>
      <c r="E443" s="9"/>
      <c r="F443" s="8">
        <f t="shared" si="60"/>
        <v>0</v>
      </c>
      <c r="G443" s="9"/>
      <c r="H443" s="8">
        <f t="shared" si="52"/>
        <v>0</v>
      </c>
      <c r="I443" s="9"/>
      <c r="J443" s="8">
        <f t="shared" si="51"/>
        <v>0</v>
      </c>
      <c r="K443" s="8">
        <v>0</v>
      </c>
      <c r="L443" s="9"/>
      <c r="M443" s="8">
        <f t="shared" si="61"/>
        <v>0</v>
      </c>
      <c r="N443" s="9"/>
      <c r="O443" s="8">
        <f t="shared" si="53"/>
        <v>0</v>
      </c>
    </row>
    <row r="444" spans="1:15" ht="102">
      <c r="A444" s="4" t="s">
        <v>680</v>
      </c>
      <c r="B444" s="2" t="s">
        <v>681</v>
      </c>
      <c r="C444" s="2"/>
      <c r="D444" s="8">
        <v>0</v>
      </c>
      <c r="E444" s="9">
        <f>E445</f>
        <v>0</v>
      </c>
      <c r="F444" s="8">
        <f t="shared" si="60"/>
        <v>0</v>
      </c>
      <c r="G444" s="9">
        <f>G445</f>
        <v>0</v>
      </c>
      <c r="H444" s="8">
        <f t="shared" si="52"/>
        <v>0</v>
      </c>
      <c r="I444" s="9">
        <f>I445</f>
        <v>0</v>
      </c>
      <c r="J444" s="8">
        <f t="shared" si="51"/>
        <v>0</v>
      </c>
      <c r="K444" s="8">
        <v>0</v>
      </c>
      <c r="L444" s="9">
        <f>L445</f>
        <v>0</v>
      </c>
      <c r="M444" s="8">
        <f t="shared" si="61"/>
        <v>0</v>
      </c>
      <c r="N444" s="9">
        <f>N445</f>
        <v>0</v>
      </c>
      <c r="O444" s="8">
        <f t="shared" si="53"/>
        <v>0</v>
      </c>
    </row>
    <row r="445" spans="1:15" ht="38.25">
      <c r="A445" s="4" t="s">
        <v>35</v>
      </c>
      <c r="B445" s="2" t="s">
        <v>681</v>
      </c>
      <c r="C445" s="2">
        <v>200</v>
      </c>
      <c r="D445" s="8">
        <v>0</v>
      </c>
      <c r="E445" s="9"/>
      <c r="F445" s="8">
        <f t="shared" si="60"/>
        <v>0</v>
      </c>
      <c r="G445" s="9"/>
      <c r="H445" s="8">
        <f t="shared" si="52"/>
        <v>0</v>
      </c>
      <c r="I445" s="9"/>
      <c r="J445" s="8">
        <f t="shared" si="51"/>
        <v>0</v>
      </c>
      <c r="K445" s="8">
        <v>0</v>
      </c>
      <c r="L445" s="9"/>
      <c r="M445" s="8">
        <f t="shared" si="61"/>
        <v>0</v>
      </c>
      <c r="N445" s="9"/>
      <c r="O445" s="8">
        <f t="shared" si="53"/>
        <v>0</v>
      </c>
    </row>
    <row r="446" spans="1:15" ht="89.25">
      <c r="A446" s="4" t="s">
        <v>682</v>
      </c>
      <c r="B446" s="2" t="s">
        <v>683</v>
      </c>
      <c r="C446" s="2"/>
      <c r="D446" s="8">
        <v>0</v>
      </c>
      <c r="E446" s="9">
        <f>E447</f>
        <v>0</v>
      </c>
      <c r="F446" s="8">
        <f t="shared" si="60"/>
        <v>0</v>
      </c>
      <c r="G446" s="9">
        <f>G447</f>
        <v>0</v>
      </c>
      <c r="H446" s="8">
        <f t="shared" si="52"/>
        <v>0</v>
      </c>
      <c r="I446" s="9">
        <f>I447</f>
        <v>0</v>
      </c>
      <c r="J446" s="8">
        <f t="shared" si="51"/>
        <v>0</v>
      </c>
      <c r="K446" s="8">
        <v>0</v>
      </c>
      <c r="L446" s="9">
        <f>L447</f>
        <v>0</v>
      </c>
      <c r="M446" s="8">
        <f t="shared" si="61"/>
        <v>0</v>
      </c>
      <c r="N446" s="9">
        <f>N447</f>
        <v>0</v>
      </c>
      <c r="O446" s="8">
        <f t="shared" si="53"/>
        <v>0</v>
      </c>
    </row>
    <row r="447" spans="1:15" ht="38.25">
      <c r="A447" s="4" t="s">
        <v>35</v>
      </c>
      <c r="B447" s="2" t="s">
        <v>683</v>
      </c>
      <c r="C447" s="2">
        <v>200</v>
      </c>
      <c r="D447" s="8">
        <v>0</v>
      </c>
      <c r="E447" s="9"/>
      <c r="F447" s="8">
        <f t="shared" si="60"/>
        <v>0</v>
      </c>
      <c r="G447" s="9"/>
      <c r="H447" s="8">
        <f t="shared" si="52"/>
        <v>0</v>
      </c>
      <c r="I447" s="9"/>
      <c r="J447" s="8">
        <f t="shared" si="51"/>
        <v>0</v>
      </c>
      <c r="K447" s="8">
        <v>0</v>
      </c>
      <c r="L447" s="9"/>
      <c r="M447" s="8">
        <f t="shared" si="61"/>
        <v>0</v>
      </c>
      <c r="N447" s="9"/>
      <c r="O447" s="8">
        <f t="shared" si="53"/>
        <v>0</v>
      </c>
    </row>
    <row r="448" spans="1:15" ht="114.75">
      <c r="A448" s="4" t="s">
        <v>684</v>
      </c>
      <c r="B448" s="2" t="s">
        <v>685</v>
      </c>
      <c r="C448" s="2"/>
      <c r="D448" s="8">
        <v>0</v>
      </c>
      <c r="E448" s="9">
        <f>E449</f>
        <v>0</v>
      </c>
      <c r="F448" s="8">
        <f t="shared" si="60"/>
        <v>0</v>
      </c>
      <c r="G448" s="9">
        <f>G449</f>
        <v>0</v>
      </c>
      <c r="H448" s="8">
        <f t="shared" si="52"/>
        <v>0</v>
      </c>
      <c r="I448" s="9">
        <f>I449</f>
        <v>0</v>
      </c>
      <c r="J448" s="8">
        <f t="shared" si="51"/>
        <v>0</v>
      </c>
      <c r="K448" s="8">
        <v>0</v>
      </c>
      <c r="L448" s="9">
        <f>L449</f>
        <v>0</v>
      </c>
      <c r="M448" s="8">
        <f t="shared" si="61"/>
        <v>0</v>
      </c>
      <c r="N448" s="9">
        <f>N449</f>
        <v>0</v>
      </c>
      <c r="O448" s="8">
        <f t="shared" si="53"/>
        <v>0</v>
      </c>
    </row>
    <row r="449" spans="1:15" ht="38.25">
      <c r="A449" s="4" t="s">
        <v>35</v>
      </c>
      <c r="B449" s="2" t="s">
        <v>685</v>
      </c>
      <c r="C449" s="2">
        <v>200</v>
      </c>
      <c r="D449" s="8">
        <v>0</v>
      </c>
      <c r="E449" s="9"/>
      <c r="F449" s="8">
        <f t="shared" si="60"/>
        <v>0</v>
      </c>
      <c r="G449" s="9"/>
      <c r="H449" s="8">
        <f t="shared" si="52"/>
        <v>0</v>
      </c>
      <c r="I449" s="9"/>
      <c r="J449" s="8">
        <f t="shared" si="51"/>
        <v>0</v>
      </c>
      <c r="K449" s="8">
        <v>0</v>
      </c>
      <c r="L449" s="9"/>
      <c r="M449" s="8">
        <f t="shared" si="61"/>
        <v>0</v>
      </c>
      <c r="N449" s="9"/>
      <c r="O449" s="8">
        <f t="shared" si="53"/>
        <v>0</v>
      </c>
    </row>
    <row r="450" spans="1:15" ht="89.25">
      <c r="A450" s="4" t="s">
        <v>686</v>
      </c>
      <c r="B450" s="2" t="s">
        <v>687</v>
      </c>
      <c r="C450" s="2"/>
      <c r="D450" s="8">
        <v>0</v>
      </c>
      <c r="E450" s="9">
        <f>E451</f>
        <v>0</v>
      </c>
      <c r="F450" s="8">
        <f t="shared" si="60"/>
        <v>0</v>
      </c>
      <c r="G450" s="9">
        <f>G451</f>
        <v>0</v>
      </c>
      <c r="H450" s="8">
        <f t="shared" si="52"/>
        <v>0</v>
      </c>
      <c r="I450" s="9">
        <f>I451</f>
        <v>0</v>
      </c>
      <c r="J450" s="8">
        <f t="shared" si="51"/>
        <v>0</v>
      </c>
      <c r="K450" s="8">
        <v>0</v>
      </c>
      <c r="L450" s="9">
        <f>L451</f>
        <v>0</v>
      </c>
      <c r="M450" s="8">
        <f t="shared" si="61"/>
        <v>0</v>
      </c>
      <c r="N450" s="9">
        <f>N451</f>
        <v>0</v>
      </c>
      <c r="O450" s="8">
        <f t="shared" si="53"/>
        <v>0</v>
      </c>
    </row>
    <row r="451" spans="1:15" ht="38.25">
      <c r="A451" s="4" t="s">
        <v>35</v>
      </c>
      <c r="B451" s="2" t="s">
        <v>687</v>
      </c>
      <c r="C451" s="2">
        <v>200</v>
      </c>
      <c r="D451" s="8">
        <v>0</v>
      </c>
      <c r="E451" s="9"/>
      <c r="F451" s="8">
        <f t="shared" si="60"/>
        <v>0</v>
      </c>
      <c r="G451" s="9"/>
      <c r="H451" s="8">
        <f t="shared" si="52"/>
        <v>0</v>
      </c>
      <c r="I451" s="9"/>
      <c r="J451" s="8">
        <f t="shared" si="51"/>
        <v>0</v>
      </c>
      <c r="K451" s="8">
        <v>0</v>
      </c>
      <c r="L451" s="9"/>
      <c r="M451" s="8">
        <f t="shared" si="61"/>
        <v>0</v>
      </c>
      <c r="N451" s="9"/>
      <c r="O451" s="8">
        <f t="shared" si="53"/>
        <v>0</v>
      </c>
    </row>
    <row r="452" spans="1:15" ht="89.25">
      <c r="A452" s="4" t="s">
        <v>688</v>
      </c>
      <c r="B452" s="2" t="s">
        <v>689</v>
      </c>
      <c r="C452" s="2"/>
      <c r="D452" s="8">
        <v>0</v>
      </c>
      <c r="E452" s="9">
        <f>E453</f>
        <v>0</v>
      </c>
      <c r="F452" s="8">
        <f t="shared" si="60"/>
        <v>0</v>
      </c>
      <c r="G452" s="9">
        <f>G453</f>
        <v>0</v>
      </c>
      <c r="H452" s="8">
        <f t="shared" si="52"/>
        <v>0</v>
      </c>
      <c r="I452" s="9">
        <f>I453</f>
        <v>0</v>
      </c>
      <c r="J452" s="8">
        <f t="shared" si="51"/>
        <v>0</v>
      </c>
      <c r="K452" s="8">
        <v>0</v>
      </c>
      <c r="L452" s="9">
        <f>L453</f>
        <v>0</v>
      </c>
      <c r="M452" s="8">
        <f t="shared" si="61"/>
        <v>0</v>
      </c>
      <c r="N452" s="9">
        <f>N453</f>
        <v>0</v>
      </c>
      <c r="O452" s="8">
        <f t="shared" si="53"/>
        <v>0</v>
      </c>
    </row>
    <row r="453" spans="1:15" ht="38.25">
      <c r="A453" s="4" t="s">
        <v>35</v>
      </c>
      <c r="B453" s="2" t="s">
        <v>689</v>
      </c>
      <c r="C453" s="2">
        <v>200</v>
      </c>
      <c r="D453" s="8">
        <v>0</v>
      </c>
      <c r="E453" s="9"/>
      <c r="F453" s="8">
        <f t="shared" si="60"/>
        <v>0</v>
      </c>
      <c r="G453" s="9"/>
      <c r="H453" s="8">
        <f t="shared" si="52"/>
        <v>0</v>
      </c>
      <c r="I453" s="9"/>
      <c r="J453" s="8">
        <f t="shared" si="51"/>
        <v>0</v>
      </c>
      <c r="K453" s="8">
        <v>0</v>
      </c>
      <c r="L453" s="9"/>
      <c r="M453" s="8">
        <f t="shared" si="61"/>
        <v>0</v>
      </c>
      <c r="N453" s="9"/>
      <c r="O453" s="8">
        <f t="shared" si="53"/>
        <v>0</v>
      </c>
    </row>
    <row r="454" spans="1:15" ht="89.25">
      <c r="A454" s="4" t="s">
        <v>690</v>
      </c>
      <c r="B454" s="2" t="s">
        <v>691</v>
      </c>
      <c r="C454" s="2"/>
      <c r="D454" s="8">
        <v>0</v>
      </c>
      <c r="E454" s="9">
        <f>E455</f>
        <v>0</v>
      </c>
      <c r="F454" s="8">
        <f t="shared" si="60"/>
        <v>0</v>
      </c>
      <c r="G454" s="9">
        <f>G455</f>
        <v>0</v>
      </c>
      <c r="H454" s="8">
        <f t="shared" si="52"/>
        <v>0</v>
      </c>
      <c r="I454" s="9">
        <f>I455</f>
        <v>0</v>
      </c>
      <c r="J454" s="8">
        <f t="shared" si="51"/>
        <v>0</v>
      </c>
      <c r="K454" s="8">
        <v>0</v>
      </c>
      <c r="L454" s="9">
        <f>L455</f>
        <v>0</v>
      </c>
      <c r="M454" s="8">
        <f t="shared" si="61"/>
        <v>0</v>
      </c>
      <c r="N454" s="9">
        <f>N455</f>
        <v>0</v>
      </c>
      <c r="O454" s="8">
        <f t="shared" si="53"/>
        <v>0</v>
      </c>
    </row>
    <row r="455" spans="1:15" ht="38.25">
      <c r="A455" s="4" t="s">
        <v>35</v>
      </c>
      <c r="B455" s="2" t="s">
        <v>691</v>
      </c>
      <c r="C455" s="2">
        <v>200</v>
      </c>
      <c r="D455" s="8">
        <v>0</v>
      </c>
      <c r="E455" s="9"/>
      <c r="F455" s="8">
        <f t="shared" si="60"/>
        <v>0</v>
      </c>
      <c r="G455" s="9"/>
      <c r="H455" s="8">
        <f t="shared" si="52"/>
        <v>0</v>
      </c>
      <c r="I455" s="9"/>
      <c r="J455" s="8">
        <f t="shared" si="51"/>
        <v>0</v>
      </c>
      <c r="K455" s="8">
        <v>0</v>
      </c>
      <c r="L455" s="9"/>
      <c r="M455" s="8">
        <f t="shared" si="61"/>
        <v>0</v>
      </c>
      <c r="N455" s="9"/>
      <c r="O455" s="8">
        <f t="shared" si="53"/>
        <v>0</v>
      </c>
    </row>
    <row r="456" spans="1:15" ht="38.25">
      <c r="A456" s="19" t="s">
        <v>560</v>
      </c>
      <c r="B456" s="2" t="s">
        <v>561</v>
      </c>
      <c r="C456" s="20"/>
      <c r="D456" s="8">
        <v>0</v>
      </c>
      <c r="E456" s="9">
        <f>E457</f>
        <v>0</v>
      </c>
      <c r="F456" s="8">
        <f t="shared" si="60"/>
        <v>0</v>
      </c>
      <c r="G456" s="9">
        <f>G457</f>
        <v>0</v>
      </c>
      <c r="H456" s="8">
        <f t="shared" si="52"/>
        <v>0</v>
      </c>
      <c r="I456" s="9">
        <f>I457</f>
        <v>0</v>
      </c>
      <c r="J456" s="8">
        <f t="shared" si="51"/>
        <v>0</v>
      </c>
      <c r="K456" s="8">
        <v>0</v>
      </c>
      <c r="L456" s="9">
        <f>L457</f>
        <v>0</v>
      </c>
      <c r="M456" s="8">
        <f t="shared" si="61"/>
        <v>0</v>
      </c>
      <c r="N456" s="9">
        <f>N457</f>
        <v>0</v>
      </c>
      <c r="O456" s="8">
        <f t="shared" si="53"/>
        <v>0</v>
      </c>
    </row>
    <row r="457" spans="1:15" ht="25.5">
      <c r="A457" s="19" t="s">
        <v>562</v>
      </c>
      <c r="B457" s="2" t="s">
        <v>566</v>
      </c>
      <c r="C457" s="20"/>
      <c r="D457" s="8">
        <v>0</v>
      </c>
      <c r="E457" s="9">
        <f>E458</f>
        <v>0</v>
      </c>
      <c r="F457" s="8">
        <f t="shared" si="60"/>
        <v>0</v>
      </c>
      <c r="G457" s="9">
        <f>G458</f>
        <v>0</v>
      </c>
      <c r="H457" s="8">
        <f t="shared" si="52"/>
        <v>0</v>
      </c>
      <c r="I457" s="9">
        <f>I458</f>
        <v>0</v>
      </c>
      <c r="J457" s="8">
        <f t="shared" si="51"/>
        <v>0</v>
      </c>
      <c r="K457" s="8">
        <v>0</v>
      </c>
      <c r="L457" s="9">
        <f>L458</f>
        <v>0</v>
      </c>
      <c r="M457" s="8">
        <f t="shared" si="61"/>
        <v>0</v>
      </c>
      <c r="N457" s="9">
        <f>N458</f>
        <v>0</v>
      </c>
      <c r="O457" s="8">
        <f t="shared" si="53"/>
        <v>0</v>
      </c>
    </row>
    <row r="458" spans="1:15" ht="38.25">
      <c r="A458" s="4" t="s">
        <v>35</v>
      </c>
      <c r="B458" s="2" t="s">
        <v>566</v>
      </c>
      <c r="C458" s="20">
        <v>200</v>
      </c>
      <c r="D458" s="8">
        <v>0</v>
      </c>
      <c r="E458" s="9"/>
      <c r="F458" s="8">
        <f t="shared" si="60"/>
        <v>0</v>
      </c>
      <c r="G458" s="9"/>
      <c r="H458" s="8">
        <f t="shared" si="52"/>
        <v>0</v>
      </c>
      <c r="I458" s="9"/>
      <c r="J458" s="8">
        <f t="shared" si="51"/>
        <v>0</v>
      </c>
      <c r="K458" s="8">
        <v>0</v>
      </c>
      <c r="L458" s="9"/>
      <c r="M458" s="8">
        <f t="shared" si="61"/>
        <v>0</v>
      </c>
      <c r="N458" s="9"/>
      <c r="O458" s="8">
        <f t="shared" si="53"/>
        <v>0</v>
      </c>
    </row>
    <row r="459" spans="1:15" ht="65.25" customHeight="1">
      <c r="A459" s="19" t="s">
        <v>712</v>
      </c>
      <c r="B459" s="2" t="s">
        <v>713</v>
      </c>
      <c r="C459" s="20"/>
      <c r="D459" s="8"/>
      <c r="E459" s="9"/>
      <c r="F459" s="8"/>
      <c r="G459" s="9"/>
      <c r="H459" s="8">
        <f t="shared" si="52"/>
        <v>0</v>
      </c>
      <c r="I459" s="9">
        <f>I460</f>
        <v>0</v>
      </c>
      <c r="J459" s="8">
        <f t="shared" si="51"/>
        <v>0</v>
      </c>
      <c r="K459" s="8"/>
      <c r="L459" s="9"/>
      <c r="M459" s="8">
        <f t="shared" si="61"/>
        <v>0</v>
      </c>
      <c r="N459" s="9">
        <f>N460</f>
        <v>0</v>
      </c>
      <c r="O459" s="8">
        <f t="shared" si="53"/>
        <v>0</v>
      </c>
    </row>
    <row r="460" spans="1:15" ht="63.75">
      <c r="A460" s="19" t="s">
        <v>714</v>
      </c>
      <c r="B460" s="2" t="s">
        <v>715</v>
      </c>
      <c r="C460" s="20"/>
      <c r="D460" s="8"/>
      <c r="E460" s="9"/>
      <c r="F460" s="8"/>
      <c r="G460" s="9"/>
      <c r="H460" s="8">
        <f t="shared" si="52"/>
        <v>0</v>
      </c>
      <c r="I460" s="9">
        <f>I461</f>
        <v>0</v>
      </c>
      <c r="J460" s="8">
        <f t="shared" si="51"/>
        <v>0</v>
      </c>
      <c r="K460" s="8"/>
      <c r="L460" s="9"/>
      <c r="M460" s="8">
        <f t="shared" si="61"/>
        <v>0</v>
      </c>
      <c r="N460" s="9">
        <f>N461</f>
        <v>0</v>
      </c>
      <c r="O460" s="8">
        <f t="shared" si="53"/>
        <v>0</v>
      </c>
    </row>
    <row r="461" spans="1:15" ht="15.75">
      <c r="A461" s="16" t="s">
        <v>210</v>
      </c>
      <c r="B461" s="2" t="s">
        <v>715</v>
      </c>
      <c r="C461" s="20">
        <v>800</v>
      </c>
      <c r="D461" s="8"/>
      <c r="E461" s="9"/>
      <c r="F461" s="8"/>
      <c r="G461" s="9"/>
      <c r="H461" s="8">
        <f t="shared" si="52"/>
        <v>0</v>
      </c>
      <c r="I461" s="9"/>
      <c r="J461" s="8">
        <f t="shared" si="51"/>
        <v>0</v>
      </c>
      <c r="K461" s="8"/>
      <c r="L461" s="9"/>
      <c r="M461" s="8">
        <f t="shared" si="61"/>
        <v>0</v>
      </c>
      <c r="N461" s="9"/>
      <c r="O461" s="8">
        <f t="shared" si="53"/>
        <v>0</v>
      </c>
    </row>
    <row r="462" spans="1:15" ht="25.5">
      <c r="A462" s="21" t="s">
        <v>401</v>
      </c>
      <c r="B462" s="22" t="s">
        <v>402</v>
      </c>
      <c r="C462" s="20"/>
      <c r="D462" s="8">
        <v>0</v>
      </c>
      <c r="E462" s="9">
        <f>E463+E466+E469</f>
        <v>0</v>
      </c>
      <c r="F462" s="8">
        <f t="shared" si="60"/>
        <v>0</v>
      </c>
      <c r="G462" s="9">
        <f>G463+G466+G469</f>
        <v>0</v>
      </c>
      <c r="H462" s="8">
        <f t="shared" si="52"/>
        <v>0</v>
      </c>
      <c r="I462" s="9">
        <f>I463+I466+I469</f>
        <v>0</v>
      </c>
      <c r="J462" s="8">
        <f t="shared" si="51"/>
        <v>0</v>
      </c>
      <c r="K462" s="8">
        <v>0</v>
      </c>
      <c r="L462" s="9">
        <f>L463+L466+L469</f>
        <v>0</v>
      </c>
      <c r="M462" s="8">
        <f t="shared" si="61"/>
        <v>0</v>
      </c>
      <c r="N462" s="9">
        <f>N463+N466+N469</f>
        <v>0</v>
      </c>
      <c r="O462" s="8">
        <f t="shared" si="53"/>
        <v>0</v>
      </c>
    </row>
    <row r="463" spans="1:15" ht="51">
      <c r="A463" s="4" t="s">
        <v>403</v>
      </c>
      <c r="B463" s="2" t="s">
        <v>404</v>
      </c>
      <c r="C463" s="2"/>
      <c r="D463" s="8">
        <v>0</v>
      </c>
      <c r="E463" s="9">
        <f>E464</f>
        <v>0</v>
      </c>
      <c r="F463" s="8">
        <f t="shared" si="60"/>
        <v>0</v>
      </c>
      <c r="G463" s="9">
        <f>G464</f>
        <v>0</v>
      </c>
      <c r="H463" s="8">
        <f t="shared" si="52"/>
        <v>0</v>
      </c>
      <c r="I463" s="9">
        <f>I464</f>
        <v>0</v>
      </c>
      <c r="J463" s="8">
        <f t="shared" si="51"/>
        <v>0</v>
      </c>
      <c r="K463" s="8">
        <v>0</v>
      </c>
      <c r="L463" s="9">
        <f>L464</f>
        <v>0</v>
      </c>
      <c r="M463" s="8">
        <f t="shared" si="61"/>
        <v>0</v>
      </c>
      <c r="N463" s="9">
        <f>N464</f>
        <v>0</v>
      </c>
      <c r="O463" s="8">
        <f t="shared" si="53"/>
        <v>0</v>
      </c>
    </row>
    <row r="464" spans="1:15" ht="38.25">
      <c r="A464" s="4" t="s">
        <v>405</v>
      </c>
      <c r="B464" s="2" t="s">
        <v>406</v>
      </c>
      <c r="C464" s="2"/>
      <c r="D464" s="8">
        <v>0</v>
      </c>
      <c r="E464" s="9">
        <f>E465</f>
        <v>0</v>
      </c>
      <c r="F464" s="8">
        <f t="shared" si="60"/>
        <v>0</v>
      </c>
      <c r="G464" s="9">
        <f>G465</f>
        <v>0</v>
      </c>
      <c r="H464" s="8">
        <f t="shared" si="52"/>
        <v>0</v>
      </c>
      <c r="I464" s="9">
        <f>I465</f>
        <v>0</v>
      </c>
      <c r="J464" s="8">
        <f t="shared" si="51"/>
        <v>0</v>
      </c>
      <c r="K464" s="8">
        <v>0</v>
      </c>
      <c r="L464" s="9">
        <f>L465</f>
        <v>0</v>
      </c>
      <c r="M464" s="8">
        <f t="shared" si="61"/>
        <v>0</v>
      </c>
      <c r="N464" s="9">
        <f>N465</f>
        <v>0</v>
      </c>
      <c r="O464" s="8">
        <f t="shared" si="53"/>
        <v>0</v>
      </c>
    </row>
    <row r="465" spans="1:15" ht="38.25">
      <c r="A465" s="4" t="s">
        <v>35</v>
      </c>
      <c r="B465" s="2" t="s">
        <v>406</v>
      </c>
      <c r="C465" s="2">
        <v>200</v>
      </c>
      <c r="D465" s="8">
        <v>0</v>
      </c>
      <c r="E465" s="9"/>
      <c r="F465" s="8">
        <f t="shared" si="60"/>
        <v>0</v>
      </c>
      <c r="G465" s="9"/>
      <c r="H465" s="8">
        <f t="shared" si="52"/>
        <v>0</v>
      </c>
      <c r="I465" s="9"/>
      <c r="J465" s="8">
        <f t="shared" si="51"/>
        <v>0</v>
      </c>
      <c r="K465" s="8">
        <v>0</v>
      </c>
      <c r="L465" s="9"/>
      <c r="M465" s="8">
        <f t="shared" si="61"/>
        <v>0</v>
      </c>
      <c r="N465" s="9"/>
      <c r="O465" s="8">
        <f t="shared" si="53"/>
        <v>0</v>
      </c>
    </row>
    <row r="466" spans="1:15" ht="25.5">
      <c r="A466" s="4" t="s">
        <v>407</v>
      </c>
      <c r="B466" s="2" t="s">
        <v>408</v>
      </c>
      <c r="C466" s="2"/>
      <c r="D466" s="8">
        <v>0</v>
      </c>
      <c r="E466" s="9">
        <f>E467</f>
        <v>0</v>
      </c>
      <c r="F466" s="8">
        <f t="shared" si="60"/>
        <v>0</v>
      </c>
      <c r="G466" s="9">
        <f>G467</f>
        <v>0</v>
      </c>
      <c r="H466" s="8">
        <f t="shared" si="52"/>
        <v>0</v>
      </c>
      <c r="I466" s="9">
        <f>I467</f>
        <v>0</v>
      </c>
      <c r="J466" s="8">
        <f t="shared" si="51"/>
        <v>0</v>
      </c>
      <c r="K466" s="8">
        <v>0</v>
      </c>
      <c r="L466" s="9">
        <f>L467</f>
        <v>0</v>
      </c>
      <c r="M466" s="8">
        <f t="shared" si="61"/>
        <v>0</v>
      </c>
      <c r="N466" s="9">
        <f>N467</f>
        <v>0</v>
      </c>
      <c r="O466" s="8">
        <f t="shared" si="53"/>
        <v>0</v>
      </c>
    </row>
    <row r="467" spans="1:15" ht="15.75">
      <c r="A467" s="4" t="s">
        <v>409</v>
      </c>
      <c r="B467" s="2" t="s">
        <v>410</v>
      </c>
      <c r="C467" s="2"/>
      <c r="D467" s="8">
        <v>0</v>
      </c>
      <c r="E467" s="9">
        <f>E468</f>
        <v>0</v>
      </c>
      <c r="F467" s="8">
        <f t="shared" si="60"/>
        <v>0</v>
      </c>
      <c r="G467" s="9">
        <f>G468</f>
        <v>0</v>
      </c>
      <c r="H467" s="8">
        <f t="shared" si="52"/>
        <v>0</v>
      </c>
      <c r="I467" s="9">
        <f>I468</f>
        <v>0</v>
      </c>
      <c r="J467" s="8">
        <f t="shared" si="51"/>
        <v>0</v>
      </c>
      <c r="K467" s="8">
        <v>0</v>
      </c>
      <c r="L467" s="9">
        <f>L468</f>
        <v>0</v>
      </c>
      <c r="M467" s="8">
        <f t="shared" si="61"/>
        <v>0</v>
      </c>
      <c r="N467" s="9">
        <f>N468</f>
        <v>0</v>
      </c>
      <c r="O467" s="8">
        <f t="shared" si="53"/>
        <v>0</v>
      </c>
    </row>
    <row r="468" spans="1:15" ht="38.25">
      <c r="A468" s="4" t="s">
        <v>35</v>
      </c>
      <c r="B468" s="2" t="s">
        <v>410</v>
      </c>
      <c r="C468" s="2">
        <v>200</v>
      </c>
      <c r="D468" s="8">
        <v>0</v>
      </c>
      <c r="E468" s="9"/>
      <c r="F468" s="8">
        <f t="shared" si="60"/>
        <v>0</v>
      </c>
      <c r="G468" s="9"/>
      <c r="H468" s="8">
        <f t="shared" si="52"/>
        <v>0</v>
      </c>
      <c r="I468" s="9"/>
      <c r="J468" s="8">
        <f t="shared" si="51"/>
        <v>0</v>
      </c>
      <c r="K468" s="8">
        <v>0</v>
      </c>
      <c r="L468" s="9"/>
      <c r="M468" s="8">
        <f t="shared" si="61"/>
        <v>0</v>
      </c>
      <c r="N468" s="9"/>
      <c r="O468" s="8">
        <f t="shared" si="53"/>
        <v>0</v>
      </c>
    </row>
    <row r="469" spans="1:15" ht="38.25">
      <c r="A469" s="4" t="s">
        <v>411</v>
      </c>
      <c r="B469" s="2" t="s">
        <v>412</v>
      </c>
      <c r="C469" s="2"/>
      <c r="D469" s="8">
        <v>0</v>
      </c>
      <c r="E469" s="9">
        <f>E470</f>
        <v>0</v>
      </c>
      <c r="F469" s="8">
        <f t="shared" si="60"/>
        <v>0</v>
      </c>
      <c r="G469" s="9">
        <f>G470</f>
        <v>0</v>
      </c>
      <c r="H469" s="8">
        <f t="shared" si="52"/>
        <v>0</v>
      </c>
      <c r="I469" s="9">
        <f>I470</f>
        <v>0</v>
      </c>
      <c r="J469" s="8">
        <f t="shared" ref="J469:J532" si="62">H469+I469</f>
        <v>0</v>
      </c>
      <c r="K469" s="8">
        <v>0</v>
      </c>
      <c r="L469" s="9">
        <f>L470</f>
        <v>0</v>
      </c>
      <c r="M469" s="8">
        <f t="shared" si="61"/>
        <v>0</v>
      </c>
      <c r="N469" s="9">
        <f>N470</f>
        <v>0</v>
      </c>
      <c r="O469" s="8">
        <f t="shared" si="53"/>
        <v>0</v>
      </c>
    </row>
    <row r="470" spans="1:15" ht="38.25">
      <c r="A470" s="4" t="s">
        <v>413</v>
      </c>
      <c r="B470" s="2" t="s">
        <v>414</v>
      </c>
      <c r="C470" s="2"/>
      <c r="D470" s="8">
        <v>0</v>
      </c>
      <c r="E470" s="9">
        <f>E471</f>
        <v>0</v>
      </c>
      <c r="F470" s="8">
        <f t="shared" si="60"/>
        <v>0</v>
      </c>
      <c r="G470" s="9">
        <f>G471</f>
        <v>0</v>
      </c>
      <c r="H470" s="8">
        <f t="shared" si="52"/>
        <v>0</v>
      </c>
      <c r="I470" s="9">
        <f>I471</f>
        <v>0</v>
      </c>
      <c r="J470" s="8">
        <f t="shared" si="62"/>
        <v>0</v>
      </c>
      <c r="K470" s="8">
        <v>0</v>
      </c>
      <c r="L470" s="9">
        <f>L471</f>
        <v>0</v>
      </c>
      <c r="M470" s="8">
        <f t="shared" si="61"/>
        <v>0</v>
      </c>
      <c r="N470" s="9">
        <f>N471</f>
        <v>0</v>
      </c>
      <c r="O470" s="8">
        <f t="shared" si="53"/>
        <v>0</v>
      </c>
    </row>
    <row r="471" spans="1:15" ht="38.25">
      <c r="A471" s="4" t="s">
        <v>35</v>
      </c>
      <c r="B471" s="2" t="s">
        <v>414</v>
      </c>
      <c r="C471" s="2">
        <v>200</v>
      </c>
      <c r="D471" s="8">
        <v>0</v>
      </c>
      <c r="E471" s="9"/>
      <c r="F471" s="8">
        <f t="shared" si="60"/>
        <v>0</v>
      </c>
      <c r="G471" s="9"/>
      <c r="H471" s="8">
        <f t="shared" si="52"/>
        <v>0</v>
      </c>
      <c r="I471" s="9"/>
      <c r="J471" s="8">
        <f t="shared" si="62"/>
        <v>0</v>
      </c>
      <c r="K471" s="8">
        <v>0</v>
      </c>
      <c r="L471" s="9"/>
      <c r="M471" s="8">
        <f t="shared" si="61"/>
        <v>0</v>
      </c>
      <c r="N471" s="9"/>
      <c r="O471" s="8">
        <f t="shared" si="53"/>
        <v>0</v>
      </c>
    </row>
    <row r="472" spans="1:15" ht="51">
      <c r="A472" s="10" t="s">
        <v>474</v>
      </c>
      <c r="B472" s="22" t="s">
        <v>469</v>
      </c>
      <c r="C472" s="2"/>
      <c r="D472" s="8">
        <v>0</v>
      </c>
      <c r="E472" s="9">
        <f>E473+E476</f>
        <v>0</v>
      </c>
      <c r="F472" s="8">
        <f t="shared" si="60"/>
        <v>0</v>
      </c>
      <c r="G472" s="9">
        <f>G473+G476</f>
        <v>0</v>
      </c>
      <c r="H472" s="8">
        <f t="shared" si="52"/>
        <v>0</v>
      </c>
      <c r="I472" s="9">
        <f>I473+I476</f>
        <v>0</v>
      </c>
      <c r="J472" s="8">
        <f t="shared" si="62"/>
        <v>0</v>
      </c>
      <c r="K472" s="8">
        <v>0</v>
      </c>
      <c r="L472" s="9">
        <f>L473+L476</f>
        <v>0</v>
      </c>
      <c r="M472" s="8">
        <f t="shared" si="61"/>
        <v>0</v>
      </c>
      <c r="N472" s="9">
        <f>N473+N476</f>
        <v>0</v>
      </c>
      <c r="O472" s="8">
        <f t="shared" si="53"/>
        <v>0</v>
      </c>
    </row>
    <row r="473" spans="1:15" ht="51">
      <c r="A473" s="4" t="s">
        <v>470</v>
      </c>
      <c r="B473" s="2" t="s">
        <v>471</v>
      </c>
      <c r="C473" s="2"/>
      <c r="D473" s="8">
        <v>0</v>
      </c>
      <c r="E473" s="9">
        <f t="shared" ref="E473:I474" si="63">E474</f>
        <v>0</v>
      </c>
      <c r="F473" s="8">
        <f t="shared" si="60"/>
        <v>0</v>
      </c>
      <c r="G473" s="9">
        <f t="shared" si="63"/>
        <v>0</v>
      </c>
      <c r="H473" s="8">
        <f t="shared" si="52"/>
        <v>0</v>
      </c>
      <c r="I473" s="9">
        <f t="shared" si="63"/>
        <v>0</v>
      </c>
      <c r="J473" s="8">
        <f t="shared" si="62"/>
        <v>0</v>
      </c>
      <c r="K473" s="8">
        <v>0</v>
      </c>
      <c r="L473" s="9">
        <f t="shared" ref="L473:L474" si="64">L474</f>
        <v>0</v>
      </c>
      <c r="M473" s="8">
        <f t="shared" si="61"/>
        <v>0</v>
      </c>
      <c r="N473" s="9">
        <f t="shared" ref="N473:N474" si="65">N474</f>
        <v>0</v>
      </c>
      <c r="O473" s="8">
        <f t="shared" si="53"/>
        <v>0</v>
      </c>
    </row>
    <row r="474" spans="1:15" ht="51">
      <c r="A474" s="4" t="s">
        <v>472</v>
      </c>
      <c r="B474" s="2" t="s">
        <v>473</v>
      </c>
      <c r="C474" s="2"/>
      <c r="D474" s="8">
        <v>0</v>
      </c>
      <c r="E474" s="9">
        <f t="shared" si="63"/>
        <v>0</v>
      </c>
      <c r="F474" s="8">
        <f t="shared" si="60"/>
        <v>0</v>
      </c>
      <c r="G474" s="9">
        <f t="shared" si="63"/>
        <v>0</v>
      </c>
      <c r="H474" s="8">
        <f t="shared" si="52"/>
        <v>0</v>
      </c>
      <c r="I474" s="9">
        <f t="shared" si="63"/>
        <v>0</v>
      </c>
      <c r="J474" s="8">
        <f t="shared" si="62"/>
        <v>0</v>
      </c>
      <c r="K474" s="8">
        <v>0</v>
      </c>
      <c r="L474" s="9">
        <f t="shared" si="64"/>
        <v>0</v>
      </c>
      <c r="M474" s="8">
        <f t="shared" si="61"/>
        <v>0</v>
      </c>
      <c r="N474" s="9">
        <f t="shared" si="65"/>
        <v>0</v>
      </c>
      <c r="O474" s="8">
        <f t="shared" si="53"/>
        <v>0</v>
      </c>
    </row>
    <row r="475" spans="1:15" ht="25.5">
      <c r="A475" s="4" t="s">
        <v>34</v>
      </c>
      <c r="B475" s="2" t="s">
        <v>473</v>
      </c>
      <c r="C475" s="2">
        <v>800</v>
      </c>
      <c r="D475" s="8">
        <v>0</v>
      </c>
      <c r="E475" s="9"/>
      <c r="F475" s="8">
        <f t="shared" si="60"/>
        <v>0</v>
      </c>
      <c r="G475" s="9"/>
      <c r="H475" s="8">
        <f t="shared" si="52"/>
        <v>0</v>
      </c>
      <c r="I475" s="9"/>
      <c r="J475" s="8">
        <f t="shared" si="62"/>
        <v>0</v>
      </c>
      <c r="K475" s="8">
        <v>0</v>
      </c>
      <c r="L475" s="9"/>
      <c r="M475" s="8">
        <f t="shared" si="61"/>
        <v>0</v>
      </c>
      <c r="N475" s="9"/>
      <c r="O475" s="8">
        <f t="shared" si="53"/>
        <v>0</v>
      </c>
    </row>
    <row r="476" spans="1:15" ht="58.5" customHeight="1">
      <c r="A476" s="4" t="s">
        <v>692</v>
      </c>
      <c r="B476" s="2" t="s">
        <v>693</v>
      </c>
      <c r="C476" s="2"/>
      <c r="D476" s="8">
        <v>0</v>
      </c>
      <c r="E476" s="9">
        <f>E477</f>
        <v>0</v>
      </c>
      <c r="F476" s="8">
        <f t="shared" si="60"/>
        <v>0</v>
      </c>
      <c r="G476" s="9">
        <f>G477</f>
        <v>0</v>
      </c>
      <c r="H476" s="8">
        <f t="shared" si="52"/>
        <v>0</v>
      </c>
      <c r="I476" s="9">
        <f>I477</f>
        <v>0</v>
      </c>
      <c r="J476" s="8">
        <f t="shared" si="62"/>
        <v>0</v>
      </c>
      <c r="K476" s="8">
        <v>0</v>
      </c>
      <c r="L476" s="9">
        <f>L477</f>
        <v>0</v>
      </c>
      <c r="M476" s="8">
        <f t="shared" si="61"/>
        <v>0</v>
      </c>
      <c r="N476" s="9">
        <f>N477</f>
        <v>0</v>
      </c>
      <c r="O476" s="8">
        <f t="shared" si="53"/>
        <v>0</v>
      </c>
    </row>
    <row r="477" spans="1:15" ht="54" customHeight="1">
      <c r="A477" s="4" t="s">
        <v>694</v>
      </c>
      <c r="B477" s="2" t="s">
        <v>695</v>
      </c>
      <c r="C477" s="2"/>
      <c r="D477" s="8">
        <v>0</v>
      </c>
      <c r="E477" s="9">
        <f>E478</f>
        <v>0</v>
      </c>
      <c r="F477" s="8">
        <f t="shared" si="60"/>
        <v>0</v>
      </c>
      <c r="G477" s="9">
        <f>G478</f>
        <v>0</v>
      </c>
      <c r="H477" s="8">
        <f t="shared" si="52"/>
        <v>0</v>
      </c>
      <c r="I477" s="9">
        <f>I478</f>
        <v>0</v>
      </c>
      <c r="J477" s="8">
        <f t="shared" si="62"/>
        <v>0</v>
      </c>
      <c r="K477" s="8">
        <v>0</v>
      </c>
      <c r="L477" s="9">
        <f>L478</f>
        <v>0</v>
      </c>
      <c r="M477" s="8">
        <f t="shared" si="61"/>
        <v>0</v>
      </c>
      <c r="N477" s="9">
        <f>N478</f>
        <v>0</v>
      </c>
      <c r="O477" s="8">
        <f t="shared" si="53"/>
        <v>0</v>
      </c>
    </row>
    <row r="478" spans="1:15" ht="38.25">
      <c r="A478" s="4" t="s">
        <v>35</v>
      </c>
      <c r="B478" s="2" t="s">
        <v>695</v>
      </c>
      <c r="C478" s="2">
        <v>200</v>
      </c>
      <c r="D478" s="8">
        <v>0</v>
      </c>
      <c r="E478" s="9"/>
      <c r="F478" s="8">
        <f t="shared" si="60"/>
        <v>0</v>
      </c>
      <c r="G478" s="9"/>
      <c r="H478" s="8">
        <f t="shared" si="52"/>
        <v>0</v>
      </c>
      <c r="I478" s="9"/>
      <c r="J478" s="8">
        <f t="shared" si="62"/>
        <v>0</v>
      </c>
      <c r="K478" s="8">
        <v>0</v>
      </c>
      <c r="L478" s="9"/>
      <c r="M478" s="8">
        <f t="shared" si="61"/>
        <v>0</v>
      </c>
      <c r="N478" s="9"/>
      <c r="O478" s="8">
        <f t="shared" si="53"/>
        <v>0</v>
      </c>
    </row>
    <row r="479" spans="1:15" ht="66.75" customHeight="1">
      <c r="A479" s="10" t="s">
        <v>603</v>
      </c>
      <c r="B479" s="22" t="s">
        <v>604</v>
      </c>
      <c r="C479" s="2"/>
      <c r="D479" s="8">
        <v>0</v>
      </c>
      <c r="E479" s="9">
        <f>E480+E483</f>
        <v>0</v>
      </c>
      <c r="F479" s="8">
        <f t="shared" si="60"/>
        <v>0</v>
      </c>
      <c r="G479" s="9">
        <f>G480+G483</f>
        <v>0</v>
      </c>
      <c r="H479" s="8">
        <f t="shared" si="52"/>
        <v>0</v>
      </c>
      <c r="I479" s="9">
        <f>I480+I483</f>
        <v>0</v>
      </c>
      <c r="J479" s="8">
        <f t="shared" si="62"/>
        <v>0</v>
      </c>
      <c r="K479" s="8">
        <v>0</v>
      </c>
      <c r="L479" s="9">
        <f>L480+L483</f>
        <v>0</v>
      </c>
      <c r="M479" s="8">
        <f t="shared" si="61"/>
        <v>0</v>
      </c>
      <c r="N479" s="9">
        <f>N480+N483</f>
        <v>0</v>
      </c>
      <c r="O479" s="8">
        <f t="shared" si="53"/>
        <v>0</v>
      </c>
    </row>
    <row r="480" spans="1:15" ht="25.5">
      <c r="A480" s="4" t="s">
        <v>605</v>
      </c>
      <c r="B480" s="2" t="s">
        <v>606</v>
      </c>
      <c r="C480" s="2"/>
      <c r="D480" s="8">
        <v>0</v>
      </c>
      <c r="E480" s="9">
        <f>E481</f>
        <v>0</v>
      </c>
      <c r="F480" s="8">
        <f t="shared" si="60"/>
        <v>0</v>
      </c>
      <c r="G480" s="9">
        <f>G481</f>
        <v>0</v>
      </c>
      <c r="H480" s="8">
        <f t="shared" ref="H480:H543" si="66">F480+G480</f>
        <v>0</v>
      </c>
      <c r="I480" s="9">
        <f>I481</f>
        <v>0</v>
      </c>
      <c r="J480" s="8">
        <f t="shared" si="62"/>
        <v>0</v>
      </c>
      <c r="K480" s="8">
        <v>0</v>
      </c>
      <c r="L480" s="9">
        <f>L481</f>
        <v>0</v>
      </c>
      <c r="M480" s="8">
        <f t="shared" si="61"/>
        <v>0</v>
      </c>
      <c r="N480" s="9">
        <f>N481</f>
        <v>0</v>
      </c>
      <c r="O480" s="8">
        <f t="shared" ref="O480:O543" si="67">M480+N480</f>
        <v>0</v>
      </c>
    </row>
    <row r="481" spans="1:15" ht="15.75">
      <c r="A481" s="4" t="s">
        <v>607</v>
      </c>
      <c r="B481" s="2" t="s">
        <v>608</v>
      </c>
      <c r="C481" s="2"/>
      <c r="D481" s="8">
        <v>0</v>
      </c>
      <c r="E481" s="9">
        <f>E482</f>
        <v>0</v>
      </c>
      <c r="F481" s="8">
        <f t="shared" si="60"/>
        <v>0</v>
      </c>
      <c r="G481" s="9">
        <f>G482</f>
        <v>0</v>
      </c>
      <c r="H481" s="8">
        <f t="shared" si="66"/>
        <v>0</v>
      </c>
      <c r="I481" s="9">
        <f>I482</f>
        <v>0</v>
      </c>
      <c r="J481" s="8">
        <f t="shared" si="62"/>
        <v>0</v>
      </c>
      <c r="K481" s="8">
        <v>0</v>
      </c>
      <c r="L481" s="9">
        <f>L482</f>
        <v>0</v>
      </c>
      <c r="M481" s="8">
        <f t="shared" si="61"/>
        <v>0</v>
      </c>
      <c r="N481" s="9">
        <f>N482</f>
        <v>0</v>
      </c>
      <c r="O481" s="8">
        <f t="shared" si="67"/>
        <v>0</v>
      </c>
    </row>
    <row r="482" spans="1:15" ht="38.25">
      <c r="A482" s="4" t="s">
        <v>35</v>
      </c>
      <c r="B482" s="2" t="s">
        <v>608</v>
      </c>
      <c r="C482" s="2">
        <v>200</v>
      </c>
      <c r="D482" s="8">
        <v>0</v>
      </c>
      <c r="E482" s="9"/>
      <c r="F482" s="8">
        <f t="shared" si="60"/>
        <v>0</v>
      </c>
      <c r="G482" s="9"/>
      <c r="H482" s="8">
        <f t="shared" si="66"/>
        <v>0</v>
      </c>
      <c r="I482" s="9"/>
      <c r="J482" s="8">
        <f t="shared" si="62"/>
        <v>0</v>
      </c>
      <c r="K482" s="8">
        <v>0</v>
      </c>
      <c r="L482" s="9"/>
      <c r="M482" s="8">
        <f t="shared" si="61"/>
        <v>0</v>
      </c>
      <c r="N482" s="9"/>
      <c r="O482" s="8">
        <f t="shared" si="67"/>
        <v>0</v>
      </c>
    </row>
    <row r="483" spans="1:15" ht="25.5">
      <c r="A483" s="4" t="s">
        <v>609</v>
      </c>
      <c r="B483" s="2" t="s">
        <v>610</v>
      </c>
      <c r="C483" s="2"/>
      <c r="D483" s="8">
        <v>0</v>
      </c>
      <c r="E483" s="9">
        <f>E484</f>
        <v>0</v>
      </c>
      <c r="F483" s="8">
        <f t="shared" si="60"/>
        <v>0</v>
      </c>
      <c r="G483" s="9">
        <f>G484</f>
        <v>0</v>
      </c>
      <c r="H483" s="8">
        <f t="shared" si="66"/>
        <v>0</v>
      </c>
      <c r="I483" s="9">
        <f>I484</f>
        <v>0</v>
      </c>
      <c r="J483" s="8">
        <f t="shared" si="62"/>
        <v>0</v>
      </c>
      <c r="K483" s="8">
        <v>0</v>
      </c>
      <c r="L483" s="9">
        <f>L484</f>
        <v>0</v>
      </c>
      <c r="M483" s="8">
        <f t="shared" si="61"/>
        <v>0</v>
      </c>
      <c r="N483" s="9">
        <f>N484</f>
        <v>0</v>
      </c>
      <c r="O483" s="8">
        <f t="shared" si="67"/>
        <v>0</v>
      </c>
    </row>
    <row r="484" spans="1:15" ht="25.5">
      <c r="A484" s="4" t="s">
        <v>611</v>
      </c>
      <c r="B484" s="2" t="s">
        <v>612</v>
      </c>
      <c r="C484" s="2"/>
      <c r="D484" s="8">
        <v>0</v>
      </c>
      <c r="E484" s="9">
        <f>E485</f>
        <v>0</v>
      </c>
      <c r="F484" s="8">
        <f t="shared" si="60"/>
        <v>0</v>
      </c>
      <c r="G484" s="9">
        <f>G485</f>
        <v>0</v>
      </c>
      <c r="H484" s="8">
        <f t="shared" si="66"/>
        <v>0</v>
      </c>
      <c r="I484" s="9">
        <f>I485</f>
        <v>0</v>
      </c>
      <c r="J484" s="8">
        <f t="shared" si="62"/>
        <v>0</v>
      </c>
      <c r="K484" s="8">
        <v>0</v>
      </c>
      <c r="L484" s="9">
        <f>L485</f>
        <v>0</v>
      </c>
      <c r="M484" s="8">
        <f t="shared" si="61"/>
        <v>0</v>
      </c>
      <c r="N484" s="9">
        <f>N485</f>
        <v>0</v>
      </c>
      <c r="O484" s="8">
        <f t="shared" si="67"/>
        <v>0</v>
      </c>
    </row>
    <row r="485" spans="1:15" ht="38.25">
      <c r="A485" s="4" t="s">
        <v>35</v>
      </c>
      <c r="B485" s="2" t="s">
        <v>612</v>
      </c>
      <c r="C485" s="2">
        <v>200</v>
      </c>
      <c r="D485" s="8">
        <v>0</v>
      </c>
      <c r="E485" s="9"/>
      <c r="F485" s="8">
        <f t="shared" si="60"/>
        <v>0</v>
      </c>
      <c r="G485" s="9"/>
      <c r="H485" s="8">
        <f t="shared" si="66"/>
        <v>0</v>
      </c>
      <c r="I485" s="9"/>
      <c r="J485" s="8">
        <f t="shared" si="62"/>
        <v>0</v>
      </c>
      <c r="K485" s="8">
        <v>0</v>
      </c>
      <c r="L485" s="9"/>
      <c r="M485" s="8">
        <f t="shared" si="61"/>
        <v>0</v>
      </c>
      <c r="N485" s="9"/>
      <c r="O485" s="8">
        <f t="shared" si="67"/>
        <v>0</v>
      </c>
    </row>
    <row r="486" spans="1:15" ht="78.75">
      <c r="A486" s="6" t="s">
        <v>6</v>
      </c>
      <c r="B486" s="7" t="s">
        <v>43</v>
      </c>
      <c r="C486" s="2"/>
      <c r="D486" s="8">
        <v>556.92700000000013</v>
      </c>
      <c r="E486" s="9">
        <f>E487</f>
        <v>0</v>
      </c>
      <c r="F486" s="8">
        <f t="shared" si="60"/>
        <v>556.92700000000013</v>
      </c>
      <c r="G486" s="9">
        <f>G487</f>
        <v>0</v>
      </c>
      <c r="H486" s="8">
        <f t="shared" si="66"/>
        <v>556.92700000000013</v>
      </c>
      <c r="I486" s="9">
        <f>I487</f>
        <v>0</v>
      </c>
      <c r="J486" s="8">
        <f t="shared" si="62"/>
        <v>556.92700000000013</v>
      </c>
      <c r="K486" s="8">
        <v>556.92700000000013</v>
      </c>
      <c r="L486" s="9">
        <f>L487</f>
        <v>0</v>
      </c>
      <c r="M486" s="8">
        <f t="shared" si="61"/>
        <v>556.92700000000013</v>
      </c>
      <c r="N486" s="9">
        <f>N487</f>
        <v>0</v>
      </c>
      <c r="O486" s="8">
        <f t="shared" si="67"/>
        <v>556.92700000000013</v>
      </c>
    </row>
    <row r="487" spans="1:15" ht="53.25" customHeight="1">
      <c r="A487" s="10" t="s">
        <v>444</v>
      </c>
      <c r="B487" s="7" t="s">
        <v>44</v>
      </c>
      <c r="C487" s="2"/>
      <c r="D487" s="8">
        <v>556.92700000000013</v>
      </c>
      <c r="E487" s="9">
        <f>E488+E493</f>
        <v>0</v>
      </c>
      <c r="F487" s="8">
        <f t="shared" si="60"/>
        <v>556.92700000000013</v>
      </c>
      <c r="G487" s="9">
        <f>G488+G493</f>
        <v>0</v>
      </c>
      <c r="H487" s="8">
        <f t="shared" si="66"/>
        <v>556.92700000000013</v>
      </c>
      <c r="I487" s="9">
        <f>I488+I493</f>
        <v>0</v>
      </c>
      <c r="J487" s="8">
        <f t="shared" si="62"/>
        <v>556.92700000000013</v>
      </c>
      <c r="K487" s="8">
        <v>556.92700000000013</v>
      </c>
      <c r="L487" s="9">
        <f>L488+L493</f>
        <v>0</v>
      </c>
      <c r="M487" s="8">
        <f t="shared" si="61"/>
        <v>556.92700000000013</v>
      </c>
      <c r="N487" s="9">
        <f>N488+N493</f>
        <v>0</v>
      </c>
      <c r="O487" s="8">
        <f t="shared" si="67"/>
        <v>556.92700000000013</v>
      </c>
    </row>
    <row r="488" spans="1:15" ht="51">
      <c r="A488" s="4" t="s">
        <v>445</v>
      </c>
      <c r="B488" s="2" t="s">
        <v>45</v>
      </c>
      <c r="C488" s="2"/>
      <c r="D488" s="8">
        <v>556.92700000000013</v>
      </c>
      <c r="E488" s="9">
        <f>E489+E491</f>
        <v>0</v>
      </c>
      <c r="F488" s="8">
        <f t="shared" si="60"/>
        <v>556.92700000000013</v>
      </c>
      <c r="G488" s="9">
        <f>G489+G491</f>
        <v>0</v>
      </c>
      <c r="H488" s="8">
        <f t="shared" si="66"/>
        <v>556.92700000000013</v>
      </c>
      <c r="I488" s="9">
        <f>I489+I491</f>
        <v>0</v>
      </c>
      <c r="J488" s="8">
        <f t="shared" si="62"/>
        <v>556.92700000000013</v>
      </c>
      <c r="K488" s="8">
        <v>556.92700000000013</v>
      </c>
      <c r="L488" s="9">
        <f>L489+L491</f>
        <v>0</v>
      </c>
      <c r="M488" s="8">
        <f t="shared" si="61"/>
        <v>556.92700000000013</v>
      </c>
      <c r="N488" s="9">
        <f>N489+N491</f>
        <v>0</v>
      </c>
      <c r="O488" s="8">
        <f t="shared" si="67"/>
        <v>556.92700000000013</v>
      </c>
    </row>
    <row r="489" spans="1:15" ht="51">
      <c r="A489" s="4" t="s">
        <v>42</v>
      </c>
      <c r="B489" s="2" t="s">
        <v>46</v>
      </c>
      <c r="C489" s="2"/>
      <c r="D489" s="8">
        <v>0</v>
      </c>
      <c r="E489" s="9">
        <f>E490</f>
        <v>0</v>
      </c>
      <c r="F489" s="8">
        <f t="shared" si="60"/>
        <v>0</v>
      </c>
      <c r="G489" s="9">
        <f>G490</f>
        <v>0</v>
      </c>
      <c r="H489" s="8">
        <f t="shared" si="66"/>
        <v>0</v>
      </c>
      <c r="I489" s="9">
        <f>I490</f>
        <v>0</v>
      </c>
      <c r="J489" s="8">
        <f t="shared" si="62"/>
        <v>0</v>
      </c>
      <c r="K489" s="8">
        <v>0</v>
      </c>
      <c r="L489" s="9">
        <f>L490</f>
        <v>0</v>
      </c>
      <c r="M489" s="8">
        <f t="shared" si="61"/>
        <v>0</v>
      </c>
      <c r="N489" s="9">
        <f>N490</f>
        <v>0</v>
      </c>
      <c r="O489" s="8">
        <f t="shared" si="67"/>
        <v>0</v>
      </c>
    </row>
    <row r="490" spans="1:15" ht="25.5">
      <c r="A490" s="4" t="s">
        <v>34</v>
      </c>
      <c r="B490" s="2" t="s">
        <v>46</v>
      </c>
      <c r="C490" s="2">
        <v>800</v>
      </c>
      <c r="D490" s="8">
        <v>0</v>
      </c>
      <c r="E490" s="9"/>
      <c r="F490" s="8">
        <f t="shared" si="60"/>
        <v>0</v>
      </c>
      <c r="G490" s="9"/>
      <c r="H490" s="8">
        <f t="shared" si="66"/>
        <v>0</v>
      </c>
      <c r="I490" s="9"/>
      <c r="J490" s="8">
        <f t="shared" si="62"/>
        <v>0</v>
      </c>
      <c r="K490" s="8">
        <v>0</v>
      </c>
      <c r="L490" s="9"/>
      <c r="M490" s="8">
        <f t="shared" si="61"/>
        <v>0</v>
      </c>
      <c r="N490" s="9"/>
      <c r="O490" s="8">
        <f t="shared" si="67"/>
        <v>0</v>
      </c>
    </row>
    <row r="491" spans="1:15" ht="25.5">
      <c r="A491" s="4" t="s">
        <v>518</v>
      </c>
      <c r="B491" s="2" t="s">
        <v>519</v>
      </c>
      <c r="C491" s="2"/>
      <c r="D491" s="8">
        <v>556.92700000000013</v>
      </c>
      <c r="E491" s="9">
        <f>E492</f>
        <v>0</v>
      </c>
      <c r="F491" s="8">
        <f t="shared" si="60"/>
        <v>556.92700000000013</v>
      </c>
      <c r="G491" s="9">
        <f>G492</f>
        <v>0</v>
      </c>
      <c r="H491" s="8">
        <f t="shared" si="66"/>
        <v>556.92700000000013</v>
      </c>
      <c r="I491" s="9">
        <f>I492</f>
        <v>0</v>
      </c>
      <c r="J491" s="8">
        <f t="shared" si="62"/>
        <v>556.92700000000013</v>
      </c>
      <c r="K491" s="8">
        <v>556.92700000000013</v>
      </c>
      <c r="L491" s="9">
        <f>L492</f>
        <v>0</v>
      </c>
      <c r="M491" s="8">
        <f t="shared" si="61"/>
        <v>556.92700000000013</v>
      </c>
      <c r="N491" s="9">
        <f>N492</f>
        <v>0</v>
      </c>
      <c r="O491" s="8">
        <f t="shared" si="67"/>
        <v>556.92700000000013</v>
      </c>
    </row>
    <row r="492" spans="1:15" ht="25.5">
      <c r="A492" s="4" t="s">
        <v>34</v>
      </c>
      <c r="B492" s="2" t="s">
        <v>519</v>
      </c>
      <c r="C492" s="2">
        <v>800</v>
      </c>
      <c r="D492" s="8">
        <v>556.92700000000013</v>
      </c>
      <c r="E492" s="9"/>
      <c r="F492" s="8">
        <f t="shared" si="60"/>
        <v>556.92700000000013</v>
      </c>
      <c r="G492" s="9"/>
      <c r="H492" s="8">
        <f t="shared" si="66"/>
        <v>556.92700000000013</v>
      </c>
      <c r="I492" s="9"/>
      <c r="J492" s="8">
        <f t="shared" si="62"/>
        <v>556.92700000000013</v>
      </c>
      <c r="K492" s="8">
        <v>556.92700000000013</v>
      </c>
      <c r="L492" s="9"/>
      <c r="M492" s="8">
        <f t="shared" si="61"/>
        <v>556.92700000000013</v>
      </c>
      <c r="N492" s="9"/>
      <c r="O492" s="8">
        <f t="shared" si="67"/>
        <v>556.92700000000013</v>
      </c>
    </row>
    <row r="493" spans="1:15" ht="38.25">
      <c r="A493" s="4" t="s">
        <v>465</v>
      </c>
      <c r="B493" s="2" t="s">
        <v>466</v>
      </c>
      <c r="C493" s="2"/>
      <c r="D493" s="8">
        <v>0</v>
      </c>
      <c r="E493" s="9">
        <f>E494</f>
        <v>0</v>
      </c>
      <c r="F493" s="8">
        <f t="shared" si="60"/>
        <v>0</v>
      </c>
      <c r="G493" s="9">
        <f>G494</f>
        <v>0</v>
      </c>
      <c r="H493" s="8">
        <f t="shared" si="66"/>
        <v>0</v>
      </c>
      <c r="I493" s="9">
        <f>I494</f>
        <v>0</v>
      </c>
      <c r="J493" s="8">
        <f t="shared" si="62"/>
        <v>0</v>
      </c>
      <c r="K493" s="8">
        <v>0</v>
      </c>
      <c r="L493" s="9">
        <f>L494</f>
        <v>0</v>
      </c>
      <c r="M493" s="8">
        <f t="shared" si="61"/>
        <v>0</v>
      </c>
      <c r="N493" s="9">
        <f>N494</f>
        <v>0</v>
      </c>
      <c r="O493" s="8">
        <f t="shared" si="67"/>
        <v>0</v>
      </c>
    </row>
    <row r="494" spans="1:15" ht="38.25">
      <c r="A494" s="4" t="s">
        <v>467</v>
      </c>
      <c r="B494" s="2" t="s">
        <v>468</v>
      </c>
      <c r="C494" s="2"/>
      <c r="D494" s="8">
        <v>0</v>
      </c>
      <c r="E494" s="9">
        <f>E495</f>
        <v>0</v>
      </c>
      <c r="F494" s="8">
        <f t="shared" si="60"/>
        <v>0</v>
      </c>
      <c r="G494" s="9">
        <f>G495</f>
        <v>0</v>
      </c>
      <c r="H494" s="8">
        <f t="shared" si="66"/>
        <v>0</v>
      </c>
      <c r="I494" s="9">
        <f>I495</f>
        <v>0</v>
      </c>
      <c r="J494" s="8">
        <f t="shared" si="62"/>
        <v>0</v>
      </c>
      <c r="K494" s="8">
        <v>0</v>
      </c>
      <c r="L494" s="9">
        <f>L495</f>
        <v>0</v>
      </c>
      <c r="M494" s="8">
        <f t="shared" si="61"/>
        <v>0</v>
      </c>
      <c r="N494" s="9">
        <f>N495</f>
        <v>0</v>
      </c>
      <c r="O494" s="8">
        <f t="shared" si="67"/>
        <v>0</v>
      </c>
    </row>
    <row r="495" spans="1:15" ht="25.5">
      <c r="A495" s="4" t="s">
        <v>34</v>
      </c>
      <c r="B495" s="2" t="s">
        <v>468</v>
      </c>
      <c r="C495" s="2">
        <v>800</v>
      </c>
      <c r="D495" s="8">
        <v>0</v>
      </c>
      <c r="E495" s="9"/>
      <c r="F495" s="8">
        <f t="shared" si="60"/>
        <v>0</v>
      </c>
      <c r="G495" s="9"/>
      <c r="H495" s="8">
        <f t="shared" si="66"/>
        <v>0</v>
      </c>
      <c r="I495" s="9"/>
      <c r="J495" s="8">
        <f t="shared" si="62"/>
        <v>0</v>
      </c>
      <c r="K495" s="8">
        <v>0</v>
      </c>
      <c r="L495" s="9"/>
      <c r="M495" s="8">
        <f t="shared" si="61"/>
        <v>0</v>
      </c>
      <c r="N495" s="9"/>
      <c r="O495" s="8">
        <f t="shared" si="67"/>
        <v>0</v>
      </c>
    </row>
    <row r="496" spans="1:15" ht="78.75">
      <c r="A496" s="6" t="s">
        <v>7</v>
      </c>
      <c r="B496" s="7" t="s">
        <v>326</v>
      </c>
      <c r="C496" s="2"/>
      <c r="D496" s="8">
        <v>2286.2876000000001</v>
      </c>
      <c r="E496" s="9">
        <f>E497+E507+E503</f>
        <v>0</v>
      </c>
      <c r="F496" s="8">
        <f t="shared" si="60"/>
        <v>2286.2876000000001</v>
      </c>
      <c r="G496" s="9">
        <f>G497+G507+G503</f>
        <v>0</v>
      </c>
      <c r="H496" s="8">
        <f t="shared" si="66"/>
        <v>2286.2876000000001</v>
      </c>
      <c r="I496" s="9">
        <f>I497+I507+I503</f>
        <v>0</v>
      </c>
      <c r="J496" s="8">
        <f t="shared" si="62"/>
        <v>2286.2876000000001</v>
      </c>
      <c r="K496" s="8">
        <v>2286.2876000000001</v>
      </c>
      <c r="L496" s="9">
        <f>L497+L507+L503</f>
        <v>0</v>
      </c>
      <c r="M496" s="8">
        <f t="shared" si="61"/>
        <v>2286.2876000000001</v>
      </c>
      <c r="N496" s="9">
        <f>N497+N507+N503</f>
        <v>0</v>
      </c>
      <c r="O496" s="8">
        <f t="shared" si="67"/>
        <v>2286.2876000000001</v>
      </c>
    </row>
    <row r="497" spans="1:15" ht="38.25">
      <c r="A497" s="10" t="s">
        <v>325</v>
      </c>
      <c r="B497" s="7" t="s">
        <v>31</v>
      </c>
      <c r="C497" s="2"/>
      <c r="D497" s="8">
        <v>1786.2876000000001</v>
      </c>
      <c r="E497" s="9">
        <f>E498</f>
        <v>0</v>
      </c>
      <c r="F497" s="8">
        <f t="shared" si="60"/>
        <v>1786.2876000000001</v>
      </c>
      <c r="G497" s="9">
        <f>G498</f>
        <v>0</v>
      </c>
      <c r="H497" s="8">
        <f t="shared" si="66"/>
        <v>1786.2876000000001</v>
      </c>
      <c r="I497" s="9">
        <f>I498</f>
        <v>0</v>
      </c>
      <c r="J497" s="8">
        <f t="shared" si="62"/>
        <v>1786.2876000000001</v>
      </c>
      <c r="K497" s="8">
        <v>1786.2876000000001</v>
      </c>
      <c r="L497" s="9">
        <f>L498</f>
        <v>0</v>
      </c>
      <c r="M497" s="8">
        <f t="shared" si="61"/>
        <v>1786.2876000000001</v>
      </c>
      <c r="N497" s="9">
        <f>N498</f>
        <v>0</v>
      </c>
      <c r="O497" s="8">
        <f t="shared" si="67"/>
        <v>1786.2876000000001</v>
      </c>
    </row>
    <row r="498" spans="1:15" ht="38.25">
      <c r="A498" s="4" t="s">
        <v>323</v>
      </c>
      <c r="B498" s="2" t="s">
        <v>32</v>
      </c>
      <c r="C498" s="2"/>
      <c r="D498" s="8">
        <v>1786.2876000000001</v>
      </c>
      <c r="E498" s="9">
        <f>E499</f>
        <v>0</v>
      </c>
      <c r="F498" s="8">
        <f t="shared" si="60"/>
        <v>1786.2876000000001</v>
      </c>
      <c r="G498" s="9">
        <f>G499</f>
        <v>0</v>
      </c>
      <c r="H498" s="8">
        <f t="shared" si="66"/>
        <v>1786.2876000000001</v>
      </c>
      <c r="I498" s="9">
        <f>I499</f>
        <v>0</v>
      </c>
      <c r="J498" s="8">
        <f t="shared" si="62"/>
        <v>1786.2876000000001</v>
      </c>
      <c r="K498" s="8">
        <v>1786.2876000000001</v>
      </c>
      <c r="L498" s="9">
        <f>L499</f>
        <v>0</v>
      </c>
      <c r="M498" s="8">
        <f t="shared" si="61"/>
        <v>1786.2876000000001</v>
      </c>
      <c r="N498" s="9">
        <f>N499</f>
        <v>0</v>
      </c>
      <c r="O498" s="8">
        <f t="shared" si="67"/>
        <v>1786.2876000000001</v>
      </c>
    </row>
    <row r="499" spans="1:15" ht="38.25">
      <c r="A499" s="4" t="s">
        <v>324</v>
      </c>
      <c r="B499" s="2" t="s">
        <v>33</v>
      </c>
      <c r="C499" s="2"/>
      <c r="D499" s="8">
        <v>1786.2876000000001</v>
      </c>
      <c r="E499" s="9">
        <f>E500+E501+E502</f>
        <v>0</v>
      </c>
      <c r="F499" s="8">
        <f t="shared" si="60"/>
        <v>1786.2876000000001</v>
      </c>
      <c r="G499" s="9">
        <f>G500+G501+G502</f>
        <v>0</v>
      </c>
      <c r="H499" s="8">
        <f t="shared" si="66"/>
        <v>1786.2876000000001</v>
      </c>
      <c r="I499" s="9">
        <f>I500+I501+I502</f>
        <v>0</v>
      </c>
      <c r="J499" s="8">
        <f t="shared" si="62"/>
        <v>1786.2876000000001</v>
      </c>
      <c r="K499" s="8">
        <v>1786.2876000000001</v>
      </c>
      <c r="L499" s="9">
        <f>L500+L501+L502</f>
        <v>0</v>
      </c>
      <c r="M499" s="8">
        <f t="shared" si="61"/>
        <v>1786.2876000000001</v>
      </c>
      <c r="N499" s="9">
        <f>N500+N501+N502</f>
        <v>0</v>
      </c>
      <c r="O499" s="8">
        <f t="shared" si="67"/>
        <v>1786.2876000000001</v>
      </c>
    </row>
    <row r="500" spans="1:15" ht="76.5">
      <c r="A500" s="4" t="s">
        <v>107</v>
      </c>
      <c r="B500" s="2" t="s">
        <v>33</v>
      </c>
      <c r="C500" s="2">
        <v>100</v>
      </c>
      <c r="D500" s="8">
        <v>1298.4326000000001</v>
      </c>
      <c r="E500" s="9"/>
      <c r="F500" s="8">
        <f t="shared" si="60"/>
        <v>1298.4326000000001</v>
      </c>
      <c r="G500" s="9"/>
      <c r="H500" s="8">
        <f t="shared" si="66"/>
        <v>1298.4326000000001</v>
      </c>
      <c r="I500" s="9"/>
      <c r="J500" s="8">
        <f t="shared" si="62"/>
        <v>1298.4326000000001</v>
      </c>
      <c r="K500" s="8">
        <v>1298.4326000000001</v>
      </c>
      <c r="L500" s="9"/>
      <c r="M500" s="8">
        <f t="shared" si="61"/>
        <v>1298.4326000000001</v>
      </c>
      <c r="N500" s="9"/>
      <c r="O500" s="8">
        <f t="shared" si="67"/>
        <v>1298.4326000000001</v>
      </c>
    </row>
    <row r="501" spans="1:15" ht="38.25">
      <c r="A501" s="4" t="s">
        <v>35</v>
      </c>
      <c r="B501" s="2" t="s">
        <v>33</v>
      </c>
      <c r="C501" s="2">
        <v>200</v>
      </c>
      <c r="D501" s="8">
        <v>487.75500000000005</v>
      </c>
      <c r="E501" s="9"/>
      <c r="F501" s="8">
        <f t="shared" si="60"/>
        <v>487.75500000000005</v>
      </c>
      <c r="G501" s="9"/>
      <c r="H501" s="8">
        <f t="shared" si="66"/>
        <v>487.75500000000005</v>
      </c>
      <c r="I501" s="9"/>
      <c r="J501" s="8">
        <f t="shared" si="62"/>
        <v>487.75500000000005</v>
      </c>
      <c r="K501" s="8">
        <v>487.75500000000005</v>
      </c>
      <c r="L501" s="9"/>
      <c r="M501" s="8">
        <f t="shared" si="61"/>
        <v>487.75500000000005</v>
      </c>
      <c r="N501" s="9"/>
      <c r="O501" s="8">
        <f t="shared" si="67"/>
        <v>487.75500000000005</v>
      </c>
    </row>
    <row r="502" spans="1:15" ht="25.5">
      <c r="A502" s="4" t="s">
        <v>34</v>
      </c>
      <c r="B502" s="2" t="s">
        <v>33</v>
      </c>
      <c r="C502" s="2">
        <v>800</v>
      </c>
      <c r="D502" s="8">
        <v>0.10000000000000009</v>
      </c>
      <c r="E502" s="9"/>
      <c r="F502" s="8">
        <f t="shared" si="60"/>
        <v>0.10000000000000009</v>
      </c>
      <c r="G502" s="9"/>
      <c r="H502" s="8">
        <f t="shared" si="66"/>
        <v>0.10000000000000009</v>
      </c>
      <c r="I502" s="9"/>
      <c r="J502" s="8">
        <f t="shared" si="62"/>
        <v>0.10000000000000009</v>
      </c>
      <c r="K502" s="8">
        <v>0.10000000000000009</v>
      </c>
      <c r="L502" s="9"/>
      <c r="M502" s="8">
        <f t="shared" si="61"/>
        <v>0.10000000000000009</v>
      </c>
      <c r="N502" s="9"/>
      <c r="O502" s="8">
        <f t="shared" si="67"/>
        <v>0.10000000000000009</v>
      </c>
    </row>
    <row r="503" spans="1:15" ht="51">
      <c r="A503" s="10" t="s">
        <v>567</v>
      </c>
      <c r="B503" s="7" t="s">
        <v>568</v>
      </c>
      <c r="C503" s="2"/>
      <c r="D503" s="8">
        <v>0</v>
      </c>
      <c r="E503" s="9">
        <f>E504</f>
        <v>0</v>
      </c>
      <c r="F503" s="8">
        <f t="shared" si="60"/>
        <v>0</v>
      </c>
      <c r="G503" s="9">
        <f>G504</f>
        <v>0</v>
      </c>
      <c r="H503" s="8">
        <f t="shared" si="66"/>
        <v>0</v>
      </c>
      <c r="I503" s="9">
        <f>I504</f>
        <v>0</v>
      </c>
      <c r="J503" s="8">
        <f t="shared" si="62"/>
        <v>0</v>
      </c>
      <c r="K503" s="8">
        <v>0</v>
      </c>
      <c r="L503" s="9">
        <f>L504</f>
        <v>0</v>
      </c>
      <c r="M503" s="8">
        <f t="shared" si="61"/>
        <v>0</v>
      </c>
      <c r="N503" s="9">
        <f>N504</f>
        <v>0</v>
      </c>
      <c r="O503" s="8">
        <f t="shared" si="67"/>
        <v>0</v>
      </c>
    </row>
    <row r="504" spans="1:15" ht="51">
      <c r="A504" s="4" t="s">
        <v>569</v>
      </c>
      <c r="B504" s="2" t="s">
        <v>570</v>
      </c>
      <c r="C504" s="2"/>
      <c r="D504" s="8">
        <v>0</v>
      </c>
      <c r="E504" s="9">
        <f>E505</f>
        <v>0</v>
      </c>
      <c r="F504" s="8">
        <f t="shared" si="60"/>
        <v>0</v>
      </c>
      <c r="G504" s="9">
        <f>G505</f>
        <v>0</v>
      </c>
      <c r="H504" s="8">
        <f t="shared" si="66"/>
        <v>0</v>
      </c>
      <c r="I504" s="9">
        <f>I505</f>
        <v>0</v>
      </c>
      <c r="J504" s="8">
        <f t="shared" si="62"/>
        <v>0</v>
      </c>
      <c r="K504" s="8">
        <v>0</v>
      </c>
      <c r="L504" s="9">
        <f>L505</f>
        <v>0</v>
      </c>
      <c r="M504" s="8">
        <f t="shared" si="61"/>
        <v>0</v>
      </c>
      <c r="N504" s="9">
        <f>N505</f>
        <v>0</v>
      </c>
      <c r="O504" s="8">
        <f t="shared" si="67"/>
        <v>0</v>
      </c>
    </row>
    <row r="505" spans="1:15" ht="38.25">
      <c r="A505" s="4" t="s">
        <v>344</v>
      </c>
      <c r="B505" s="2" t="s">
        <v>571</v>
      </c>
      <c r="C505" s="2"/>
      <c r="D505" s="8">
        <v>0</v>
      </c>
      <c r="E505" s="9">
        <f>E506</f>
        <v>0</v>
      </c>
      <c r="F505" s="8">
        <f t="shared" si="60"/>
        <v>0</v>
      </c>
      <c r="G505" s="9">
        <f>G506</f>
        <v>0</v>
      </c>
      <c r="H505" s="8">
        <f t="shared" si="66"/>
        <v>0</v>
      </c>
      <c r="I505" s="9">
        <f>I506</f>
        <v>0</v>
      </c>
      <c r="J505" s="8">
        <f t="shared" si="62"/>
        <v>0</v>
      </c>
      <c r="K505" s="8">
        <v>0</v>
      </c>
      <c r="L505" s="9">
        <f>L506</f>
        <v>0</v>
      </c>
      <c r="M505" s="8">
        <f t="shared" si="61"/>
        <v>0</v>
      </c>
      <c r="N505" s="9">
        <f>N506</f>
        <v>0</v>
      </c>
      <c r="O505" s="8">
        <f t="shared" si="67"/>
        <v>0</v>
      </c>
    </row>
    <row r="506" spans="1:15" ht="38.25">
      <c r="A506" s="4" t="s">
        <v>35</v>
      </c>
      <c r="B506" s="2" t="s">
        <v>571</v>
      </c>
      <c r="C506" s="2">
        <v>200</v>
      </c>
      <c r="D506" s="8">
        <v>0</v>
      </c>
      <c r="E506" s="9"/>
      <c r="F506" s="8">
        <f t="shared" si="60"/>
        <v>0</v>
      </c>
      <c r="G506" s="9"/>
      <c r="H506" s="8">
        <f t="shared" si="66"/>
        <v>0</v>
      </c>
      <c r="I506" s="9"/>
      <c r="J506" s="8">
        <f t="shared" si="62"/>
        <v>0</v>
      </c>
      <c r="K506" s="8">
        <v>0</v>
      </c>
      <c r="L506" s="9"/>
      <c r="M506" s="8">
        <f t="shared" si="61"/>
        <v>0</v>
      </c>
      <c r="N506" s="9"/>
      <c r="O506" s="8">
        <f t="shared" si="67"/>
        <v>0</v>
      </c>
    </row>
    <row r="507" spans="1:15" ht="25.5">
      <c r="A507" s="10" t="s">
        <v>38</v>
      </c>
      <c r="B507" s="7" t="s">
        <v>39</v>
      </c>
      <c r="C507" s="2"/>
      <c r="D507" s="8">
        <v>500</v>
      </c>
      <c r="E507" s="9">
        <f t="shared" ref="E507:I509" si="68">E508</f>
        <v>0</v>
      </c>
      <c r="F507" s="8">
        <f t="shared" si="60"/>
        <v>500</v>
      </c>
      <c r="G507" s="9">
        <f t="shared" si="68"/>
        <v>0</v>
      </c>
      <c r="H507" s="8">
        <f t="shared" si="66"/>
        <v>500</v>
      </c>
      <c r="I507" s="9">
        <f t="shared" si="68"/>
        <v>0</v>
      </c>
      <c r="J507" s="8">
        <f t="shared" si="62"/>
        <v>500</v>
      </c>
      <c r="K507" s="8">
        <v>500</v>
      </c>
      <c r="L507" s="9">
        <f t="shared" ref="L507:L509" si="69">L508</f>
        <v>0</v>
      </c>
      <c r="M507" s="8">
        <f t="shared" si="61"/>
        <v>500</v>
      </c>
      <c r="N507" s="9">
        <f t="shared" ref="N507:N509" si="70">N508</f>
        <v>0</v>
      </c>
      <c r="O507" s="8">
        <f t="shared" si="67"/>
        <v>500</v>
      </c>
    </row>
    <row r="508" spans="1:15" ht="25.5">
      <c r="A508" s="4" t="s">
        <v>36</v>
      </c>
      <c r="B508" s="2" t="s">
        <v>40</v>
      </c>
      <c r="C508" s="2"/>
      <c r="D508" s="8">
        <v>500</v>
      </c>
      <c r="E508" s="9">
        <f t="shared" si="68"/>
        <v>0</v>
      </c>
      <c r="F508" s="8">
        <f t="shared" ref="F508:F571" si="71">D508+E508</f>
        <v>500</v>
      </c>
      <c r="G508" s="9">
        <f t="shared" si="68"/>
        <v>0</v>
      </c>
      <c r="H508" s="8">
        <f t="shared" si="66"/>
        <v>500</v>
      </c>
      <c r="I508" s="9">
        <f t="shared" si="68"/>
        <v>0</v>
      </c>
      <c r="J508" s="8">
        <f t="shared" si="62"/>
        <v>500</v>
      </c>
      <c r="K508" s="8">
        <v>500</v>
      </c>
      <c r="L508" s="9">
        <f t="shared" si="69"/>
        <v>0</v>
      </c>
      <c r="M508" s="8">
        <f t="shared" ref="M508:M571" si="72">K508+L508</f>
        <v>500</v>
      </c>
      <c r="N508" s="9">
        <f t="shared" si="70"/>
        <v>0</v>
      </c>
      <c r="O508" s="8">
        <f t="shared" si="67"/>
        <v>500</v>
      </c>
    </row>
    <row r="509" spans="1:15" ht="25.5">
      <c r="A509" s="4" t="s">
        <v>37</v>
      </c>
      <c r="B509" s="2" t="s">
        <v>41</v>
      </c>
      <c r="C509" s="2"/>
      <c r="D509" s="8">
        <v>500</v>
      </c>
      <c r="E509" s="9">
        <f t="shared" si="68"/>
        <v>0</v>
      </c>
      <c r="F509" s="8">
        <f t="shared" si="71"/>
        <v>500</v>
      </c>
      <c r="G509" s="9">
        <f t="shared" si="68"/>
        <v>0</v>
      </c>
      <c r="H509" s="8">
        <f t="shared" si="66"/>
        <v>500</v>
      </c>
      <c r="I509" s="9">
        <f t="shared" si="68"/>
        <v>0</v>
      </c>
      <c r="J509" s="8">
        <f t="shared" si="62"/>
        <v>500</v>
      </c>
      <c r="K509" s="8">
        <v>500</v>
      </c>
      <c r="L509" s="9">
        <f t="shared" si="69"/>
        <v>0</v>
      </c>
      <c r="M509" s="8">
        <f t="shared" si="72"/>
        <v>500</v>
      </c>
      <c r="N509" s="9">
        <f t="shared" si="70"/>
        <v>0</v>
      </c>
      <c r="O509" s="8">
        <f t="shared" si="67"/>
        <v>500</v>
      </c>
    </row>
    <row r="510" spans="1:15" ht="25.5">
      <c r="A510" s="4" t="s">
        <v>34</v>
      </c>
      <c r="B510" s="2" t="s">
        <v>41</v>
      </c>
      <c r="C510" s="2">
        <v>800</v>
      </c>
      <c r="D510" s="8">
        <v>500</v>
      </c>
      <c r="E510" s="9"/>
      <c r="F510" s="8">
        <f t="shared" si="71"/>
        <v>500</v>
      </c>
      <c r="G510" s="9"/>
      <c r="H510" s="8">
        <f t="shared" si="66"/>
        <v>500</v>
      </c>
      <c r="I510" s="9"/>
      <c r="J510" s="8">
        <f t="shared" si="62"/>
        <v>500</v>
      </c>
      <c r="K510" s="8">
        <v>500</v>
      </c>
      <c r="L510" s="9"/>
      <c r="M510" s="8">
        <f t="shared" si="72"/>
        <v>500</v>
      </c>
      <c r="N510" s="9"/>
      <c r="O510" s="8">
        <f t="shared" si="67"/>
        <v>500</v>
      </c>
    </row>
    <row r="511" spans="1:15" ht="82.5" customHeight="1">
      <c r="A511" s="6" t="s">
        <v>386</v>
      </c>
      <c r="B511" s="7" t="s">
        <v>76</v>
      </c>
      <c r="C511" s="2"/>
      <c r="D511" s="8">
        <v>46018.979039999998</v>
      </c>
      <c r="E511" s="9">
        <f>E512+E536+E541</f>
        <v>0</v>
      </c>
      <c r="F511" s="8">
        <f t="shared" si="71"/>
        <v>46018.979039999998</v>
      </c>
      <c r="G511" s="9">
        <f>G512+G536+G541</f>
        <v>0</v>
      </c>
      <c r="H511" s="8">
        <f t="shared" si="66"/>
        <v>46018.979039999998</v>
      </c>
      <c r="I511" s="9">
        <f>I512+I536+I541</f>
        <v>0</v>
      </c>
      <c r="J511" s="8">
        <f t="shared" si="62"/>
        <v>46018.979039999998</v>
      </c>
      <c r="K511" s="8">
        <v>46018.979039999998</v>
      </c>
      <c r="L511" s="9">
        <f>L512+L536+L541</f>
        <v>0</v>
      </c>
      <c r="M511" s="8">
        <f t="shared" si="72"/>
        <v>46018.979039999998</v>
      </c>
      <c r="N511" s="9">
        <f>N512+N536+N541</f>
        <v>0</v>
      </c>
      <c r="O511" s="8">
        <f t="shared" si="67"/>
        <v>46018.979039999998</v>
      </c>
    </row>
    <row r="512" spans="1:15" ht="51">
      <c r="A512" s="10" t="s">
        <v>446</v>
      </c>
      <c r="B512" s="7" t="s">
        <v>77</v>
      </c>
      <c r="C512" s="2"/>
      <c r="D512" s="8">
        <v>45292.457039999994</v>
      </c>
      <c r="E512" s="9">
        <f>E513+E521+E526+E529+E533</f>
        <v>0</v>
      </c>
      <c r="F512" s="8">
        <f t="shared" si="71"/>
        <v>45292.457039999994</v>
      </c>
      <c r="G512" s="9">
        <f>G513+G521+G526+G529+G533</f>
        <v>0</v>
      </c>
      <c r="H512" s="8">
        <f t="shared" si="66"/>
        <v>45292.457039999994</v>
      </c>
      <c r="I512" s="9">
        <f>I513+I521+I526+I529+I533</f>
        <v>0</v>
      </c>
      <c r="J512" s="8">
        <f t="shared" si="62"/>
        <v>45292.457039999994</v>
      </c>
      <c r="K512" s="8">
        <v>45292.457039999994</v>
      </c>
      <c r="L512" s="9">
        <f>L513+L521+L526+L529+L533</f>
        <v>0</v>
      </c>
      <c r="M512" s="8">
        <f t="shared" si="72"/>
        <v>45292.457039999994</v>
      </c>
      <c r="N512" s="9">
        <f>N513+N521+N526+N529+N533</f>
        <v>0</v>
      </c>
      <c r="O512" s="8">
        <f t="shared" si="67"/>
        <v>45292.457039999994</v>
      </c>
    </row>
    <row r="513" spans="1:15" ht="38.25">
      <c r="A513" s="4" t="s">
        <v>74</v>
      </c>
      <c r="B513" s="2" t="s">
        <v>78</v>
      </c>
      <c r="C513" s="2"/>
      <c r="D513" s="8">
        <v>31909.996500000001</v>
      </c>
      <c r="E513" s="9">
        <f>E514+E519</f>
        <v>0</v>
      </c>
      <c r="F513" s="8">
        <f t="shared" si="71"/>
        <v>31909.996500000001</v>
      </c>
      <c r="G513" s="9">
        <f>G514+G519</f>
        <v>0</v>
      </c>
      <c r="H513" s="8">
        <f t="shared" si="66"/>
        <v>31909.996500000001</v>
      </c>
      <c r="I513" s="9">
        <f>I514+I519</f>
        <v>0</v>
      </c>
      <c r="J513" s="8">
        <f t="shared" si="62"/>
        <v>31909.996500000001</v>
      </c>
      <c r="K513" s="8">
        <v>31909.996500000001</v>
      </c>
      <c r="L513" s="9">
        <f>L514+L519</f>
        <v>0</v>
      </c>
      <c r="M513" s="8">
        <f t="shared" si="72"/>
        <v>31909.996500000001</v>
      </c>
      <c r="N513" s="9">
        <f>N514+N519</f>
        <v>0</v>
      </c>
      <c r="O513" s="8">
        <f t="shared" si="67"/>
        <v>31909.996500000001</v>
      </c>
    </row>
    <row r="514" spans="1:15" ht="38.25">
      <c r="A514" s="4" t="s">
        <v>75</v>
      </c>
      <c r="B514" s="2" t="s">
        <v>79</v>
      </c>
      <c r="C514" s="2"/>
      <c r="D514" s="8">
        <v>31909.996500000001</v>
      </c>
      <c r="E514" s="9">
        <f>E515+E516+E518+E517</f>
        <v>0</v>
      </c>
      <c r="F514" s="8">
        <f t="shared" si="71"/>
        <v>31909.996500000001</v>
      </c>
      <c r="G514" s="9">
        <f>G515+G516+G518+G517</f>
        <v>0</v>
      </c>
      <c r="H514" s="8">
        <f t="shared" si="66"/>
        <v>31909.996500000001</v>
      </c>
      <c r="I514" s="9">
        <f>I515+I516+I518+I517</f>
        <v>0</v>
      </c>
      <c r="J514" s="8">
        <f t="shared" si="62"/>
        <v>31909.996500000001</v>
      </c>
      <c r="K514" s="8">
        <v>31909.996500000001</v>
      </c>
      <c r="L514" s="9">
        <f>L515+L516+L518+L517</f>
        <v>0</v>
      </c>
      <c r="M514" s="8">
        <f t="shared" si="72"/>
        <v>31909.996500000001</v>
      </c>
      <c r="N514" s="9">
        <f>N515+N516+N518+N517</f>
        <v>0</v>
      </c>
      <c r="O514" s="8">
        <f t="shared" si="67"/>
        <v>31909.996500000001</v>
      </c>
    </row>
    <row r="515" spans="1:15" ht="76.5">
      <c r="A515" s="4" t="s">
        <v>107</v>
      </c>
      <c r="B515" s="2" t="s">
        <v>79</v>
      </c>
      <c r="C515" s="2">
        <v>100</v>
      </c>
      <c r="D515" s="8">
        <v>31546.6855</v>
      </c>
      <c r="E515" s="9"/>
      <c r="F515" s="8">
        <f t="shared" si="71"/>
        <v>31546.6855</v>
      </c>
      <c r="G515" s="9"/>
      <c r="H515" s="8">
        <f t="shared" si="66"/>
        <v>31546.6855</v>
      </c>
      <c r="I515" s="9"/>
      <c r="J515" s="8">
        <f t="shared" si="62"/>
        <v>31546.6855</v>
      </c>
      <c r="K515" s="8">
        <v>31546.6855</v>
      </c>
      <c r="L515" s="9"/>
      <c r="M515" s="8">
        <f t="shared" si="72"/>
        <v>31546.6855</v>
      </c>
      <c r="N515" s="9"/>
      <c r="O515" s="8">
        <f t="shared" si="67"/>
        <v>31546.6855</v>
      </c>
    </row>
    <row r="516" spans="1:15" ht="38.25">
      <c r="A516" s="4" t="s">
        <v>35</v>
      </c>
      <c r="B516" s="2" t="s">
        <v>79</v>
      </c>
      <c r="C516" s="2">
        <v>200</v>
      </c>
      <c r="D516" s="8">
        <v>356.42599999999993</v>
      </c>
      <c r="E516" s="9"/>
      <c r="F516" s="8">
        <f t="shared" si="71"/>
        <v>356.42599999999993</v>
      </c>
      <c r="G516" s="9"/>
      <c r="H516" s="8">
        <f t="shared" si="66"/>
        <v>356.42599999999993</v>
      </c>
      <c r="I516" s="9"/>
      <c r="J516" s="8">
        <f t="shared" si="62"/>
        <v>356.42599999999993</v>
      </c>
      <c r="K516" s="8">
        <v>356.42599999999993</v>
      </c>
      <c r="L516" s="9"/>
      <c r="M516" s="8">
        <f t="shared" si="72"/>
        <v>356.42599999999993</v>
      </c>
      <c r="N516" s="9"/>
      <c r="O516" s="8">
        <f t="shared" si="67"/>
        <v>356.42599999999993</v>
      </c>
    </row>
    <row r="517" spans="1:15" ht="25.5">
      <c r="A517" s="4" t="s">
        <v>306</v>
      </c>
      <c r="B517" s="2" t="s">
        <v>79</v>
      </c>
      <c r="C517" s="2">
        <v>300</v>
      </c>
      <c r="D517" s="8">
        <v>0</v>
      </c>
      <c r="E517" s="9"/>
      <c r="F517" s="8">
        <f t="shared" si="71"/>
        <v>0</v>
      </c>
      <c r="G517" s="9"/>
      <c r="H517" s="8">
        <f t="shared" si="66"/>
        <v>0</v>
      </c>
      <c r="I517" s="9"/>
      <c r="J517" s="8">
        <f t="shared" si="62"/>
        <v>0</v>
      </c>
      <c r="K517" s="8">
        <v>0</v>
      </c>
      <c r="L517" s="9"/>
      <c r="M517" s="8">
        <f t="shared" si="72"/>
        <v>0</v>
      </c>
      <c r="N517" s="9"/>
      <c r="O517" s="8">
        <f t="shared" si="67"/>
        <v>0</v>
      </c>
    </row>
    <row r="518" spans="1:15" ht="25.5">
      <c r="A518" s="4" t="s">
        <v>34</v>
      </c>
      <c r="B518" s="2" t="s">
        <v>79</v>
      </c>
      <c r="C518" s="2">
        <v>800</v>
      </c>
      <c r="D518" s="8">
        <v>6.8849999999999998</v>
      </c>
      <c r="E518" s="9"/>
      <c r="F518" s="8">
        <f t="shared" si="71"/>
        <v>6.8849999999999998</v>
      </c>
      <c r="G518" s="9"/>
      <c r="H518" s="8">
        <f t="shared" si="66"/>
        <v>6.8849999999999998</v>
      </c>
      <c r="I518" s="9"/>
      <c r="J518" s="8">
        <f t="shared" si="62"/>
        <v>6.8849999999999998</v>
      </c>
      <c r="K518" s="8">
        <v>6.8849999999999998</v>
      </c>
      <c r="L518" s="9"/>
      <c r="M518" s="8">
        <f t="shared" si="72"/>
        <v>6.8849999999999998</v>
      </c>
      <c r="N518" s="9"/>
      <c r="O518" s="8">
        <f t="shared" si="67"/>
        <v>6.8849999999999998</v>
      </c>
    </row>
    <row r="519" spans="1:15" ht="38.25">
      <c r="A519" s="4" t="s">
        <v>421</v>
      </c>
      <c r="B519" s="1" t="s">
        <v>422</v>
      </c>
      <c r="C519" s="2"/>
      <c r="D519" s="8">
        <v>0</v>
      </c>
      <c r="E519" s="9">
        <f>E520</f>
        <v>0</v>
      </c>
      <c r="F519" s="8">
        <f t="shared" si="71"/>
        <v>0</v>
      </c>
      <c r="G519" s="9">
        <f>G520</f>
        <v>0</v>
      </c>
      <c r="H519" s="8">
        <f t="shared" si="66"/>
        <v>0</v>
      </c>
      <c r="I519" s="9">
        <f>I520</f>
        <v>0</v>
      </c>
      <c r="J519" s="8">
        <f t="shared" si="62"/>
        <v>0</v>
      </c>
      <c r="K519" s="8">
        <v>0</v>
      </c>
      <c r="L519" s="9">
        <f>L520</f>
        <v>0</v>
      </c>
      <c r="M519" s="8">
        <f t="shared" si="72"/>
        <v>0</v>
      </c>
      <c r="N519" s="9">
        <f>N520</f>
        <v>0</v>
      </c>
      <c r="O519" s="8">
        <f t="shared" si="67"/>
        <v>0</v>
      </c>
    </row>
    <row r="520" spans="1:15" ht="38.25">
      <c r="A520" s="4" t="s">
        <v>35</v>
      </c>
      <c r="B520" s="2" t="s">
        <v>422</v>
      </c>
      <c r="C520" s="2">
        <v>200</v>
      </c>
      <c r="D520" s="8">
        <v>0</v>
      </c>
      <c r="E520" s="9"/>
      <c r="F520" s="8">
        <f t="shared" si="71"/>
        <v>0</v>
      </c>
      <c r="G520" s="9"/>
      <c r="H520" s="8">
        <f t="shared" si="66"/>
        <v>0</v>
      </c>
      <c r="I520" s="9"/>
      <c r="J520" s="8">
        <f t="shared" si="62"/>
        <v>0</v>
      </c>
      <c r="K520" s="8">
        <v>0</v>
      </c>
      <c r="L520" s="9"/>
      <c r="M520" s="8">
        <f t="shared" si="72"/>
        <v>0</v>
      </c>
      <c r="N520" s="9"/>
      <c r="O520" s="8">
        <f t="shared" si="67"/>
        <v>0</v>
      </c>
    </row>
    <row r="521" spans="1:15" ht="51">
      <c r="A521" s="4" t="s">
        <v>327</v>
      </c>
      <c r="B521" s="2" t="s">
        <v>80</v>
      </c>
      <c r="C521" s="2"/>
      <c r="D521" s="8">
        <v>12369.27104</v>
      </c>
      <c r="E521" s="9">
        <f>E522</f>
        <v>0</v>
      </c>
      <c r="F521" s="8">
        <f t="shared" si="71"/>
        <v>12369.27104</v>
      </c>
      <c r="G521" s="9">
        <f>G522</f>
        <v>0</v>
      </c>
      <c r="H521" s="8">
        <f t="shared" si="66"/>
        <v>12369.27104</v>
      </c>
      <c r="I521" s="9">
        <f>I522</f>
        <v>0</v>
      </c>
      <c r="J521" s="8">
        <f t="shared" si="62"/>
        <v>12369.27104</v>
      </c>
      <c r="K521" s="8">
        <v>12369.27104</v>
      </c>
      <c r="L521" s="9">
        <f>L522</f>
        <v>0</v>
      </c>
      <c r="M521" s="8">
        <f t="shared" si="72"/>
        <v>12369.27104</v>
      </c>
      <c r="N521" s="9">
        <f>N522</f>
        <v>0</v>
      </c>
      <c r="O521" s="8">
        <f t="shared" si="67"/>
        <v>12369.27104</v>
      </c>
    </row>
    <row r="522" spans="1:15" ht="38.25">
      <c r="A522" s="4" t="s">
        <v>328</v>
      </c>
      <c r="B522" s="2" t="s">
        <v>81</v>
      </c>
      <c r="C522" s="2"/>
      <c r="D522" s="8">
        <v>12369.27104</v>
      </c>
      <c r="E522" s="9">
        <f>E523+E524+E525</f>
        <v>0</v>
      </c>
      <c r="F522" s="8">
        <f t="shared" si="71"/>
        <v>12369.27104</v>
      </c>
      <c r="G522" s="9">
        <f>G523+G524+G525</f>
        <v>0</v>
      </c>
      <c r="H522" s="8">
        <f t="shared" si="66"/>
        <v>12369.27104</v>
      </c>
      <c r="I522" s="9">
        <f>I523+I524+I525</f>
        <v>0</v>
      </c>
      <c r="J522" s="8">
        <f t="shared" si="62"/>
        <v>12369.27104</v>
      </c>
      <c r="K522" s="8">
        <v>12369.27104</v>
      </c>
      <c r="L522" s="9">
        <f>L523+L524+L525</f>
        <v>0</v>
      </c>
      <c r="M522" s="8">
        <f t="shared" si="72"/>
        <v>12369.27104</v>
      </c>
      <c r="N522" s="9">
        <f>N523+N524+N525</f>
        <v>0</v>
      </c>
      <c r="O522" s="8">
        <f t="shared" si="67"/>
        <v>12369.27104</v>
      </c>
    </row>
    <row r="523" spans="1:15" ht="76.5">
      <c r="A523" s="4" t="s">
        <v>107</v>
      </c>
      <c r="B523" s="2" t="s">
        <v>81</v>
      </c>
      <c r="C523" s="2">
        <v>100</v>
      </c>
      <c r="D523" s="8">
        <v>7288.3578499999985</v>
      </c>
      <c r="E523" s="9"/>
      <c r="F523" s="8">
        <f t="shared" si="71"/>
        <v>7288.3578499999985</v>
      </c>
      <c r="G523" s="9"/>
      <c r="H523" s="8">
        <f t="shared" si="66"/>
        <v>7288.3578499999985</v>
      </c>
      <c r="I523" s="9"/>
      <c r="J523" s="8">
        <f t="shared" si="62"/>
        <v>7288.3578499999985</v>
      </c>
      <c r="K523" s="8">
        <v>7288.3578499999985</v>
      </c>
      <c r="L523" s="9"/>
      <c r="M523" s="8">
        <f t="shared" si="72"/>
        <v>7288.3578499999985</v>
      </c>
      <c r="N523" s="9"/>
      <c r="O523" s="8">
        <f t="shared" si="67"/>
        <v>7288.3578499999985</v>
      </c>
    </row>
    <row r="524" spans="1:15" ht="38.25">
      <c r="A524" s="4" t="s">
        <v>35</v>
      </c>
      <c r="B524" s="2" t="s">
        <v>81</v>
      </c>
      <c r="C524" s="2">
        <v>200</v>
      </c>
      <c r="D524" s="8">
        <v>5002.1161899999997</v>
      </c>
      <c r="E524" s="9"/>
      <c r="F524" s="8">
        <f t="shared" si="71"/>
        <v>5002.1161899999997</v>
      </c>
      <c r="G524" s="9"/>
      <c r="H524" s="8">
        <f t="shared" si="66"/>
        <v>5002.1161899999997</v>
      </c>
      <c r="I524" s="9"/>
      <c r="J524" s="8">
        <f t="shared" si="62"/>
        <v>5002.1161899999997</v>
      </c>
      <c r="K524" s="8">
        <v>5002.1161899999997</v>
      </c>
      <c r="L524" s="9"/>
      <c r="M524" s="8">
        <f t="shared" si="72"/>
        <v>5002.1161899999997</v>
      </c>
      <c r="N524" s="9"/>
      <c r="O524" s="8">
        <f t="shared" si="67"/>
        <v>5002.1161899999997</v>
      </c>
    </row>
    <row r="525" spans="1:15" ht="25.5">
      <c r="A525" s="4" t="s">
        <v>34</v>
      </c>
      <c r="B525" s="2" t="s">
        <v>81</v>
      </c>
      <c r="C525" s="2">
        <v>800</v>
      </c>
      <c r="D525" s="8">
        <v>78.796999999999983</v>
      </c>
      <c r="E525" s="9"/>
      <c r="F525" s="8">
        <f t="shared" si="71"/>
        <v>78.796999999999983</v>
      </c>
      <c r="G525" s="9"/>
      <c r="H525" s="8">
        <f t="shared" si="66"/>
        <v>78.796999999999983</v>
      </c>
      <c r="I525" s="9"/>
      <c r="J525" s="8">
        <f t="shared" si="62"/>
        <v>78.796999999999983</v>
      </c>
      <c r="K525" s="8">
        <v>78.796999999999983</v>
      </c>
      <c r="L525" s="9"/>
      <c r="M525" s="8">
        <f t="shared" si="72"/>
        <v>78.796999999999983</v>
      </c>
      <c r="N525" s="9"/>
      <c r="O525" s="8">
        <f t="shared" si="67"/>
        <v>78.796999999999983</v>
      </c>
    </row>
    <row r="526" spans="1:15" ht="38.25">
      <c r="A526" s="4" t="s">
        <v>82</v>
      </c>
      <c r="B526" s="2" t="s">
        <v>84</v>
      </c>
      <c r="C526" s="2"/>
      <c r="D526" s="8">
        <v>15.900499999999997</v>
      </c>
      <c r="E526" s="9">
        <f>E527</f>
        <v>0</v>
      </c>
      <c r="F526" s="8">
        <f t="shared" si="71"/>
        <v>15.900499999999997</v>
      </c>
      <c r="G526" s="9">
        <f>G527</f>
        <v>0</v>
      </c>
      <c r="H526" s="8">
        <f t="shared" si="66"/>
        <v>15.900499999999997</v>
      </c>
      <c r="I526" s="9">
        <f>I527</f>
        <v>0</v>
      </c>
      <c r="J526" s="8">
        <f t="shared" si="62"/>
        <v>15.900499999999997</v>
      </c>
      <c r="K526" s="8">
        <v>15.900499999999997</v>
      </c>
      <c r="L526" s="9">
        <f>L527</f>
        <v>0</v>
      </c>
      <c r="M526" s="8">
        <f t="shared" si="72"/>
        <v>15.900499999999997</v>
      </c>
      <c r="N526" s="9">
        <f>N527</f>
        <v>0</v>
      </c>
      <c r="O526" s="8">
        <f t="shared" si="67"/>
        <v>15.900499999999997</v>
      </c>
    </row>
    <row r="527" spans="1:15" ht="38.25">
      <c r="A527" s="4" t="s">
        <v>83</v>
      </c>
      <c r="B527" s="2" t="s">
        <v>85</v>
      </c>
      <c r="C527" s="2"/>
      <c r="D527" s="8">
        <v>15.900499999999997</v>
      </c>
      <c r="E527" s="9">
        <f>E528</f>
        <v>0</v>
      </c>
      <c r="F527" s="8">
        <f t="shared" si="71"/>
        <v>15.900499999999997</v>
      </c>
      <c r="G527" s="9">
        <f>G528</f>
        <v>0</v>
      </c>
      <c r="H527" s="8">
        <f t="shared" si="66"/>
        <v>15.900499999999997</v>
      </c>
      <c r="I527" s="9">
        <f>I528</f>
        <v>0</v>
      </c>
      <c r="J527" s="8">
        <f t="shared" si="62"/>
        <v>15.900499999999997</v>
      </c>
      <c r="K527" s="8">
        <v>15.900499999999997</v>
      </c>
      <c r="L527" s="9">
        <f>L528</f>
        <v>0</v>
      </c>
      <c r="M527" s="8">
        <f t="shared" si="72"/>
        <v>15.900499999999997</v>
      </c>
      <c r="N527" s="9">
        <f>N528</f>
        <v>0</v>
      </c>
      <c r="O527" s="8">
        <f t="shared" si="67"/>
        <v>15.900499999999997</v>
      </c>
    </row>
    <row r="528" spans="1:15" ht="38.25">
      <c r="A528" s="4" t="s">
        <v>35</v>
      </c>
      <c r="B528" s="2" t="s">
        <v>85</v>
      </c>
      <c r="C528" s="2">
        <v>200</v>
      </c>
      <c r="D528" s="8">
        <v>15.900499999999997</v>
      </c>
      <c r="E528" s="9"/>
      <c r="F528" s="8">
        <f t="shared" si="71"/>
        <v>15.900499999999997</v>
      </c>
      <c r="G528" s="9"/>
      <c r="H528" s="8">
        <f t="shared" si="66"/>
        <v>15.900499999999997</v>
      </c>
      <c r="I528" s="9"/>
      <c r="J528" s="8">
        <f t="shared" si="62"/>
        <v>15.900499999999997</v>
      </c>
      <c r="K528" s="8">
        <v>15.900499999999997</v>
      </c>
      <c r="L528" s="9"/>
      <c r="M528" s="8">
        <f t="shared" si="72"/>
        <v>15.900499999999997</v>
      </c>
      <c r="N528" s="9"/>
      <c r="O528" s="8">
        <f t="shared" si="67"/>
        <v>15.900499999999997</v>
      </c>
    </row>
    <row r="529" spans="1:15" ht="51">
      <c r="A529" s="4" t="s">
        <v>86</v>
      </c>
      <c r="B529" s="2" t="s">
        <v>88</v>
      </c>
      <c r="C529" s="2"/>
      <c r="D529" s="8">
        <v>827.28899999999999</v>
      </c>
      <c r="E529" s="9">
        <f>E530</f>
        <v>0</v>
      </c>
      <c r="F529" s="8">
        <f t="shared" si="71"/>
        <v>827.28899999999999</v>
      </c>
      <c r="G529" s="9">
        <f>G530</f>
        <v>0</v>
      </c>
      <c r="H529" s="8">
        <f t="shared" si="66"/>
        <v>827.28899999999999</v>
      </c>
      <c r="I529" s="9">
        <f>I530</f>
        <v>0</v>
      </c>
      <c r="J529" s="8">
        <f t="shared" si="62"/>
        <v>827.28899999999999</v>
      </c>
      <c r="K529" s="8">
        <v>827.28899999999999</v>
      </c>
      <c r="L529" s="9">
        <f>L530</f>
        <v>0</v>
      </c>
      <c r="M529" s="8">
        <f t="shared" si="72"/>
        <v>827.28899999999999</v>
      </c>
      <c r="N529" s="9">
        <f>N530</f>
        <v>0</v>
      </c>
      <c r="O529" s="8">
        <f t="shared" si="67"/>
        <v>827.28899999999999</v>
      </c>
    </row>
    <row r="530" spans="1:15" ht="38.25">
      <c r="A530" s="4" t="s">
        <v>87</v>
      </c>
      <c r="B530" s="2" t="s">
        <v>89</v>
      </c>
      <c r="C530" s="2"/>
      <c r="D530" s="8">
        <v>827.28899999999999</v>
      </c>
      <c r="E530" s="9">
        <f>E531+E532</f>
        <v>0</v>
      </c>
      <c r="F530" s="8">
        <f t="shared" si="71"/>
        <v>827.28899999999999</v>
      </c>
      <c r="G530" s="9">
        <f>G531+G532</f>
        <v>0</v>
      </c>
      <c r="H530" s="8">
        <f t="shared" si="66"/>
        <v>827.28899999999999</v>
      </c>
      <c r="I530" s="9">
        <f>I531+I532</f>
        <v>0</v>
      </c>
      <c r="J530" s="8">
        <f t="shared" si="62"/>
        <v>827.28899999999999</v>
      </c>
      <c r="K530" s="8">
        <v>827.28899999999999</v>
      </c>
      <c r="L530" s="9">
        <f>L531+L532</f>
        <v>0</v>
      </c>
      <c r="M530" s="8">
        <f t="shared" si="72"/>
        <v>827.28899999999999</v>
      </c>
      <c r="N530" s="9">
        <f>N531+N532</f>
        <v>0</v>
      </c>
      <c r="O530" s="8">
        <f t="shared" si="67"/>
        <v>827.28899999999999</v>
      </c>
    </row>
    <row r="531" spans="1:15" ht="76.5">
      <c r="A531" s="4" t="s">
        <v>107</v>
      </c>
      <c r="B531" s="2" t="s">
        <v>89</v>
      </c>
      <c r="C531" s="2">
        <v>100</v>
      </c>
      <c r="D531" s="8">
        <v>783.90499999999997</v>
      </c>
      <c r="E531" s="9"/>
      <c r="F531" s="8">
        <f t="shared" si="71"/>
        <v>783.90499999999997</v>
      </c>
      <c r="G531" s="9"/>
      <c r="H531" s="8">
        <f t="shared" si="66"/>
        <v>783.90499999999997</v>
      </c>
      <c r="I531" s="9"/>
      <c r="J531" s="8">
        <f t="shared" si="62"/>
        <v>783.90499999999997</v>
      </c>
      <c r="K531" s="8">
        <v>783.90499999999997</v>
      </c>
      <c r="L531" s="9"/>
      <c r="M531" s="8">
        <f t="shared" si="72"/>
        <v>783.90499999999997</v>
      </c>
      <c r="N531" s="9"/>
      <c r="O531" s="8">
        <f t="shared" si="67"/>
        <v>783.90499999999997</v>
      </c>
    </row>
    <row r="532" spans="1:15" ht="38.25">
      <c r="A532" s="4" t="s">
        <v>35</v>
      </c>
      <c r="B532" s="2" t="s">
        <v>89</v>
      </c>
      <c r="C532" s="2">
        <v>200</v>
      </c>
      <c r="D532" s="8">
        <v>43.383999999999993</v>
      </c>
      <c r="E532" s="9"/>
      <c r="F532" s="8">
        <f t="shared" si="71"/>
        <v>43.383999999999993</v>
      </c>
      <c r="G532" s="9"/>
      <c r="H532" s="8">
        <f t="shared" si="66"/>
        <v>43.383999999999993</v>
      </c>
      <c r="I532" s="9"/>
      <c r="J532" s="8">
        <f t="shared" si="62"/>
        <v>43.383999999999993</v>
      </c>
      <c r="K532" s="8">
        <v>43.383999999999993</v>
      </c>
      <c r="L532" s="9"/>
      <c r="M532" s="8">
        <f t="shared" si="72"/>
        <v>43.383999999999993</v>
      </c>
      <c r="N532" s="9"/>
      <c r="O532" s="8">
        <f t="shared" si="67"/>
        <v>43.383999999999993</v>
      </c>
    </row>
    <row r="533" spans="1:15" ht="63.75">
      <c r="A533" s="4" t="s">
        <v>90</v>
      </c>
      <c r="B533" s="2" t="s">
        <v>91</v>
      </c>
      <c r="C533" s="2"/>
      <c r="D533" s="8">
        <v>170</v>
      </c>
      <c r="E533" s="9">
        <f>E534</f>
        <v>0</v>
      </c>
      <c r="F533" s="8">
        <f t="shared" si="71"/>
        <v>170</v>
      </c>
      <c r="G533" s="9">
        <f>G534</f>
        <v>0</v>
      </c>
      <c r="H533" s="8">
        <f t="shared" si="66"/>
        <v>170</v>
      </c>
      <c r="I533" s="9">
        <f>I534</f>
        <v>0</v>
      </c>
      <c r="J533" s="8">
        <f t="shared" ref="J533:J596" si="73">H533+I533</f>
        <v>170</v>
      </c>
      <c r="K533" s="8">
        <v>170</v>
      </c>
      <c r="L533" s="9">
        <f>L534</f>
        <v>0</v>
      </c>
      <c r="M533" s="8">
        <f t="shared" si="72"/>
        <v>170</v>
      </c>
      <c r="N533" s="9">
        <f>N534</f>
        <v>0</v>
      </c>
      <c r="O533" s="8">
        <f t="shared" si="67"/>
        <v>170</v>
      </c>
    </row>
    <row r="534" spans="1:15" ht="76.5">
      <c r="A534" s="4" t="s">
        <v>92</v>
      </c>
      <c r="B534" s="2" t="s">
        <v>553</v>
      </c>
      <c r="C534" s="2"/>
      <c r="D534" s="8">
        <v>170</v>
      </c>
      <c r="E534" s="9">
        <f>E535</f>
        <v>0</v>
      </c>
      <c r="F534" s="8">
        <f t="shared" si="71"/>
        <v>170</v>
      </c>
      <c r="G534" s="9">
        <f>G535</f>
        <v>0</v>
      </c>
      <c r="H534" s="8">
        <f t="shared" si="66"/>
        <v>170</v>
      </c>
      <c r="I534" s="9">
        <f>I535</f>
        <v>0</v>
      </c>
      <c r="J534" s="8">
        <f t="shared" si="73"/>
        <v>170</v>
      </c>
      <c r="K534" s="8">
        <v>170</v>
      </c>
      <c r="L534" s="9">
        <f>L535</f>
        <v>0</v>
      </c>
      <c r="M534" s="8">
        <f t="shared" si="72"/>
        <v>170</v>
      </c>
      <c r="N534" s="9">
        <f>N535</f>
        <v>0</v>
      </c>
      <c r="O534" s="8">
        <f t="shared" si="67"/>
        <v>170</v>
      </c>
    </row>
    <row r="535" spans="1:15" ht="38.25">
      <c r="A535" s="4" t="s">
        <v>35</v>
      </c>
      <c r="B535" s="2" t="s">
        <v>553</v>
      </c>
      <c r="C535" s="2">
        <v>200</v>
      </c>
      <c r="D535" s="8">
        <v>170</v>
      </c>
      <c r="E535" s="9"/>
      <c r="F535" s="8">
        <f t="shared" si="71"/>
        <v>170</v>
      </c>
      <c r="G535" s="9"/>
      <c r="H535" s="8">
        <f t="shared" si="66"/>
        <v>170</v>
      </c>
      <c r="I535" s="9"/>
      <c r="J535" s="8">
        <f t="shared" si="73"/>
        <v>170</v>
      </c>
      <c r="K535" s="8">
        <v>170</v>
      </c>
      <c r="L535" s="9"/>
      <c r="M535" s="8">
        <f t="shared" si="72"/>
        <v>170</v>
      </c>
      <c r="N535" s="9"/>
      <c r="O535" s="8">
        <f t="shared" si="67"/>
        <v>170</v>
      </c>
    </row>
    <row r="536" spans="1:15" ht="39.75" customHeight="1">
      <c r="A536" s="10" t="s">
        <v>455</v>
      </c>
      <c r="B536" s="7" t="s">
        <v>94</v>
      </c>
      <c r="C536" s="2"/>
      <c r="D536" s="8">
        <v>726.52199999999993</v>
      </c>
      <c r="E536" s="9">
        <f>E537</f>
        <v>0</v>
      </c>
      <c r="F536" s="8">
        <f t="shared" si="71"/>
        <v>726.52199999999993</v>
      </c>
      <c r="G536" s="9">
        <f>G537</f>
        <v>0</v>
      </c>
      <c r="H536" s="8">
        <f t="shared" si="66"/>
        <v>726.52199999999993</v>
      </c>
      <c r="I536" s="9">
        <f>I537</f>
        <v>0</v>
      </c>
      <c r="J536" s="8">
        <f t="shared" si="73"/>
        <v>726.52199999999993</v>
      </c>
      <c r="K536" s="8">
        <v>726.52199999999993</v>
      </c>
      <c r="L536" s="9">
        <f>L537</f>
        <v>0</v>
      </c>
      <c r="M536" s="8">
        <f t="shared" si="72"/>
        <v>726.52199999999993</v>
      </c>
      <c r="N536" s="9">
        <f>N537</f>
        <v>0</v>
      </c>
      <c r="O536" s="8">
        <f t="shared" si="67"/>
        <v>726.52199999999993</v>
      </c>
    </row>
    <row r="537" spans="1:15" ht="42.75" customHeight="1">
      <c r="A537" s="4" t="s">
        <v>456</v>
      </c>
      <c r="B537" s="2" t="s">
        <v>95</v>
      </c>
      <c r="C537" s="2"/>
      <c r="D537" s="8">
        <v>726.52199999999993</v>
      </c>
      <c r="E537" s="9">
        <f>E538</f>
        <v>0</v>
      </c>
      <c r="F537" s="8">
        <f t="shared" si="71"/>
        <v>726.52199999999993</v>
      </c>
      <c r="G537" s="9">
        <f>G538</f>
        <v>0</v>
      </c>
      <c r="H537" s="8">
        <f t="shared" si="66"/>
        <v>726.52199999999993</v>
      </c>
      <c r="I537" s="9">
        <f>I538</f>
        <v>0</v>
      </c>
      <c r="J537" s="8">
        <f t="shared" si="73"/>
        <v>726.52199999999993</v>
      </c>
      <c r="K537" s="8">
        <v>726.52199999999993</v>
      </c>
      <c r="L537" s="9">
        <f>L538</f>
        <v>0</v>
      </c>
      <c r="M537" s="8">
        <f t="shared" si="72"/>
        <v>726.52199999999993</v>
      </c>
      <c r="N537" s="9">
        <f>N538</f>
        <v>0</v>
      </c>
      <c r="O537" s="8">
        <f t="shared" si="67"/>
        <v>726.52199999999993</v>
      </c>
    </row>
    <row r="538" spans="1:15" ht="15.75">
      <c r="A538" s="4" t="s">
        <v>93</v>
      </c>
      <c r="B538" s="2" t="s">
        <v>96</v>
      </c>
      <c r="C538" s="2"/>
      <c r="D538" s="8">
        <v>726.52199999999993</v>
      </c>
      <c r="E538" s="9">
        <f>E539+E540</f>
        <v>0</v>
      </c>
      <c r="F538" s="8">
        <f t="shared" si="71"/>
        <v>726.52199999999993</v>
      </c>
      <c r="G538" s="9">
        <f>G539+G540</f>
        <v>0</v>
      </c>
      <c r="H538" s="8">
        <f t="shared" si="66"/>
        <v>726.52199999999993</v>
      </c>
      <c r="I538" s="9">
        <f>I539+I540</f>
        <v>0</v>
      </c>
      <c r="J538" s="8">
        <f t="shared" si="73"/>
        <v>726.52199999999993</v>
      </c>
      <c r="K538" s="8">
        <v>726.52199999999993</v>
      </c>
      <c r="L538" s="9">
        <f>L539+L540</f>
        <v>0</v>
      </c>
      <c r="M538" s="8">
        <f t="shared" si="72"/>
        <v>726.52199999999993</v>
      </c>
      <c r="N538" s="9">
        <f>N539+N540</f>
        <v>0</v>
      </c>
      <c r="O538" s="8">
        <f t="shared" si="67"/>
        <v>726.52199999999993</v>
      </c>
    </row>
    <row r="539" spans="1:15" ht="76.5" hidden="1">
      <c r="A539" s="4" t="s">
        <v>107</v>
      </c>
      <c r="B539" s="2" t="s">
        <v>96</v>
      </c>
      <c r="C539" s="2">
        <v>100</v>
      </c>
      <c r="D539" s="8">
        <v>0</v>
      </c>
      <c r="E539" s="9"/>
      <c r="F539" s="8">
        <f t="shared" si="71"/>
        <v>0</v>
      </c>
      <c r="G539" s="9"/>
      <c r="H539" s="8">
        <f t="shared" si="66"/>
        <v>0</v>
      </c>
      <c r="I539" s="9"/>
      <c r="J539" s="8">
        <f t="shared" si="73"/>
        <v>0</v>
      </c>
      <c r="K539" s="8">
        <v>0</v>
      </c>
      <c r="L539" s="9"/>
      <c r="M539" s="8">
        <f t="shared" si="72"/>
        <v>0</v>
      </c>
      <c r="N539" s="9"/>
      <c r="O539" s="8">
        <f t="shared" si="67"/>
        <v>0</v>
      </c>
    </row>
    <row r="540" spans="1:15" ht="38.25">
      <c r="A540" s="4" t="s">
        <v>35</v>
      </c>
      <c r="B540" s="2" t="s">
        <v>96</v>
      </c>
      <c r="C540" s="2">
        <v>200</v>
      </c>
      <c r="D540" s="8">
        <v>726.52199999999993</v>
      </c>
      <c r="E540" s="9"/>
      <c r="F540" s="8">
        <f t="shared" si="71"/>
        <v>726.52199999999993</v>
      </c>
      <c r="G540" s="9"/>
      <c r="H540" s="8">
        <f t="shared" si="66"/>
        <v>726.52199999999993</v>
      </c>
      <c r="I540" s="9"/>
      <c r="J540" s="8">
        <f t="shared" si="73"/>
        <v>726.52199999999993</v>
      </c>
      <c r="K540" s="8">
        <v>726.52199999999993</v>
      </c>
      <c r="L540" s="9"/>
      <c r="M540" s="8">
        <f t="shared" si="72"/>
        <v>726.52199999999993</v>
      </c>
      <c r="N540" s="9"/>
      <c r="O540" s="8">
        <f t="shared" si="67"/>
        <v>726.52199999999993</v>
      </c>
    </row>
    <row r="541" spans="1:15" ht="51">
      <c r="A541" s="10" t="s">
        <v>521</v>
      </c>
      <c r="B541" s="7" t="s">
        <v>522</v>
      </c>
      <c r="C541" s="2"/>
      <c r="D541" s="8">
        <v>0</v>
      </c>
      <c r="E541" s="9">
        <f>E542</f>
        <v>0</v>
      </c>
      <c r="F541" s="8">
        <f t="shared" si="71"/>
        <v>0</v>
      </c>
      <c r="G541" s="9">
        <f>G542</f>
        <v>0</v>
      </c>
      <c r="H541" s="8">
        <f t="shared" si="66"/>
        <v>0</v>
      </c>
      <c r="I541" s="9">
        <f>I542</f>
        <v>0</v>
      </c>
      <c r="J541" s="8">
        <f t="shared" si="73"/>
        <v>0</v>
      </c>
      <c r="K541" s="8">
        <v>0</v>
      </c>
      <c r="L541" s="9">
        <f>L542</f>
        <v>0</v>
      </c>
      <c r="M541" s="8">
        <f t="shared" si="72"/>
        <v>0</v>
      </c>
      <c r="N541" s="9">
        <f>N542</f>
        <v>0</v>
      </c>
      <c r="O541" s="8">
        <f t="shared" si="67"/>
        <v>0</v>
      </c>
    </row>
    <row r="542" spans="1:15" ht="51">
      <c r="A542" s="4" t="s">
        <v>524</v>
      </c>
      <c r="B542" s="2" t="s">
        <v>523</v>
      </c>
      <c r="C542" s="2"/>
      <c r="D542" s="8">
        <v>0</v>
      </c>
      <c r="E542" s="9">
        <f>E543</f>
        <v>0</v>
      </c>
      <c r="F542" s="8">
        <f t="shared" si="71"/>
        <v>0</v>
      </c>
      <c r="G542" s="9">
        <f>G543</f>
        <v>0</v>
      </c>
      <c r="H542" s="8">
        <f t="shared" si="66"/>
        <v>0</v>
      </c>
      <c r="I542" s="9">
        <f>I543</f>
        <v>0</v>
      </c>
      <c r="J542" s="8">
        <f t="shared" si="73"/>
        <v>0</v>
      </c>
      <c r="K542" s="8">
        <v>0</v>
      </c>
      <c r="L542" s="9">
        <f>L543</f>
        <v>0</v>
      </c>
      <c r="M542" s="8">
        <f t="shared" si="72"/>
        <v>0</v>
      </c>
      <c r="N542" s="9">
        <f>N543</f>
        <v>0</v>
      </c>
      <c r="O542" s="8">
        <f t="shared" si="67"/>
        <v>0</v>
      </c>
    </row>
    <row r="543" spans="1:15" ht="41.25" customHeight="1">
      <c r="A543" s="4" t="s">
        <v>525</v>
      </c>
      <c r="B543" s="2" t="s">
        <v>526</v>
      </c>
      <c r="C543" s="2"/>
      <c r="D543" s="8">
        <v>0</v>
      </c>
      <c r="E543" s="9">
        <f>E544</f>
        <v>0</v>
      </c>
      <c r="F543" s="8">
        <f t="shared" si="71"/>
        <v>0</v>
      </c>
      <c r="G543" s="9">
        <f>G544</f>
        <v>0</v>
      </c>
      <c r="H543" s="8">
        <f t="shared" si="66"/>
        <v>0</v>
      </c>
      <c r="I543" s="9">
        <f>I544</f>
        <v>0</v>
      </c>
      <c r="J543" s="8">
        <f t="shared" si="73"/>
        <v>0</v>
      </c>
      <c r="K543" s="8">
        <v>0</v>
      </c>
      <c r="L543" s="9">
        <f>L544</f>
        <v>0</v>
      </c>
      <c r="M543" s="8">
        <f t="shared" si="72"/>
        <v>0</v>
      </c>
      <c r="N543" s="9">
        <f>N544</f>
        <v>0</v>
      </c>
      <c r="O543" s="8">
        <f t="shared" si="67"/>
        <v>0</v>
      </c>
    </row>
    <row r="544" spans="1:15" ht="38.25">
      <c r="A544" s="4" t="s">
        <v>35</v>
      </c>
      <c r="B544" s="2" t="s">
        <v>526</v>
      </c>
      <c r="C544" s="2">
        <v>200</v>
      </c>
      <c r="D544" s="8">
        <v>0</v>
      </c>
      <c r="E544" s="9"/>
      <c r="F544" s="8">
        <f t="shared" si="71"/>
        <v>0</v>
      </c>
      <c r="G544" s="9"/>
      <c r="H544" s="8">
        <f t="shared" ref="H544:H597" si="74">F544+G544</f>
        <v>0</v>
      </c>
      <c r="I544" s="9"/>
      <c r="J544" s="8">
        <f t="shared" si="73"/>
        <v>0</v>
      </c>
      <c r="K544" s="8">
        <v>0</v>
      </c>
      <c r="L544" s="9"/>
      <c r="M544" s="8">
        <f t="shared" si="72"/>
        <v>0</v>
      </c>
      <c r="N544" s="9"/>
      <c r="O544" s="8">
        <f t="shared" ref="O544:O597" si="75">M544+N544</f>
        <v>0</v>
      </c>
    </row>
    <row r="545" spans="1:15" ht="51">
      <c r="A545" s="10" t="s">
        <v>365</v>
      </c>
      <c r="B545" s="7" t="s">
        <v>362</v>
      </c>
      <c r="C545" s="2"/>
      <c r="D545" s="8">
        <v>0</v>
      </c>
      <c r="E545" s="9">
        <f t="shared" ref="E545:I548" si="76">E546</f>
        <v>0</v>
      </c>
      <c r="F545" s="8">
        <f t="shared" si="71"/>
        <v>0</v>
      </c>
      <c r="G545" s="9">
        <f t="shared" si="76"/>
        <v>0</v>
      </c>
      <c r="H545" s="8">
        <f t="shared" si="74"/>
        <v>0</v>
      </c>
      <c r="I545" s="9">
        <f t="shared" si="76"/>
        <v>0</v>
      </c>
      <c r="J545" s="8">
        <f t="shared" si="73"/>
        <v>0</v>
      </c>
      <c r="K545" s="8">
        <v>0</v>
      </c>
      <c r="L545" s="9">
        <f t="shared" ref="L545:L548" si="77">L546</f>
        <v>0</v>
      </c>
      <c r="M545" s="8">
        <f t="shared" si="72"/>
        <v>0</v>
      </c>
      <c r="N545" s="9">
        <f t="shared" ref="N545:N548" si="78">N546</f>
        <v>0</v>
      </c>
      <c r="O545" s="8">
        <f t="shared" si="75"/>
        <v>0</v>
      </c>
    </row>
    <row r="546" spans="1:15" ht="38.25">
      <c r="A546" s="4" t="s">
        <v>390</v>
      </c>
      <c r="B546" s="2" t="s">
        <v>363</v>
      </c>
      <c r="C546" s="2"/>
      <c r="D546" s="8">
        <v>0</v>
      </c>
      <c r="E546" s="9">
        <f t="shared" si="76"/>
        <v>0</v>
      </c>
      <c r="F546" s="8">
        <f t="shared" si="71"/>
        <v>0</v>
      </c>
      <c r="G546" s="9">
        <f t="shared" si="76"/>
        <v>0</v>
      </c>
      <c r="H546" s="8">
        <f t="shared" si="74"/>
        <v>0</v>
      </c>
      <c r="I546" s="9">
        <f t="shared" si="76"/>
        <v>0</v>
      </c>
      <c r="J546" s="8">
        <f t="shared" si="73"/>
        <v>0</v>
      </c>
      <c r="K546" s="8">
        <v>0</v>
      </c>
      <c r="L546" s="9">
        <f t="shared" si="77"/>
        <v>0</v>
      </c>
      <c r="M546" s="8">
        <f t="shared" si="72"/>
        <v>0</v>
      </c>
      <c r="N546" s="9">
        <f t="shared" si="78"/>
        <v>0</v>
      </c>
      <c r="O546" s="8">
        <f t="shared" si="75"/>
        <v>0</v>
      </c>
    </row>
    <row r="547" spans="1:15" ht="51">
      <c r="A547" s="4" t="s">
        <v>391</v>
      </c>
      <c r="B547" s="2" t="s">
        <v>364</v>
      </c>
      <c r="C547" s="2"/>
      <c r="D547" s="8">
        <v>0</v>
      </c>
      <c r="E547" s="9">
        <f t="shared" si="76"/>
        <v>0</v>
      </c>
      <c r="F547" s="8">
        <f t="shared" si="71"/>
        <v>0</v>
      </c>
      <c r="G547" s="9">
        <f t="shared" si="76"/>
        <v>0</v>
      </c>
      <c r="H547" s="8">
        <f t="shared" si="74"/>
        <v>0</v>
      </c>
      <c r="I547" s="9">
        <f t="shared" si="76"/>
        <v>0</v>
      </c>
      <c r="J547" s="8">
        <f t="shared" si="73"/>
        <v>0</v>
      </c>
      <c r="K547" s="8">
        <v>0</v>
      </c>
      <c r="L547" s="9">
        <f t="shared" si="77"/>
        <v>0</v>
      </c>
      <c r="M547" s="8">
        <f t="shared" si="72"/>
        <v>0</v>
      </c>
      <c r="N547" s="9">
        <f t="shared" si="78"/>
        <v>0</v>
      </c>
      <c r="O547" s="8">
        <f t="shared" si="75"/>
        <v>0</v>
      </c>
    </row>
    <row r="548" spans="1:15" ht="38.25">
      <c r="A548" s="4" t="s">
        <v>392</v>
      </c>
      <c r="B548" s="2" t="s">
        <v>389</v>
      </c>
      <c r="C548" s="2"/>
      <c r="D548" s="8">
        <v>0</v>
      </c>
      <c r="E548" s="9">
        <f t="shared" si="76"/>
        <v>0</v>
      </c>
      <c r="F548" s="8">
        <f t="shared" si="71"/>
        <v>0</v>
      </c>
      <c r="G548" s="9">
        <f t="shared" si="76"/>
        <v>0</v>
      </c>
      <c r="H548" s="8">
        <f t="shared" si="74"/>
        <v>0</v>
      </c>
      <c r="I548" s="9">
        <f t="shared" si="76"/>
        <v>0</v>
      </c>
      <c r="J548" s="8">
        <f t="shared" si="73"/>
        <v>0</v>
      </c>
      <c r="K548" s="8">
        <v>0</v>
      </c>
      <c r="L548" s="9">
        <f t="shared" si="77"/>
        <v>0</v>
      </c>
      <c r="M548" s="8">
        <f t="shared" si="72"/>
        <v>0</v>
      </c>
      <c r="N548" s="9">
        <f t="shared" si="78"/>
        <v>0</v>
      </c>
      <c r="O548" s="8">
        <f t="shared" si="75"/>
        <v>0</v>
      </c>
    </row>
    <row r="549" spans="1:15" ht="38.25">
      <c r="A549" s="4" t="s">
        <v>35</v>
      </c>
      <c r="B549" s="2" t="s">
        <v>389</v>
      </c>
      <c r="C549" s="2">
        <v>200</v>
      </c>
      <c r="D549" s="8">
        <v>0</v>
      </c>
      <c r="E549" s="9"/>
      <c r="F549" s="8">
        <f t="shared" si="71"/>
        <v>0</v>
      </c>
      <c r="G549" s="9"/>
      <c r="H549" s="8">
        <f t="shared" si="74"/>
        <v>0</v>
      </c>
      <c r="I549" s="9"/>
      <c r="J549" s="8">
        <f t="shared" si="73"/>
        <v>0</v>
      </c>
      <c r="K549" s="8">
        <v>0</v>
      </c>
      <c r="L549" s="9"/>
      <c r="M549" s="8">
        <f t="shared" si="72"/>
        <v>0</v>
      </c>
      <c r="N549" s="9"/>
      <c r="O549" s="8">
        <f t="shared" si="75"/>
        <v>0</v>
      </c>
    </row>
    <row r="550" spans="1:15" ht="63">
      <c r="A550" s="6" t="s">
        <v>8</v>
      </c>
      <c r="B550" s="7" t="s">
        <v>292</v>
      </c>
      <c r="C550" s="2"/>
      <c r="D550" s="8">
        <v>5143.502120000001</v>
      </c>
      <c r="E550" s="9">
        <f>E551+E554</f>
        <v>0</v>
      </c>
      <c r="F550" s="8">
        <f t="shared" si="71"/>
        <v>5143.502120000001</v>
      </c>
      <c r="G550" s="9">
        <f>G551+G554</f>
        <v>0</v>
      </c>
      <c r="H550" s="8">
        <f t="shared" si="74"/>
        <v>5143.502120000001</v>
      </c>
      <c r="I550" s="9">
        <f>I551+I554</f>
        <v>0</v>
      </c>
      <c r="J550" s="8">
        <f t="shared" si="73"/>
        <v>5143.502120000001</v>
      </c>
      <c r="K550" s="8">
        <v>5143.502120000001</v>
      </c>
      <c r="L550" s="9">
        <f>L551+L554</f>
        <v>0</v>
      </c>
      <c r="M550" s="8">
        <f t="shared" si="72"/>
        <v>5143.502120000001</v>
      </c>
      <c r="N550" s="9">
        <f>N551+N554</f>
        <v>0</v>
      </c>
      <c r="O550" s="8">
        <f t="shared" si="75"/>
        <v>5143.502120000001</v>
      </c>
    </row>
    <row r="551" spans="1:15" ht="15.75">
      <c r="A551" s="4" t="s">
        <v>10</v>
      </c>
      <c r="B551" s="2" t="s">
        <v>293</v>
      </c>
      <c r="C551" s="2"/>
      <c r="D551" s="8">
        <v>0</v>
      </c>
      <c r="E551" s="9">
        <f>E552</f>
        <v>0</v>
      </c>
      <c r="F551" s="8">
        <f t="shared" si="71"/>
        <v>0</v>
      </c>
      <c r="G551" s="9">
        <f>G552</f>
        <v>0</v>
      </c>
      <c r="H551" s="8">
        <f t="shared" si="74"/>
        <v>0</v>
      </c>
      <c r="I551" s="9">
        <f>I552</f>
        <v>0</v>
      </c>
      <c r="J551" s="8">
        <f t="shared" si="73"/>
        <v>0</v>
      </c>
      <c r="K551" s="8">
        <v>0</v>
      </c>
      <c r="L551" s="9">
        <f>L552</f>
        <v>0</v>
      </c>
      <c r="M551" s="8">
        <f t="shared" si="72"/>
        <v>0</v>
      </c>
      <c r="N551" s="9">
        <f>N552</f>
        <v>0</v>
      </c>
      <c r="O551" s="8">
        <f t="shared" si="75"/>
        <v>0</v>
      </c>
    </row>
    <row r="552" spans="1:15" ht="38.25">
      <c r="A552" s="4" t="s">
        <v>291</v>
      </c>
      <c r="B552" s="2" t="s">
        <v>294</v>
      </c>
      <c r="C552" s="2"/>
      <c r="D552" s="8">
        <v>0</v>
      </c>
      <c r="E552" s="9">
        <f>E553</f>
        <v>0</v>
      </c>
      <c r="F552" s="8">
        <f t="shared" si="71"/>
        <v>0</v>
      </c>
      <c r="G552" s="9">
        <f>G553</f>
        <v>0</v>
      </c>
      <c r="H552" s="8">
        <f t="shared" si="74"/>
        <v>0</v>
      </c>
      <c r="I552" s="9">
        <f>I553</f>
        <v>0</v>
      </c>
      <c r="J552" s="8">
        <f t="shared" si="73"/>
        <v>0</v>
      </c>
      <c r="K552" s="8">
        <v>0</v>
      </c>
      <c r="L552" s="9">
        <f>L553</f>
        <v>0</v>
      </c>
      <c r="M552" s="8">
        <f t="shared" si="72"/>
        <v>0</v>
      </c>
      <c r="N552" s="9">
        <f>N553</f>
        <v>0</v>
      </c>
      <c r="O552" s="8">
        <f t="shared" si="75"/>
        <v>0</v>
      </c>
    </row>
    <row r="553" spans="1:15" ht="38.25">
      <c r="A553" s="4" t="s">
        <v>35</v>
      </c>
      <c r="B553" s="2" t="s">
        <v>294</v>
      </c>
      <c r="C553" s="2">
        <v>200</v>
      </c>
      <c r="D553" s="8">
        <v>0</v>
      </c>
      <c r="E553" s="9"/>
      <c r="F553" s="8">
        <f t="shared" si="71"/>
        <v>0</v>
      </c>
      <c r="G553" s="9"/>
      <c r="H553" s="8">
        <f t="shared" si="74"/>
        <v>0</v>
      </c>
      <c r="I553" s="9"/>
      <c r="J553" s="8">
        <f t="shared" si="73"/>
        <v>0</v>
      </c>
      <c r="K553" s="8">
        <v>0</v>
      </c>
      <c r="L553" s="9"/>
      <c r="M553" s="8">
        <f t="shared" si="72"/>
        <v>0</v>
      </c>
      <c r="N553" s="9"/>
      <c r="O553" s="8">
        <f t="shared" si="75"/>
        <v>0</v>
      </c>
    </row>
    <row r="554" spans="1:15" ht="15.75">
      <c r="A554" s="6" t="s">
        <v>295</v>
      </c>
      <c r="B554" s="2" t="s">
        <v>296</v>
      </c>
      <c r="C554" s="2"/>
      <c r="D554" s="8">
        <v>5143.502120000001</v>
      </c>
      <c r="E554" s="9">
        <f>E555+E557+E559+E563+E565</f>
        <v>0</v>
      </c>
      <c r="F554" s="8">
        <f t="shared" si="71"/>
        <v>5143.502120000001</v>
      </c>
      <c r="G554" s="9">
        <f>G555+G557+G559+G563+G565</f>
        <v>0</v>
      </c>
      <c r="H554" s="8">
        <f t="shared" si="74"/>
        <v>5143.502120000001</v>
      </c>
      <c r="I554" s="9">
        <f>I555+I557+I559+I563+I565</f>
        <v>0</v>
      </c>
      <c r="J554" s="8">
        <f t="shared" si="73"/>
        <v>5143.502120000001</v>
      </c>
      <c r="K554" s="8">
        <v>5143.502120000001</v>
      </c>
      <c r="L554" s="9">
        <f>L555+L557+L559+L563+L565</f>
        <v>0</v>
      </c>
      <c r="M554" s="8">
        <f t="shared" si="72"/>
        <v>5143.502120000001</v>
      </c>
      <c r="N554" s="9">
        <f>N555+N557+N559+N563+N565</f>
        <v>0</v>
      </c>
      <c r="O554" s="8">
        <f t="shared" si="75"/>
        <v>5143.502120000001</v>
      </c>
    </row>
    <row r="555" spans="1:15" ht="25.5">
      <c r="A555" s="4" t="s">
        <v>594</v>
      </c>
      <c r="B555" s="2" t="s">
        <v>297</v>
      </c>
      <c r="C555" s="2"/>
      <c r="D555" s="8">
        <v>1550.8719999999998</v>
      </c>
      <c r="E555" s="9">
        <f>E556</f>
        <v>0</v>
      </c>
      <c r="F555" s="8">
        <f t="shared" si="71"/>
        <v>1550.8719999999998</v>
      </c>
      <c r="G555" s="9">
        <f>G556</f>
        <v>0</v>
      </c>
      <c r="H555" s="8">
        <f t="shared" si="74"/>
        <v>1550.8719999999998</v>
      </c>
      <c r="I555" s="9">
        <f>I556</f>
        <v>0</v>
      </c>
      <c r="J555" s="8">
        <f t="shared" si="73"/>
        <v>1550.8719999999998</v>
      </c>
      <c r="K555" s="8">
        <v>1550.8719999999998</v>
      </c>
      <c r="L555" s="9">
        <f>L556</f>
        <v>0</v>
      </c>
      <c r="M555" s="8">
        <f t="shared" si="72"/>
        <v>1550.8719999999998</v>
      </c>
      <c r="N555" s="9">
        <f>N556</f>
        <v>0</v>
      </c>
      <c r="O555" s="8">
        <f t="shared" si="75"/>
        <v>1550.8719999999998</v>
      </c>
    </row>
    <row r="556" spans="1:15" ht="76.5">
      <c r="A556" s="4" t="s">
        <v>107</v>
      </c>
      <c r="B556" s="2" t="s">
        <v>297</v>
      </c>
      <c r="C556" s="2">
        <v>100</v>
      </c>
      <c r="D556" s="8">
        <v>1550.8719999999998</v>
      </c>
      <c r="E556" s="9"/>
      <c r="F556" s="8">
        <f t="shared" si="71"/>
        <v>1550.8719999999998</v>
      </c>
      <c r="G556" s="9"/>
      <c r="H556" s="8">
        <f t="shared" si="74"/>
        <v>1550.8719999999998</v>
      </c>
      <c r="I556" s="9"/>
      <c r="J556" s="8">
        <f t="shared" si="73"/>
        <v>1550.8719999999998</v>
      </c>
      <c r="K556" s="8">
        <v>1550.8719999999998</v>
      </c>
      <c r="L556" s="9"/>
      <c r="M556" s="8">
        <f t="shared" si="72"/>
        <v>1550.8719999999998</v>
      </c>
      <c r="N556" s="9"/>
      <c r="O556" s="8">
        <f t="shared" si="75"/>
        <v>1550.8719999999998</v>
      </c>
    </row>
    <row r="557" spans="1:15" ht="38.25">
      <c r="A557" s="4" t="s">
        <v>298</v>
      </c>
      <c r="B557" s="2" t="s">
        <v>300</v>
      </c>
      <c r="C557" s="2"/>
      <c r="D557" s="8">
        <v>1183.6299999999997</v>
      </c>
      <c r="E557" s="9">
        <f>E558</f>
        <v>0</v>
      </c>
      <c r="F557" s="8">
        <f t="shared" si="71"/>
        <v>1183.6299999999997</v>
      </c>
      <c r="G557" s="9">
        <f>G558</f>
        <v>0</v>
      </c>
      <c r="H557" s="8">
        <f t="shared" si="74"/>
        <v>1183.6299999999997</v>
      </c>
      <c r="I557" s="9">
        <f>I558</f>
        <v>0</v>
      </c>
      <c r="J557" s="8">
        <f t="shared" si="73"/>
        <v>1183.6299999999997</v>
      </c>
      <c r="K557" s="8">
        <v>1183.6299999999997</v>
      </c>
      <c r="L557" s="9">
        <f>L558</f>
        <v>0</v>
      </c>
      <c r="M557" s="8">
        <f t="shared" si="72"/>
        <v>1183.6299999999997</v>
      </c>
      <c r="N557" s="9">
        <f>N558</f>
        <v>0</v>
      </c>
      <c r="O557" s="8">
        <f t="shared" si="75"/>
        <v>1183.6299999999997</v>
      </c>
    </row>
    <row r="558" spans="1:15" ht="76.5">
      <c r="A558" s="4" t="s">
        <v>107</v>
      </c>
      <c r="B558" s="2" t="s">
        <v>300</v>
      </c>
      <c r="C558" s="2">
        <v>100</v>
      </c>
      <c r="D558" s="8">
        <v>1183.6299999999997</v>
      </c>
      <c r="E558" s="9"/>
      <c r="F558" s="8">
        <f t="shared" si="71"/>
        <v>1183.6299999999997</v>
      </c>
      <c r="G558" s="9"/>
      <c r="H558" s="8">
        <f t="shared" si="74"/>
        <v>1183.6299999999997</v>
      </c>
      <c r="I558" s="9"/>
      <c r="J558" s="8">
        <f t="shared" si="73"/>
        <v>1183.6299999999997</v>
      </c>
      <c r="K558" s="8">
        <v>1183.6299999999997</v>
      </c>
      <c r="L558" s="9"/>
      <c r="M558" s="8">
        <f t="shared" si="72"/>
        <v>1183.6299999999997</v>
      </c>
      <c r="N558" s="9"/>
      <c r="O558" s="8">
        <f t="shared" si="75"/>
        <v>1183.6299999999997</v>
      </c>
    </row>
    <row r="559" spans="1:15" ht="25.5">
      <c r="A559" s="4" t="s">
        <v>299</v>
      </c>
      <c r="B559" s="2" t="s">
        <v>301</v>
      </c>
      <c r="C559" s="2"/>
      <c r="D559" s="8">
        <v>1186.45012</v>
      </c>
      <c r="E559" s="9">
        <f>E560+E561+E562</f>
        <v>0</v>
      </c>
      <c r="F559" s="8">
        <f t="shared" si="71"/>
        <v>1186.45012</v>
      </c>
      <c r="G559" s="9">
        <f>G560+G561+G562</f>
        <v>0</v>
      </c>
      <c r="H559" s="8">
        <f t="shared" si="74"/>
        <v>1186.45012</v>
      </c>
      <c r="I559" s="9">
        <f>I560+I561+I562</f>
        <v>0</v>
      </c>
      <c r="J559" s="8">
        <f t="shared" si="73"/>
        <v>1186.45012</v>
      </c>
      <c r="K559" s="8">
        <v>1186.45012</v>
      </c>
      <c r="L559" s="9">
        <f>L560+L561+L562</f>
        <v>0</v>
      </c>
      <c r="M559" s="8">
        <f t="shared" si="72"/>
        <v>1186.45012</v>
      </c>
      <c r="N559" s="9">
        <f>N560+N561+N562</f>
        <v>0</v>
      </c>
      <c r="O559" s="8">
        <f t="shared" si="75"/>
        <v>1186.45012</v>
      </c>
    </row>
    <row r="560" spans="1:15" ht="76.5">
      <c r="A560" s="4" t="s">
        <v>107</v>
      </c>
      <c r="B560" s="2" t="s">
        <v>301</v>
      </c>
      <c r="C560" s="2">
        <v>100</v>
      </c>
      <c r="D560" s="8">
        <v>937.97299999999996</v>
      </c>
      <c r="E560" s="9"/>
      <c r="F560" s="8">
        <f t="shared" si="71"/>
        <v>937.97299999999996</v>
      </c>
      <c r="G560" s="9"/>
      <c r="H560" s="8">
        <f t="shared" si="74"/>
        <v>937.97299999999996</v>
      </c>
      <c r="I560" s="9"/>
      <c r="J560" s="8">
        <f t="shared" si="73"/>
        <v>937.97299999999996</v>
      </c>
      <c r="K560" s="8">
        <v>937.97299999999996</v>
      </c>
      <c r="L560" s="9"/>
      <c r="M560" s="8">
        <f t="shared" si="72"/>
        <v>937.97299999999996</v>
      </c>
      <c r="N560" s="9"/>
      <c r="O560" s="8">
        <f t="shared" si="75"/>
        <v>937.97299999999996</v>
      </c>
    </row>
    <row r="561" spans="1:15" ht="38.25">
      <c r="A561" s="4" t="s">
        <v>35</v>
      </c>
      <c r="B561" s="2" t="s">
        <v>301</v>
      </c>
      <c r="C561" s="2">
        <v>200</v>
      </c>
      <c r="D561" s="8">
        <v>248.47712000000001</v>
      </c>
      <c r="E561" s="9"/>
      <c r="F561" s="8">
        <f t="shared" si="71"/>
        <v>248.47712000000001</v>
      </c>
      <c r="G561" s="9"/>
      <c r="H561" s="8">
        <f t="shared" si="74"/>
        <v>248.47712000000001</v>
      </c>
      <c r="I561" s="9"/>
      <c r="J561" s="8">
        <f t="shared" si="73"/>
        <v>248.47712000000001</v>
      </c>
      <c r="K561" s="8">
        <v>248.47712000000001</v>
      </c>
      <c r="L561" s="9"/>
      <c r="M561" s="8">
        <f t="shared" si="72"/>
        <v>248.47712000000001</v>
      </c>
      <c r="N561" s="9"/>
      <c r="O561" s="8">
        <f t="shared" si="75"/>
        <v>248.47712000000001</v>
      </c>
    </row>
    <row r="562" spans="1:15" ht="25.5">
      <c r="A562" s="4" t="s">
        <v>34</v>
      </c>
      <c r="B562" s="2" t="s">
        <v>301</v>
      </c>
      <c r="C562" s="2">
        <v>800</v>
      </c>
      <c r="D562" s="8">
        <v>0</v>
      </c>
      <c r="E562" s="9"/>
      <c r="F562" s="8">
        <f t="shared" si="71"/>
        <v>0</v>
      </c>
      <c r="G562" s="9"/>
      <c r="H562" s="8">
        <f t="shared" si="74"/>
        <v>0</v>
      </c>
      <c r="I562" s="9"/>
      <c r="J562" s="8">
        <f t="shared" si="73"/>
        <v>0</v>
      </c>
      <c r="K562" s="8">
        <v>0</v>
      </c>
      <c r="L562" s="9"/>
      <c r="M562" s="8">
        <f t="shared" si="72"/>
        <v>0</v>
      </c>
      <c r="N562" s="9"/>
      <c r="O562" s="8">
        <f t="shared" si="75"/>
        <v>0</v>
      </c>
    </row>
    <row r="563" spans="1:15" ht="38.25">
      <c r="A563" s="4" t="s">
        <v>613</v>
      </c>
      <c r="B563" s="2" t="s">
        <v>614</v>
      </c>
      <c r="C563" s="2"/>
      <c r="D563" s="8">
        <v>762.27199999999993</v>
      </c>
      <c r="E563" s="9">
        <f>E564</f>
        <v>0</v>
      </c>
      <c r="F563" s="8">
        <f t="shared" si="71"/>
        <v>762.27199999999993</v>
      </c>
      <c r="G563" s="9">
        <f>G564</f>
        <v>0</v>
      </c>
      <c r="H563" s="8">
        <f t="shared" si="74"/>
        <v>762.27199999999993</v>
      </c>
      <c r="I563" s="9">
        <f>I564</f>
        <v>0</v>
      </c>
      <c r="J563" s="8">
        <f t="shared" si="73"/>
        <v>762.27199999999993</v>
      </c>
      <c r="K563" s="8">
        <v>762.27199999999993</v>
      </c>
      <c r="L563" s="9">
        <f>L564</f>
        <v>0</v>
      </c>
      <c r="M563" s="8">
        <f t="shared" si="72"/>
        <v>762.27199999999993</v>
      </c>
      <c r="N563" s="9">
        <f>N564</f>
        <v>0</v>
      </c>
      <c r="O563" s="8">
        <f t="shared" si="75"/>
        <v>762.27199999999993</v>
      </c>
    </row>
    <row r="564" spans="1:15" ht="76.5">
      <c r="A564" s="4" t="s">
        <v>107</v>
      </c>
      <c r="B564" s="2" t="s">
        <v>614</v>
      </c>
      <c r="C564" s="2">
        <v>100</v>
      </c>
      <c r="D564" s="8">
        <v>762.27199999999993</v>
      </c>
      <c r="E564" s="9"/>
      <c r="F564" s="8">
        <f t="shared" si="71"/>
        <v>762.27199999999993</v>
      </c>
      <c r="G564" s="9"/>
      <c r="H564" s="8">
        <f t="shared" si="74"/>
        <v>762.27199999999993</v>
      </c>
      <c r="I564" s="9"/>
      <c r="J564" s="8">
        <f t="shared" si="73"/>
        <v>762.27199999999993</v>
      </c>
      <c r="K564" s="8">
        <v>762.27199999999993</v>
      </c>
      <c r="L564" s="9"/>
      <c r="M564" s="8">
        <f t="shared" si="72"/>
        <v>762.27199999999993</v>
      </c>
      <c r="N564" s="9"/>
      <c r="O564" s="8">
        <f t="shared" si="75"/>
        <v>762.27199999999993</v>
      </c>
    </row>
    <row r="565" spans="1:15" ht="38.25">
      <c r="A565" s="4" t="s">
        <v>615</v>
      </c>
      <c r="B565" s="2" t="s">
        <v>616</v>
      </c>
      <c r="C565" s="2"/>
      <c r="D565" s="8">
        <v>460.27800000000002</v>
      </c>
      <c r="E565" s="9">
        <f>E566</f>
        <v>0</v>
      </c>
      <c r="F565" s="8">
        <f t="shared" si="71"/>
        <v>460.27800000000002</v>
      </c>
      <c r="G565" s="9">
        <f>G566</f>
        <v>0</v>
      </c>
      <c r="H565" s="8">
        <f t="shared" si="74"/>
        <v>460.27800000000002</v>
      </c>
      <c r="I565" s="9">
        <f>I566</f>
        <v>0</v>
      </c>
      <c r="J565" s="8">
        <f t="shared" si="73"/>
        <v>460.27800000000002</v>
      </c>
      <c r="K565" s="8">
        <v>460.27800000000002</v>
      </c>
      <c r="L565" s="9">
        <f>L566</f>
        <v>0</v>
      </c>
      <c r="M565" s="8">
        <f t="shared" si="72"/>
        <v>460.27800000000002</v>
      </c>
      <c r="N565" s="9">
        <f>N566</f>
        <v>0</v>
      </c>
      <c r="O565" s="8">
        <f t="shared" si="75"/>
        <v>460.27800000000002</v>
      </c>
    </row>
    <row r="566" spans="1:15" ht="76.5">
      <c r="A566" s="4" t="s">
        <v>107</v>
      </c>
      <c r="B566" s="2" t="s">
        <v>616</v>
      </c>
      <c r="C566" s="2">
        <v>100</v>
      </c>
      <c r="D566" s="8">
        <v>460.27800000000002</v>
      </c>
      <c r="E566" s="9"/>
      <c r="F566" s="8">
        <f t="shared" si="71"/>
        <v>460.27800000000002</v>
      </c>
      <c r="G566" s="9"/>
      <c r="H566" s="8">
        <f t="shared" si="74"/>
        <v>460.27800000000002</v>
      </c>
      <c r="I566" s="9"/>
      <c r="J566" s="8">
        <f t="shared" si="73"/>
        <v>460.27800000000002</v>
      </c>
      <c r="K566" s="8">
        <v>460.27800000000002</v>
      </c>
      <c r="L566" s="9"/>
      <c r="M566" s="8">
        <f t="shared" si="72"/>
        <v>460.27800000000002</v>
      </c>
      <c r="N566" s="9"/>
      <c r="O566" s="8">
        <f t="shared" si="75"/>
        <v>460.27800000000002</v>
      </c>
    </row>
    <row r="567" spans="1:15" ht="63">
      <c r="A567" s="6" t="s">
        <v>302</v>
      </c>
      <c r="B567" s="7" t="s">
        <v>303</v>
      </c>
      <c r="C567" s="2"/>
      <c r="D567" s="8">
        <v>3053.9661999999998</v>
      </c>
      <c r="E567" s="9">
        <f>E568</f>
        <v>0</v>
      </c>
      <c r="F567" s="8">
        <f t="shared" si="71"/>
        <v>3053.9661999999998</v>
      </c>
      <c r="G567" s="9">
        <f>G568</f>
        <v>0</v>
      </c>
      <c r="H567" s="8">
        <f t="shared" si="74"/>
        <v>3053.9661999999998</v>
      </c>
      <c r="I567" s="9">
        <f>I568</f>
        <v>0</v>
      </c>
      <c r="J567" s="8">
        <f t="shared" si="73"/>
        <v>3053.9661999999998</v>
      </c>
      <c r="K567" s="8">
        <v>2945.9024899999995</v>
      </c>
      <c r="L567" s="9">
        <f>L568</f>
        <v>0</v>
      </c>
      <c r="M567" s="8">
        <f t="shared" si="72"/>
        <v>2945.9024899999995</v>
      </c>
      <c r="N567" s="9">
        <f>N568</f>
        <v>0</v>
      </c>
      <c r="O567" s="8">
        <f t="shared" si="75"/>
        <v>2945.9024899999995</v>
      </c>
    </row>
    <row r="568" spans="1:15" ht="15.75">
      <c r="A568" s="4" t="s">
        <v>295</v>
      </c>
      <c r="B568" s="2" t="s">
        <v>305</v>
      </c>
      <c r="C568" s="2"/>
      <c r="D568" s="8">
        <v>3053.9661999999998</v>
      </c>
      <c r="E568" s="9">
        <f>E569+E571+E574+E576+E578+E581+E583+E585+E587+E589+E591</f>
        <v>0</v>
      </c>
      <c r="F568" s="8">
        <f t="shared" si="71"/>
        <v>3053.9661999999998</v>
      </c>
      <c r="G568" s="9">
        <f>G569+G571+G574+G576+G578+G581+G583+G585+G587+G589+G591</f>
        <v>0</v>
      </c>
      <c r="H568" s="8">
        <f t="shared" si="74"/>
        <v>3053.9661999999998</v>
      </c>
      <c r="I568" s="9">
        <f>I569+I571+I574+I576+I578+I581+I583+I585+I587+I589+I591</f>
        <v>0</v>
      </c>
      <c r="J568" s="8">
        <f t="shared" si="73"/>
        <v>3053.9661999999998</v>
      </c>
      <c r="K568" s="8">
        <v>2945.9024899999995</v>
      </c>
      <c r="L568" s="9">
        <f>L569+L571+L574+L576+L578+L581+L583+L585+L587+L589+L591</f>
        <v>0</v>
      </c>
      <c r="M568" s="8">
        <f t="shared" si="72"/>
        <v>2945.9024899999995</v>
      </c>
      <c r="N568" s="9">
        <f>N569+N571+N574+N576+N578+N581+N583+N585+N587+N589+N591</f>
        <v>0</v>
      </c>
      <c r="O568" s="8">
        <f t="shared" si="75"/>
        <v>2945.9024899999995</v>
      </c>
    </row>
    <row r="569" spans="1:15" ht="38.25">
      <c r="A569" s="4" t="s">
        <v>304</v>
      </c>
      <c r="B569" s="2" t="s">
        <v>340</v>
      </c>
      <c r="C569" s="2"/>
      <c r="D569" s="8">
        <v>208.45740000000001</v>
      </c>
      <c r="E569" s="9">
        <f>E570</f>
        <v>0</v>
      </c>
      <c r="F569" s="8">
        <f t="shared" si="71"/>
        <v>208.45740000000001</v>
      </c>
      <c r="G569" s="9">
        <f>G570</f>
        <v>0</v>
      </c>
      <c r="H569" s="8">
        <f t="shared" si="74"/>
        <v>208.45740000000001</v>
      </c>
      <c r="I569" s="9">
        <f>I570</f>
        <v>0</v>
      </c>
      <c r="J569" s="8">
        <f t="shared" si="73"/>
        <v>208.45740000000001</v>
      </c>
      <c r="K569" s="8">
        <v>208.45740000000001</v>
      </c>
      <c r="L569" s="9">
        <f>L570</f>
        <v>0</v>
      </c>
      <c r="M569" s="8">
        <f t="shared" si="72"/>
        <v>208.45740000000001</v>
      </c>
      <c r="N569" s="9">
        <f>N570</f>
        <v>0</v>
      </c>
      <c r="O569" s="8">
        <f t="shared" si="75"/>
        <v>208.45740000000001</v>
      </c>
    </row>
    <row r="570" spans="1:15" ht="25.5">
      <c r="A570" s="4" t="s">
        <v>306</v>
      </c>
      <c r="B570" s="2" t="s">
        <v>340</v>
      </c>
      <c r="C570" s="2">
        <v>300</v>
      </c>
      <c r="D570" s="8">
        <v>208.45740000000001</v>
      </c>
      <c r="E570" s="9"/>
      <c r="F570" s="8">
        <f t="shared" si="71"/>
        <v>208.45740000000001</v>
      </c>
      <c r="G570" s="9"/>
      <c r="H570" s="8">
        <f t="shared" si="74"/>
        <v>208.45740000000001</v>
      </c>
      <c r="I570" s="9"/>
      <c r="J570" s="8">
        <f t="shared" si="73"/>
        <v>208.45740000000001</v>
      </c>
      <c r="K570" s="8">
        <v>208.45740000000001</v>
      </c>
      <c r="L570" s="9"/>
      <c r="M570" s="8">
        <f t="shared" si="72"/>
        <v>208.45740000000001</v>
      </c>
      <c r="N570" s="9"/>
      <c r="O570" s="8">
        <f t="shared" si="75"/>
        <v>208.45740000000001</v>
      </c>
    </row>
    <row r="571" spans="1:15" ht="63.75">
      <c r="A571" s="4" t="s">
        <v>307</v>
      </c>
      <c r="B571" s="2" t="s">
        <v>341</v>
      </c>
      <c r="C571" s="2"/>
      <c r="D571" s="8">
        <v>897.57507999999996</v>
      </c>
      <c r="E571" s="9">
        <f>E572+E573</f>
        <v>0</v>
      </c>
      <c r="F571" s="8">
        <f t="shared" si="71"/>
        <v>897.57507999999996</v>
      </c>
      <c r="G571" s="9">
        <f>G572+G573</f>
        <v>0</v>
      </c>
      <c r="H571" s="8">
        <f t="shared" si="74"/>
        <v>897.57507999999996</v>
      </c>
      <c r="I571" s="9">
        <f>I572+I573</f>
        <v>0</v>
      </c>
      <c r="J571" s="8">
        <f t="shared" si="73"/>
        <v>897.57507999999996</v>
      </c>
      <c r="K571" s="8">
        <v>897.57507999999996</v>
      </c>
      <c r="L571" s="9">
        <f>L572+L573</f>
        <v>0</v>
      </c>
      <c r="M571" s="8">
        <f t="shared" si="72"/>
        <v>897.57507999999996</v>
      </c>
      <c r="N571" s="9">
        <f>N572+N573</f>
        <v>0</v>
      </c>
      <c r="O571" s="8">
        <f t="shared" si="75"/>
        <v>897.57507999999996</v>
      </c>
    </row>
    <row r="572" spans="1:15" ht="38.25" hidden="1">
      <c r="A572" s="4" t="s">
        <v>35</v>
      </c>
      <c r="B572" s="2" t="s">
        <v>341</v>
      </c>
      <c r="C572" s="2">
        <v>200</v>
      </c>
      <c r="D572" s="8">
        <v>0</v>
      </c>
      <c r="E572" s="9"/>
      <c r="F572" s="8">
        <f t="shared" ref="F572:F597" si="79">D572+E572</f>
        <v>0</v>
      </c>
      <c r="G572" s="9"/>
      <c r="H572" s="8">
        <f t="shared" si="74"/>
        <v>0</v>
      </c>
      <c r="I572" s="9"/>
      <c r="J572" s="8">
        <f t="shared" si="73"/>
        <v>0</v>
      </c>
      <c r="K572" s="8">
        <v>0</v>
      </c>
      <c r="L572" s="9"/>
      <c r="M572" s="8">
        <f t="shared" ref="M572:M597" si="80">K572+L572</f>
        <v>0</v>
      </c>
      <c r="N572" s="9"/>
      <c r="O572" s="8">
        <f t="shared" si="75"/>
        <v>0</v>
      </c>
    </row>
    <row r="573" spans="1:15" ht="25.5">
      <c r="A573" s="4" t="s">
        <v>306</v>
      </c>
      <c r="B573" s="2" t="s">
        <v>341</v>
      </c>
      <c r="C573" s="2">
        <v>300</v>
      </c>
      <c r="D573" s="8">
        <v>897.57507999999996</v>
      </c>
      <c r="E573" s="9"/>
      <c r="F573" s="8">
        <f t="shared" si="79"/>
        <v>897.57507999999996</v>
      </c>
      <c r="G573" s="9"/>
      <c r="H573" s="8">
        <f t="shared" si="74"/>
        <v>897.57507999999996</v>
      </c>
      <c r="I573" s="9"/>
      <c r="J573" s="8">
        <f t="shared" si="73"/>
        <v>897.57507999999996</v>
      </c>
      <c r="K573" s="8">
        <v>897.57507999999996</v>
      </c>
      <c r="L573" s="9"/>
      <c r="M573" s="8">
        <f t="shared" si="80"/>
        <v>897.57507999999996</v>
      </c>
      <c r="N573" s="9"/>
      <c r="O573" s="8">
        <f t="shared" si="75"/>
        <v>897.57507999999996</v>
      </c>
    </row>
    <row r="574" spans="1:15" ht="38.25">
      <c r="A574" s="4" t="s">
        <v>344</v>
      </c>
      <c r="B574" s="2" t="s">
        <v>345</v>
      </c>
      <c r="C574" s="2"/>
      <c r="D574" s="8">
        <v>0</v>
      </c>
      <c r="E574" s="9">
        <f>E575</f>
        <v>0</v>
      </c>
      <c r="F574" s="8">
        <f t="shared" si="79"/>
        <v>0</v>
      </c>
      <c r="G574" s="9">
        <f>G575</f>
        <v>0</v>
      </c>
      <c r="H574" s="8">
        <f t="shared" si="74"/>
        <v>0</v>
      </c>
      <c r="I574" s="9">
        <f>I575</f>
        <v>0</v>
      </c>
      <c r="J574" s="8">
        <f t="shared" si="73"/>
        <v>0</v>
      </c>
      <c r="K574" s="8">
        <v>0</v>
      </c>
      <c r="L574" s="9">
        <f>L575</f>
        <v>0</v>
      </c>
      <c r="M574" s="8">
        <f t="shared" si="80"/>
        <v>0</v>
      </c>
      <c r="N574" s="9">
        <f>N575</f>
        <v>0</v>
      </c>
      <c r="O574" s="8">
        <f t="shared" si="75"/>
        <v>0</v>
      </c>
    </row>
    <row r="575" spans="1:15" ht="38.25">
      <c r="A575" s="4" t="s">
        <v>35</v>
      </c>
      <c r="B575" s="2" t="s">
        <v>345</v>
      </c>
      <c r="C575" s="2">
        <v>200</v>
      </c>
      <c r="D575" s="8">
        <v>0</v>
      </c>
      <c r="E575" s="9"/>
      <c r="F575" s="8">
        <f t="shared" si="79"/>
        <v>0</v>
      </c>
      <c r="G575" s="9"/>
      <c r="H575" s="8">
        <f t="shared" si="74"/>
        <v>0</v>
      </c>
      <c r="I575" s="9"/>
      <c r="J575" s="8">
        <f t="shared" si="73"/>
        <v>0</v>
      </c>
      <c r="K575" s="8">
        <v>0</v>
      </c>
      <c r="L575" s="9"/>
      <c r="M575" s="8">
        <f t="shared" si="80"/>
        <v>0</v>
      </c>
      <c r="N575" s="9"/>
      <c r="O575" s="8">
        <f t="shared" si="75"/>
        <v>0</v>
      </c>
    </row>
    <row r="576" spans="1:15" ht="51">
      <c r="A576" s="4" t="s">
        <v>308</v>
      </c>
      <c r="B576" s="12" t="s">
        <v>309</v>
      </c>
      <c r="C576" s="2"/>
      <c r="D576" s="8">
        <v>0</v>
      </c>
      <c r="E576" s="9">
        <f>E577</f>
        <v>0</v>
      </c>
      <c r="F576" s="8">
        <f t="shared" si="79"/>
        <v>0</v>
      </c>
      <c r="G576" s="9">
        <f>G577</f>
        <v>0</v>
      </c>
      <c r="H576" s="8">
        <f t="shared" si="74"/>
        <v>0</v>
      </c>
      <c r="I576" s="9">
        <f>I577</f>
        <v>0</v>
      </c>
      <c r="J576" s="8">
        <f t="shared" si="73"/>
        <v>0</v>
      </c>
      <c r="K576" s="8">
        <v>0</v>
      </c>
      <c r="L576" s="9">
        <f>L577</f>
        <v>0</v>
      </c>
      <c r="M576" s="8">
        <f t="shared" si="80"/>
        <v>0</v>
      </c>
      <c r="N576" s="9">
        <f>N577</f>
        <v>0</v>
      </c>
      <c r="O576" s="8">
        <f t="shared" si="75"/>
        <v>0</v>
      </c>
    </row>
    <row r="577" spans="1:15" ht="38.25">
      <c r="A577" s="4" t="s">
        <v>35</v>
      </c>
      <c r="B577" s="12" t="s">
        <v>309</v>
      </c>
      <c r="C577" s="2">
        <v>200</v>
      </c>
      <c r="D577" s="8">
        <v>0</v>
      </c>
      <c r="E577" s="9"/>
      <c r="F577" s="8">
        <f t="shared" si="79"/>
        <v>0</v>
      </c>
      <c r="G577" s="9"/>
      <c r="H577" s="8">
        <f t="shared" si="74"/>
        <v>0</v>
      </c>
      <c r="I577" s="9"/>
      <c r="J577" s="8">
        <f t="shared" si="73"/>
        <v>0</v>
      </c>
      <c r="K577" s="8">
        <v>0</v>
      </c>
      <c r="L577" s="9"/>
      <c r="M577" s="8">
        <f t="shared" si="80"/>
        <v>0</v>
      </c>
      <c r="N577" s="9"/>
      <c r="O577" s="8">
        <f t="shared" si="75"/>
        <v>0</v>
      </c>
    </row>
    <row r="578" spans="1:15" ht="38.25">
      <c r="A578" s="4" t="s">
        <v>310</v>
      </c>
      <c r="B578" s="12" t="s">
        <v>311</v>
      </c>
      <c r="C578" s="2"/>
      <c r="D578" s="8">
        <v>608.57005000000004</v>
      </c>
      <c r="E578" s="9">
        <f>E579+E580</f>
        <v>0</v>
      </c>
      <c r="F578" s="8">
        <f t="shared" si="79"/>
        <v>608.57005000000004</v>
      </c>
      <c r="G578" s="9">
        <f>G579+G580</f>
        <v>0</v>
      </c>
      <c r="H578" s="8">
        <f t="shared" si="74"/>
        <v>608.57005000000004</v>
      </c>
      <c r="I578" s="9">
        <f>I579+I580</f>
        <v>0</v>
      </c>
      <c r="J578" s="8">
        <f t="shared" si="73"/>
        <v>608.57005000000004</v>
      </c>
      <c r="K578" s="8">
        <v>608.57005000000004</v>
      </c>
      <c r="L578" s="9">
        <f>L579+L580</f>
        <v>0</v>
      </c>
      <c r="M578" s="8">
        <f t="shared" si="80"/>
        <v>608.57005000000004</v>
      </c>
      <c r="N578" s="9">
        <f>N579+N580</f>
        <v>0</v>
      </c>
      <c r="O578" s="8">
        <f t="shared" si="75"/>
        <v>608.57005000000004</v>
      </c>
    </row>
    <row r="579" spans="1:15" ht="38.25">
      <c r="A579" s="4" t="s">
        <v>35</v>
      </c>
      <c r="B579" s="12" t="s">
        <v>311</v>
      </c>
      <c r="C579" s="2">
        <v>200</v>
      </c>
      <c r="D579" s="8">
        <v>608.57005000000004</v>
      </c>
      <c r="E579" s="9"/>
      <c r="F579" s="8">
        <f t="shared" si="79"/>
        <v>608.57005000000004</v>
      </c>
      <c r="G579" s="9"/>
      <c r="H579" s="8">
        <f t="shared" si="74"/>
        <v>608.57005000000004</v>
      </c>
      <c r="I579" s="9"/>
      <c r="J579" s="8">
        <f t="shared" si="73"/>
        <v>608.57005000000004</v>
      </c>
      <c r="K579" s="8">
        <v>608.57005000000004</v>
      </c>
      <c r="L579" s="9"/>
      <c r="M579" s="8">
        <f t="shared" si="80"/>
        <v>608.57005000000004</v>
      </c>
      <c r="N579" s="9"/>
      <c r="O579" s="8">
        <f t="shared" si="75"/>
        <v>608.57005000000004</v>
      </c>
    </row>
    <row r="580" spans="1:15" ht="25.5">
      <c r="A580" s="4" t="s">
        <v>34</v>
      </c>
      <c r="B580" s="12" t="s">
        <v>311</v>
      </c>
      <c r="C580" s="2">
        <v>800</v>
      </c>
      <c r="D580" s="8">
        <v>0</v>
      </c>
      <c r="E580" s="9"/>
      <c r="F580" s="8">
        <f t="shared" si="79"/>
        <v>0</v>
      </c>
      <c r="G580" s="9"/>
      <c r="H580" s="8">
        <f t="shared" si="74"/>
        <v>0</v>
      </c>
      <c r="I580" s="9"/>
      <c r="J580" s="8">
        <f t="shared" si="73"/>
        <v>0</v>
      </c>
      <c r="K580" s="8">
        <v>0</v>
      </c>
      <c r="L580" s="9"/>
      <c r="M580" s="8">
        <f t="shared" si="80"/>
        <v>0</v>
      </c>
      <c r="N580" s="9"/>
      <c r="O580" s="8">
        <f t="shared" si="75"/>
        <v>0</v>
      </c>
    </row>
    <row r="581" spans="1:15" ht="63.75">
      <c r="A581" s="4" t="s">
        <v>312</v>
      </c>
      <c r="B581" s="12" t="s">
        <v>313</v>
      </c>
      <c r="C581" s="2"/>
      <c r="D581" s="8">
        <v>200</v>
      </c>
      <c r="E581" s="9">
        <f>E582</f>
        <v>0</v>
      </c>
      <c r="F581" s="8">
        <f t="shared" si="79"/>
        <v>200</v>
      </c>
      <c r="G581" s="9">
        <f>G582</f>
        <v>0</v>
      </c>
      <c r="H581" s="8">
        <f t="shared" si="74"/>
        <v>200</v>
      </c>
      <c r="I581" s="9">
        <f>I582</f>
        <v>0</v>
      </c>
      <c r="J581" s="8">
        <f t="shared" si="73"/>
        <v>200</v>
      </c>
      <c r="K581" s="8">
        <v>200</v>
      </c>
      <c r="L581" s="9">
        <f>L582</f>
        <v>0</v>
      </c>
      <c r="M581" s="8">
        <f t="shared" si="80"/>
        <v>200</v>
      </c>
      <c r="N581" s="9">
        <f>N582</f>
        <v>0</v>
      </c>
      <c r="O581" s="8">
        <f t="shared" si="75"/>
        <v>200</v>
      </c>
    </row>
    <row r="582" spans="1:15" ht="38.25">
      <c r="A582" s="4" t="s">
        <v>35</v>
      </c>
      <c r="B582" s="12" t="s">
        <v>313</v>
      </c>
      <c r="C582" s="2">
        <v>200</v>
      </c>
      <c r="D582" s="8">
        <v>200</v>
      </c>
      <c r="E582" s="9"/>
      <c r="F582" s="8">
        <f t="shared" si="79"/>
        <v>200</v>
      </c>
      <c r="G582" s="9"/>
      <c r="H582" s="8">
        <f t="shared" si="74"/>
        <v>200</v>
      </c>
      <c r="I582" s="9"/>
      <c r="J582" s="8">
        <f t="shared" si="73"/>
        <v>200</v>
      </c>
      <c r="K582" s="8">
        <v>200</v>
      </c>
      <c r="L582" s="9"/>
      <c r="M582" s="8">
        <f t="shared" si="80"/>
        <v>200</v>
      </c>
      <c r="N582" s="9"/>
      <c r="O582" s="8">
        <f t="shared" si="75"/>
        <v>200</v>
      </c>
    </row>
    <row r="583" spans="1:15" ht="89.25">
      <c r="A583" s="11" t="s">
        <v>617</v>
      </c>
      <c r="B583" s="12" t="s">
        <v>314</v>
      </c>
      <c r="C583" s="2"/>
      <c r="D583" s="8">
        <v>1139.3636700000002</v>
      </c>
      <c r="E583" s="9">
        <f>E584</f>
        <v>0</v>
      </c>
      <c r="F583" s="8">
        <f t="shared" si="79"/>
        <v>1139.3636700000002</v>
      </c>
      <c r="G583" s="9">
        <f>G584</f>
        <v>0</v>
      </c>
      <c r="H583" s="8">
        <f t="shared" si="74"/>
        <v>1139.3636700000002</v>
      </c>
      <c r="I583" s="9">
        <f>I584</f>
        <v>0</v>
      </c>
      <c r="J583" s="8">
        <f t="shared" si="73"/>
        <v>1139.3636700000002</v>
      </c>
      <c r="K583" s="8">
        <v>1031.2999600000001</v>
      </c>
      <c r="L583" s="9">
        <f>L584</f>
        <v>0</v>
      </c>
      <c r="M583" s="8">
        <f t="shared" si="80"/>
        <v>1031.2999600000001</v>
      </c>
      <c r="N583" s="9">
        <f>N584</f>
        <v>0</v>
      </c>
      <c r="O583" s="8">
        <f t="shared" si="75"/>
        <v>1031.2999600000001</v>
      </c>
    </row>
    <row r="584" spans="1:15" ht="25.5">
      <c r="A584" s="4" t="s">
        <v>34</v>
      </c>
      <c r="B584" s="12" t="s">
        <v>314</v>
      </c>
      <c r="C584" s="2">
        <v>800</v>
      </c>
      <c r="D584" s="8">
        <v>1139.3636700000002</v>
      </c>
      <c r="E584" s="9"/>
      <c r="F584" s="8">
        <f t="shared" si="79"/>
        <v>1139.3636700000002</v>
      </c>
      <c r="G584" s="9"/>
      <c r="H584" s="8">
        <f t="shared" si="74"/>
        <v>1139.3636700000002</v>
      </c>
      <c r="I584" s="9"/>
      <c r="J584" s="8">
        <f t="shared" si="73"/>
        <v>1139.3636700000002</v>
      </c>
      <c r="K584" s="8">
        <v>1031.2999600000001</v>
      </c>
      <c r="L584" s="9"/>
      <c r="M584" s="8">
        <f t="shared" si="80"/>
        <v>1031.2999600000001</v>
      </c>
      <c r="N584" s="9"/>
      <c r="O584" s="8">
        <f t="shared" si="75"/>
        <v>1031.2999600000001</v>
      </c>
    </row>
    <row r="585" spans="1:15" ht="25.5">
      <c r="A585" s="4" t="s">
        <v>360</v>
      </c>
      <c r="B585" s="12" t="s">
        <v>361</v>
      </c>
      <c r="C585" s="2"/>
      <c r="D585" s="8">
        <v>0</v>
      </c>
      <c r="E585" s="9">
        <f>E586</f>
        <v>0</v>
      </c>
      <c r="F585" s="8">
        <f t="shared" si="79"/>
        <v>0</v>
      </c>
      <c r="G585" s="9">
        <f>G586</f>
        <v>0</v>
      </c>
      <c r="H585" s="8">
        <f t="shared" si="74"/>
        <v>0</v>
      </c>
      <c r="I585" s="9">
        <f>I586</f>
        <v>0</v>
      </c>
      <c r="J585" s="8">
        <f t="shared" si="73"/>
        <v>0</v>
      </c>
      <c r="K585" s="8">
        <v>0</v>
      </c>
      <c r="L585" s="9">
        <f>L586</f>
        <v>0</v>
      </c>
      <c r="M585" s="8">
        <f t="shared" si="80"/>
        <v>0</v>
      </c>
      <c r="N585" s="9">
        <f>N586</f>
        <v>0</v>
      </c>
      <c r="O585" s="8">
        <f t="shared" si="75"/>
        <v>0</v>
      </c>
    </row>
    <row r="586" spans="1:15" ht="38.25">
      <c r="A586" s="4" t="s">
        <v>35</v>
      </c>
      <c r="B586" s="12" t="s">
        <v>361</v>
      </c>
      <c r="C586" s="2">
        <v>200</v>
      </c>
      <c r="D586" s="8">
        <v>0</v>
      </c>
      <c r="E586" s="9"/>
      <c r="F586" s="8">
        <f t="shared" si="79"/>
        <v>0</v>
      </c>
      <c r="G586" s="9"/>
      <c r="H586" s="8">
        <f t="shared" si="74"/>
        <v>0</v>
      </c>
      <c r="I586" s="9"/>
      <c r="J586" s="8">
        <f t="shared" si="73"/>
        <v>0</v>
      </c>
      <c r="K586" s="8">
        <v>0</v>
      </c>
      <c r="L586" s="9"/>
      <c r="M586" s="8">
        <f t="shared" si="80"/>
        <v>0</v>
      </c>
      <c r="N586" s="9"/>
      <c r="O586" s="8">
        <f t="shared" si="75"/>
        <v>0</v>
      </c>
    </row>
    <row r="587" spans="1:15" ht="38.25">
      <c r="A587" s="4" t="s">
        <v>415</v>
      </c>
      <c r="B587" s="2" t="s">
        <v>416</v>
      </c>
      <c r="C587" s="2"/>
      <c r="D587" s="8">
        <v>0</v>
      </c>
      <c r="E587" s="9">
        <f>E588</f>
        <v>0</v>
      </c>
      <c r="F587" s="8">
        <f t="shared" si="79"/>
        <v>0</v>
      </c>
      <c r="G587" s="9">
        <f>G588</f>
        <v>0</v>
      </c>
      <c r="H587" s="8">
        <f t="shared" si="74"/>
        <v>0</v>
      </c>
      <c r="I587" s="9">
        <f>I588</f>
        <v>0</v>
      </c>
      <c r="J587" s="8">
        <f t="shared" si="73"/>
        <v>0</v>
      </c>
      <c r="K587" s="8">
        <v>0</v>
      </c>
      <c r="L587" s="9">
        <f>L588</f>
        <v>0</v>
      </c>
      <c r="M587" s="8">
        <f t="shared" si="80"/>
        <v>0</v>
      </c>
      <c r="N587" s="9">
        <f>N588</f>
        <v>0</v>
      </c>
      <c r="O587" s="8">
        <f t="shared" si="75"/>
        <v>0</v>
      </c>
    </row>
    <row r="588" spans="1:15" ht="38.25">
      <c r="A588" s="4" t="s">
        <v>35</v>
      </c>
      <c r="B588" s="2" t="s">
        <v>416</v>
      </c>
      <c r="C588" s="2">
        <v>200</v>
      </c>
      <c r="D588" s="8">
        <v>0</v>
      </c>
      <c r="E588" s="9"/>
      <c r="F588" s="8">
        <f t="shared" si="79"/>
        <v>0</v>
      </c>
      <c r="G588" s="9"/>
      <c r="H588" s="8">
        <f t="shared" si="74"/>
        <v>0</v>
      </c>
      <c r="I588" s="9"/>
      <c r="J588" s="8">
        <f t="shared" si="73"/>
        <v>0</v>
      </c>
      <c r="K588" s="8">
        <v>0</v>
      </c>
      <c r="L588" s="9"/>
      <c r="M588" s="8">
        <f t="shared" si="80"/>
        <v>0</v>
      </c>
      <c r="N588" s="9"/>
      <c r="O588" s="8">
        <f t="shared" si="75"/>
        <v>0</v>
      </c>
    </row>
    <row r="589" spans="1:15" ht="63.75">
      <c r="A589" s="4" t="s">
        <v>438</v>
      </c>
      <c r="B589" s="2" t="s">
        <v>439</v>
      </c>
      <c r="C589" s="2"/>
      <c r="D589" s="8">
        <v>0</v>
      </c>
      <c r="E589" s="9">
        <f>E590</f>
        <v>0</v>
      </c>
      <c r="F589" s="8">
        <f t="shared" si="79"/>
        <v>0</v>
      </c>
      <c r="G589" s="9">
        <f>G590</f>
        <v>0</v>
      </c>
      <c r="H589" s="8">
        <f t="shared" si="74"/>
        <v>0</v>
      </c>
      <c r="I589" s="9">
        <f>I590</f>
        <v>0</v>
      </c>
      <c r="J589" s="8">
        <f t="shared" si="73"/>
        <v>0</v>
      </c>
      <c r="K589" s="8">
        <v>0</v>
      </c>
      <c r="L589" s="9">
        <f>L590</f>
        <v>0</v>
      </c>
      <c r="M589" s="8">
        <f t="shared" si="80"/>
        <v>0</v>
      </c>
      <c r="N589" s="9">
        <f>N590</f>
        <v>0</v>
      </c>
      <c r="O589" s="8">
        <f t="shared" si="75"/>
        <v>0</v>
      </c>
    </row>
    <row r="590" spans="1:15" ht="25.5">
      <c r="A590" s="4" t="s">
        <v>34</v>
      </c>
      <c r="B590" s="2" t="s">
        <v>439</v>
      </c>
      <c r="C590" s="2">
        <v>800</v>
      </c>
      <c r="D590" s="8">
        <v>0</v>
      </c>
      <c r="E590" s="9"/>
      <c r="F590" s="8">
        <f t="shared" si="79"/>
        <v>0</v>
      </c>
      <c r="G590" s="9"/>
      <c r="H590" s="8">
        <f t="shared" si="74"/>
        <v>0</v>
      </c>
      <c r="I590" s="9"/>
      <c r="J590" s="8">
        <f t="shared" si="73"/>
        <v>0</v>
      </c>
      <c r="K590" s="8">
        <v>0</v>
      </c>
      <c r="L590" s="9"/>
      <c r="M590" s="8">
        <f t="shared" si="80"/>
        <v>0</v>
      </c>
      <c r="N590" s="9"/>
      <c r="O590" s="8">
        <f t="shared" si="75"/>
        <v>0</v>
      </c>
    </row>
    <row r="591" spans="1:15" ht="51">
      <c r="A591" s="4" t="s">
        <v>475</v>
      </c>
      <c r="B591" s="2" t="s">
        <v>476</v>
      </c>
      <c r="C591" s="2"/>
      <c r="D591" s="8">
        <v>0</v>
      </c>
      <c r="E591" s="9">
        <f>E592</f>
        <v>0</v>
      </c>
      <c r="F591" s="8">
        <f t="shared" si="79"/>
        <v>0</v>
      </c>
      <c r="G591" s="9">
        <f>G592</f>
        <v>0</v>
      </c>
      <c r="H591" s="8">
        <f t="shared" si="74"/>
        <v>0</v>
      </c>
      <c r="I591" s="9">
        <f>I592</f>
        <v>0</v>
      </c>
      <c r="J591" s="8">
        <f t="shared" si="73"/>
        <v>0</v>
      </c>
      <c r="K591" s="8">
        <v>0</v>
      </c>
      <c r="L591" s="9">
        <f>L592</f>
        <v>0</v>
      </c>
      <c r="M591" s="8">
        <f t="shared" si="80"/>
        <v>0</v>
      </c>
      <c r="N591" s="9">
        <f>N592</f>
        <v>0</v>
      </c>
      <c r="O591" s="8">
        <f t="shared" si="75"/>
        <v>0</v>
      </c>
    </row>
    <row r="592" spans="1:15" ht="38.25">
      <c r="A592" s="4" t="s">
        <v>35</v>
      </c>
      <c r="B592" s="2" t="s">
        <v>476</v>
      </c>
      <c r="C592" s="2">
        <v>200</v>
      </c>
      <c r="D592" s="8">
        <v>0</v>
      </c>
      <c r="E592" s="9"/>
      <c r="F592" s="8">
        <f t="shared" si="79"/>
        <v>0</v>
      </c>
      <c r="G592" s="9"/>
      <c r="H592" s="8">
        <f t="shared" si="74"/>
        <v>0</v>
      </c>
      <c r="I592" s="9"/>
      <c r="J592" s="8">
        <f t="shared" si="73"/>
        <v>0</v>
      </c>
      <c r="K592" s="8">
        <v>0</v>
      </c>
      <c r="L592" s="9"/>
      <c r="M592" s="8">
        <f t="shared" si="80"/>
        <v>0</v>
      </c>
      <c r="N592" s="9"/>
      <c r="O592" s="8">
        <f t="shared" si="75"/>
        <v>0</v>
      </c>
    </row>
    <row r="593" spans="1:15" ht="78" customHeight="1">
      <c r="A593" s="23" t="s">
        <v>11</v>
      </c>
      <c r="B593" s="7" t="s">
        <v>315</v>
      </c>
      <c r="C593" s="12"/>
      <c r="D593" s="8">
        <v>1.6476100000000002</v>
      </c>
      <c r="E593" s="9">
        <f t="shared" ref="E593:I595" si="81">E594</f>
        <v>0</v>
      </c>
      <c r="F593" s="8">
        <f t="shared" si="79"/>
        <v>1.6476100000000002</v>
      </c>
      <c r="G593" s="9">
        <f t="shared" si="81"/>
        <v>0</v>
      </c>
      <c r="H593" s="8">
        <f t="shared" si="74"/>
        <v>1.6476100000000002</v>
      </c>
      <c r="I593" s="9">
        <f t="shared" si="81"/>
        <v>0</v>
      </c>
      <c r="J593" s="8">
        <f t="shared" si="73"/>
        <v>1.6476100000000002</v>
      </c>
      <c r="K593" s="8">
        <v>1.47949</v>
      </c>
      <c r="L593" s="9">
        <f t="shared" ref="L593:L595" si="82">L594</f>
        <v>0</v>
      </c>
      <c r="M593" s="8">
        <f t="shared" si="80"/>
        <v>1.47949</v>
      </c>
      <c r="N593" s="9">
        <f t="shared" ref="N593:N595" si="83">N594</f>
        <v>0</v>
      </c>
      <c r="O593" s="8">
        <f t="shared" si="75"/>
        <v>1.47949</v>
      </c>
    </row>
    <row r="594" spans="1:15" ht="21" customHeight="1">
      <c r="A594" s="4" t="s">
        <v>295</v>
      </c>
      <c r="B594" s="2" t="s">
        <v>316</v>
      </c>
      <c r="C594" s="12"/>
      <c r="D594" s="8">
        <v>1.6476100000000002</v>
      </c>
      <c r="E594" s="9">
        <f t="shared" si="81"/>
        <v>0</v>
      </c>
      <c r="F594" s="8">
        <f t="shared" si="79"/>
        <v>1.6476100000000002</v>
      </c>
      <c r="G594" s="9">
        <f t="shared" si="81"/>
        <v>0</v>
      </c>
      <c r="H594" s="8">
        <f t="shared" si="74"/>
        <v>1.6476100000000002</v>
      </c>
      <c r="I594" s="9">
        <f t="shared" si="81"/>
        <v>0</v>
      </c>
      <c r="J594" s="8">
        <f t="shared" si="73"/>
        <v>1.6476100000000002</v>
      </c>
      <c r="K594" s="8">
        <v>1.47949</v>
      </c>
      <c r="L594" s="9">
        <f t="shared" si="82"/>
        <v>0</v>
      </c>
      <c r="M594" s="8">
        <f t="shared" si="80"/>
        <v>1.47949</v>
      </c>
      <c r="N594" s="9">
        <f t="shared" si="83"/>
        <v>0</v>
      </c>
      <c r="O594" s="8">
        <f t="shared" si="75"/>
        <v>1.47949</v>
      </c>
    </row>
    <row r="595" spans="1:15" ht="51">
      <c r="A595" s="4" t="s">
        <v>671</v>
      </c>
      <c r="B595" s="2" t="s">
        <v>317</v>
      </c>
      <c r="C595" s="12"/>
      <c r="D595" s="8">
        <v>1.6476100000000002</v>
      </c>
      <c r="E595" s="9">
        <f t="shared" si="81"/>
        <v>0</v>
      </c>
      <c r="F595" s="8">
        <f t="shared" si="79"/>
        <v>1.6476100000000002</v>
      </c>
      <c r="G595" s="9">
        <f t="shared" si="81"/>
        <v>0</v>
      </c>
      <c r="H595" s="8">
        <f t="shared" si="74"/>
        <v>1.6476100000000002</v>
      </c>
      <c r="I595" s="9">
        <f t="shared" si="81"/>
        <v>0</v>
      </c>
      <c r="J595" s="8">
        <f t="shared" si="73"/>
        <v>1.6476100000000002</v>
      </c>
      <c r="K595" s="8">
        <v>1.47949</v>
      </c>
      <c r="L595" s="9">
        <f t="shared" si="82"/>
        <v>0</v>
      </c>
      <c r="M595" s="8">
        <f t="shared" si="80"/>
        <v>1.47949</v>
      </c>
      <c r="N595" s="9">
        <f t="shared" si="83"/>
        <v>0</v>
      </c>
      <c r="O595" s="8">
        <f t="shared" si="75"/>
        <v>1.47949</v>
      </c>
    </row>
    <row r="596" spans="1:15" ht="38.25">
      <c r="A596" s="4" t="s">
        <v>35</v>
      </c>
      <c r="B596" s="2" t="s">
        <v>317</v>
      </c>
      <c r="C596" s="2">
        <v>200</v>
      </c>
      <c r="D596" s="8">
        <v>1.6476100000000002</v>
      </c>
      <c r="E596" s="9"/>
      <c r="F596" s="8">
        <f t="shared" si="79"/>
        <v>1.6476100000000002</v>
      </c>
      <c r="G596" s="9"/>
      <c r="H596" s="8">
        <f t="shared" si="74"/>
        <v>1.6476100000000002</v>
      </c>
      <c r="I596" s="9"/>
      <c r="J596" s="8">
        <f t="shared" si="73"/>
        <v>1.6476100000000002</v>
      </c>
      <c r="K596" s="8">
        <v>1.47949</v>
      </c>
      <c r="L596" s="9"/>
      <c r="M596" s="8">
        <f t="shared" si="80"/>
        <v>1.47949</v>
      </c>
      <c r="N596" s="9"/>
      <c r="O596" s="8">
        <f t="shared" si="75"/>
        <v>1.47949</v>
      </c>
    </row>
    <row r="597" spans="1:15" ht="37.5">
      <c r="A597" s="24" t="s">
        <v>9</v>
      </c>
      <c r="B597" s="7"/>
      <c r="C597" s="7"/>
      <c r="D597" s="8">
        <v>465342.93948000006</v>
      </c>
      <c r="E597" s="9">
        <f>E593+E567+E550+E545+E511+E496+E486+E325+E303+E194+E159+E17</f>
        <v>0</v>
      </c>
      <c r="F597" s="8">
        <f t="shared" si="79"/>
        <v>465342.93948000006</v>
      </c>
      <c r="G597" s="9">
        <f>G593+G567+G550+G545+G511+G496+G486+G325+G303+G194+G159+G17</f>
        <v>-1563.6762000000001</v>
      </c>
      <c r="H597" s="8">
        <f t="shared" si="74"/>
        <v>463779.26328000007</v>
      </c>
      <c r="I597" s="9">
        <f>I593+I567+I550+I545+I511+I496+I486+I325+I303+I194+I159+I17</f>
        <v>133.72400000000002</v>
      </c>
      <c r="J597" s="8">
        <f t="shared" ref="J597" si="84">H597+I597</f>
        <v>463912.98728000006</v>
      </c>
      <c r="K597" s="8">
        <v>443426.95537000004</v>
      </c>
      <c r="L597" s="9">
        <f>L593+L567+L550+L545+L511+L496+L486+L325+L303+L194+L159+L17</f>
        <v>0</v>
      </c>
      <c r="M597" s="8">
        <f t="shared" si="80"/>
        <v>443426.95537000004</v>
      </c>
      <c r="N597" s="9">
        <f>N593+N567+N550+N545+N511+N496+N486+N325+N303+N194+N159+N17</f>
        <v>132.00199999999998</v>
      </c>
      <c r="O597" s="8">
        <f t="shared" si="75"/>
        <v>443558.95737000002</v>
      </c>
    </row>
  </sheetData>
  <mergeCells count="29">
    <mergeCell ref="A6:O6"/>
    <mergeCell ref="B15:B16"/>
    <mergeCell ref="A15:A16"/>
    <mergeCell ref="C15:C16"/>
    <mergeCell ref="A13:O13"/>
    <mergeCell ref="A14:O14"/>
    <mergeCell ref="A7:O7"/>
    <mergeCell ref="A8:O8"/>
    <mergeCell ref="A9:O9"/>
    <mergeCell ref="A10:O10"/>
    <mergeCell ref="A11:O11"/>
    <mergeCell ref="A12:O12"/>
    <mergeCell ref="A1:C1"/>
    <mergeCell ref="A2:O2"/>
    <mergeCell ref="A3:O3"/>
    <mergeCell ref="A4:O4"/>
    <mergeCell ref="A5:O5"/>
    <mergeCell ref="M15:M16"/>
    <mergeCell ref="N15:N16"/>
    <mergeCell ref="O15:O16"/>
    <mergeCell ref="D15:D16"/>
    <mergeCell ref="E15:E16"/>
    <mergeCell ref="F15:F16"/>
    <mergeCell ref="K15:K16"/>
    <mergeCell ref="L15:L16"/>
    <mergeCell ref="G15:G16"/>
    <mergeCell ref="H15:H16"/>
    <mergeCell ref="I15:I16"/>
    <mergeCell ref="J15:J16"/>
  </mergeCells>
  <phoneticPr fontId="0" type="noConversion"/>
  <pageMargins left="0.57999999999999996" right="0" top="0.39370078740157483" bottom="0" header="0" footer="0"/>
  <pageSetup paperSize="9" fitToHeight="25" orientation="portrait" r:id="rId1"/>
  <headerFooter scaleWithDoc="0" alignWithMargins="0">
    <oddFooter xml:space="preserve">&amp;R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фин. отдел г.Тейкова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ОЕМ Пользователь</dc:creator>
  <cp:lastModifiedBy>Финотдел</cp:lastModifiedBy>
  <cp:lastPrinted>2022-04-08T10:17:47Z</cp:lastPrinted>
  <dcterms:created xsi:type="dcterms:W3CDTF">2003-11-25T12:37:58Z</dcterms:created>
  <dcterms:modified xsi:type="dcterms:W3CDTF">2022-04-25T11:12:57Z</dcterms:modified>
</cp:coreProperties>
</file>