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Лист1!$O$1:$O$3055</definedName>
    <definedName name="_xlnm.Print_Area" localSheetId="0">Лист1!$A$2:$R$534</definedName>
  </definedNames>
  <calcPr calcId="125725"/>
</workbook>
</file>

<file path=xl/calcChain.xml><?xml version="1.0" encoding="utf-8"?>
<calcChain xmlns="http://schemas.openxmlformats.org/spreadsheetml/2006/main">
  <c r="Q434" i="1"/>
  <c r="Q481"/>
  <c r="Q356"/>
  <c r="R357"/>
  <c r="P355"/>
  <c r="P356"/>
  <c r="P357"/>
  <c r="Q308"/>
  <c r="P307"/>
  <c r="P308"/>
  <c r="P309"/>
  <c r="R309" s="1"/>
  <c r="R356" l="1"/>
  <c r="Q355"/>
  <c r="R355" s="1"/>
  <c r="R308"/>
  <c r="Q307"/>
  <c r="R307" l="1"/>
  <c r="Q215"/>
  <c r="P214"/>
  <c r="P215"/>
  <c r="P216"/>
  <c r="R216" s="1"/>
  <c r="Q532"/>
  <c r="Q531" s="1"/>
  <c r="Q528"/>
  <c r="Q526"/>
  <c r="Q524"/>
  <c r="Q522"/>
  <c r="Q520"/>
  <c r="Q518"/>
  <c r="Q516"/>
  <c r="Q514"/>
  <c r="Q511"/>
  <c r="Q509"/>
  <c r="Q507"/>
  <c r="Q504"/>
  <c r="Q502"/>
  <c r="Q496"/>
  <c r="Q494"/>
  <c r="Q492"/>
  <c r="Q491" s="1"/>
  <c r="Q489"/>
  <c r="Q488" s="1"/>
  <c r="Q485"/>
  <c r="Q484" s="1"/>
  <c r="Q480"/>
  <c r="Q475"/>
  <c r="Q474" s="1"/>
  <c r="Q471"/>
  <c r="Q469"/>
  <c r="Q467"/>
  <c r="Q463"/>
  <c r="Q462" s="1"/>
  <c r="Q460"/>
  <c r="Q459" s="1"/>
  <c r="Q455"/>
  <c r="Q454" s="1"/>
  <c r="Q452"/>
  <c r="Q442"/>
  <c r="Q441" s="1"/>
  <c r="Q438"/>
  <c r="Q432"/>
  <c r="Q431" s="1"/>
  <c r="Q427"/>
  <c r="Q426" s="1"/>
  <c r="Q424"/>
  <c r="Q422"/>
  <c r="Q417"/>
  <c r="Q416" s="1"/>
  <c r="Q415" s="1"/>
  <c r="Q413"/>
  <c r="Q412" s="1"/>
  <c r="Q410"/>
  <c r="Q409" s="1"/>
  <c r="Q407"/>
  <c r="Q406" s="1"/>
  <c r="Q403"/>
  <c r="Q400"/>
  <c r="Q398"/>
  <c r="Q395"/>
  <c r="Q392"/>
  <c r="Q391" s="1"/>
  <c r="Q389"/>
  <c r="Q388" s="1"/>
  <c r="Q386"/>
  <c r="Q385" s="1"/>
  <c r="Q382"/>
  <c r="Q381" s="1"/>
  <c r="Q379"/>
  <c r="Q378" s="1"/>
  <c r="Q375"/>
  <c r="Q374" s="1"/>
  <c r="Q371"/>
  <c r="Q369"/>
  <c r="Q367"/>
  <c r="Q364"/>
  <c r="Q362"/>
  <c r="Q360"/>
  <c r="Q359" s="1"/>
  <c r="Q353"/>
  <c r="Q350"/>
  <c r="Q348"/>
  <c r="Q344"/>
  <c r="Q342"/>
  <c r="Q340"/>
  <c r="Q333"/>
  <c r="Q329"/>
  <c r="Q328" s="1"/>
  <c r="Q324"/>
  <c r="Q323" s="1"/>
  <c r="Q320"/>
  <c r="Q318"/>
  <c r="Q316"/>
  <c r="Q314"/>
  <c r="Q312"/>
  <c r="Q311" s="1"/>
  <c r="Q305"/>
  <c r="Q302"/>
  <c r="Q301" s="1"/>
  <c r="Q299"/>
  <c r="Q298" s="1"/>
  <c r="Q296"/>
  <c r="Q294"/>
  <c r="Q289"/>
  <c r="Q286"/>
  <c r="Q285"/>
  <c r="Q281"/>
  <c r="Q280" s="1"/>
  <c r="Q276"/>
  <c r="Q275" s="1"/>
  <c r="Q272"/>
  <c r="Q271" s="1"/>
  <c r="Q267"/>
  <c r="Q266" s="1"/>
  <c r="Q263"/>
  <c r="Q262" s="1"/>
  <c r="Q260"/>
  <c r="Q258"/>
  <c r="Q256"/>
  <c r="Q254"/>
  <c r="Q252"/>
  <c r="Q248"/>
  <c r="Q247" s="1"/>
  <c r="Q245"/>
  <c r="Q244" s="1"/>
  <c r="Q243" s="1"/>
  <c r="Q240"/>
  <c r="Q239" s="1"/>
  <c r="Q238" s="1"/>
  <c r="Q236"/>
  <c r="Q234"/>
  <c r="Q231"/>
  <c r="Q230" s="1"/>
  <c r="Q228"/>
  <c r="Q227" s="1"/>
  <c r="Q225"/>
  <c r="Q223"/>
  <c r="Q221"/>
  <c r="Q219"/>
  <c r="Q212"/>
  <c r="Q210"/>
  <c r="Q209"/>
  <c r="Q206"/>
  <c r="Q205" s="1"/>
  <c r="Q203"/>
  <c r="Q200"/>
  <c r="Q199" s="1"/>
  <c r="Q197"/>
  <c r="Q195"/>
  <c r="Q193"/>
  <c r="Q188"/>
  <c r="Q187"/>
  <c r="Q186" s="1"/>
  <c r="Q184"/>
  <c r="Q183" s="1"/>
  <c r="Q180"/>
  <c r="Q179" s="1"/>
  <c r="Q177"/>
  <c r="Q176" s="1"/>
  <c r="Q173"/>
  <c r="Q172" s="1"/>
  <c r="Q169"/>
  <c r="Q164"/>
  <c r="Q163" s="1"/>
  <c r="Q161"/>
  <c r="Q160" s="1"/>
  <c r="Q157"/>
  <c r="Q151"/>
  <c r="Q148"/>
  <c r="Q147"/>
  <c r="Q145"/>
  <c r="Q144" s="1"/>
  <c r="Q139"/>
  <c r="Q138" s="1"/>
  <c r="Q135"/>
  <c r="Q134"/>
  <c r="Q131"/>
  <c r="Q127"/>
  <c r="Q126" s="1"/>
  <c r="Q123"/>
  <c r="Q119"/>
  <c r="Q117"/>
  <c r="Q114"/>
  <c r="Q112"/>
  <c r="Q110"/>
  <c r="Q108"/>
  <c r="Q106"/>
  <c r="Q104"/>
  <c r="Q100"/>
  <c r="Q99" s="1"/>
  <c r="Q97"/>
  <c r="Q96"/>
  <c r="Q94"/>
  <c r="Q93" s="1"/>
  <c r="Q91"/>
  <c r="Q89"/>
  <c r="Q87"/>
  <c r="Q85"/>
  <c r="Q83"/>
  <c r="Q81"/>
  <c r="Q79"/>
  <c r="Q77"/>
  <c r="Q73"/>
  <c r="Q72" s="1"/>
  <c r="Q70"/>
  <c r="Q67"/>
  <c r="Q64"/>
  <c r="Q63" s="1"/>
  <c r="Q61"/>
  <c r="Q60" s="1"/>
  <c r="Q58"/>
  <c r="Q57"/>
  <c r="Q55"/>
  <c r="Q53"/>
  <c r="Q51"/>
  <c r="Q49"/>
  <c r="Q47"/>
  <c r="Q45"/>
  <c r="Q43"/>
  <c r="Q41"/>
  <c r="Q40" s="1"/>
  <c r="Q37"/>
  <c r="Q36"/>
  <c r="Q34"/>
  <c r="Q33" s="1"/>
  <c r="Q31"/>
  <c r="Q29"/>
  <c r="Q27"/>
  <c r="Q25"/>
  <c r="Q23"/>
  <c r="Q21"/>
  <c r="Q19"/>
  <c r="Q218" l="1"/>
  <c r="Q233"/>
  <c r="Q251"/>
  <c r="Q293"/>
  <c r="R215"/>
  <c r="Q69"/>
  <c r="Q76"/>
  <c r="Q103"/>
  <c r="Q421"/>
  <c r="Q487"/>
  <c r="Q479"/>
  <c r="Q214"/>
  <c r="Q466"/>
  <c r="Q339"/>
  <c r="Q338" s="1"/>
  <c r="Q192"/>
  <c r="Q75"/>
  <c r="Q102"/>
  <c r="Q159"/>
  <c r="Q171"/>
  <c r="Q182"/>
  <c r="Q250"/>
  <c r="Q310"/>
  <c r="Q405"/>
  <c r="Q420"/>
  <c r="Q530"/>
  <c r="Q175"/>
  <c r="Q358"/>
  <c r="Q270"/>
  <c r="Q440"/>
  <c r="Q377"/>
  <c r="Q265"/>
  <c r="Q322"/>
  <c r="Q373"/>
  <c r="Q473"/>
  <c r="Q122"/>
  <c r="Q130"/>
  <c r="Q137"/>
  <c r="Q150"/>
  <c r="Q156"/>
  <c r="Q168"/>
  <c r="Q202"/>
  <c r="Q217"/>
  <c r="Q288"/>
  <c r="Q304"/>
  <c r="Q327"/>
  <c r="Q332"/>
  <c r="Q347"/>
  <c r="Q394"/>
  <c r="Q402"/>
  <c r="Q430"/>
  <c r="Q437"/>
  <c r="Q447"/>
  <c r="Q483"/>
  <c r="Q501"/>
  <c r="Q18"/>
  <c r="Q66"/>
  <c r="Q352"/>
  <c r="O448"/>
  <c r="O475"/>
  <c r="O474" s="1"/>
  <c r="O473" s="1"/>
  <c r="O212"/>
  <c r="N212"/>
  <c r="N213"/>
  <c r="P213" s="1"/>
  <c r="R213" s="1"/>
  <c r="O290"/>
  <c r="O289" s="1"/>
  <c r="O305"/>
  <c r="P306"/>
  <c r="R306" s="1"/>
  <c r="N304"/>
  <c r="N305"/>
  <c r="N306"/>
  <c r="P290"/>
  <c r="R290" s="1"/>
  <c r="N288"/>
  <c r="N289"/>
  <c r="N290"/>
  <c r="N284"/>
  <c r="N285"/>
  <c r="P285" s="1"/>
  <c r="R285" s="1"/>
  <c r="N286"/>
  <c r="N287"/>
  <c r="P287" s="1"/>
  <c r="R287" s="1"/>
  <c r="O286"/>
  <c r="O285" s="1"/>
  <c r="P286" l="1"/>
  <c r="R286" s="1"/>
  <c r="Q346"/>
  <c r="P289"/>
  <c r="R289" s="1"/>
  <c r="P212"/>
  <c r="R212" s="1"/>
  <c r="P305"/>
  <c r="R305" s="1"/>
  <c r="Q292"/>
  <c r="Q478"/>
  <c r="R214"/>
  <c r="Q208"/>
  <c r="Q446"/>
  <c r="Q419"/>
  <c r="Q17"/>
  <c r="Q155"/>
  <c r="Q121"/>
  <c r="Q191"/>
  <c r="Q143"/>
  <c r="Q482"/>
  <c r="Q331"/>
  <c r="Q284"/>
  <c r="Q167"/>
  <c r="Q39"/>
  <c r="Q500"/>
  <c r="Q436"/>
  <c r="Q384"/>
  <c r="O304"/>
  <c r="O288"/>
  <c r="Q190" l="1"/>
  <c r="Q154"/>
  <c r="Q445"/>
  <c r="Q429"/>
  <c r="Q291"/>
  <c r="Q16"/>
  <c r="Q269"/>
  <c r="P304"/>
  <c r="R304" s="1"/>
  <c r="P288"/>
  <c r="R288" s="1"/>
  <c r="O284"/>
  <c r="Q444" l="1"/>
  <c r="P284"/>
  <c r="R284" s="1"/>
  <c r="Q534" l="1"/>
  <c r="O532"/>
  <c r="O528"/>
  <c r="O526"/>
  <c r="O524"/>
  <c r="O522"/>
  <c r="O520"/>
  <c r="O518"/>
  <c r="O516"/>
  <c r="O514"/>
  <c r="O511"/>
  <c r="O509"/>
  <c r="O507"/>
  <c r="O504"/>
  <c r="O502"/>
  <c r="O496"/>
  <c r="O494"/>
  <c r="O492"/>
  <c r="O491" s="1"/>
  <c r="O489"/>
  <c r="O485"/>
  <c r="O484" s="1"/>
  <c r="O483" s="1"/>
  <c r="O480"/>
  <c r="O479" s="1"/>
  <c r="O478" s="1"/>
  <c r="O471"/>
  <c r="O469"/>
  <c r="O467"/>
  <c r="O463"/>
  <c r="O462" s="1"/>
  <c r="O460"/>
  <c r="O459"/>
  <c r="O455"/>
  <c r="O454" s="1"/>
  <c r="O452"/>
  <c r="O447"/>
  <c r="O442"/>
  <c r="O438"/>
  <c r="O437" s="1"/>
  <c r="O436" s="1"/>
  <c r="O432"/>
  <c r="O431" s="1"/>
  <c r="O427"/>
  <c r="O426" s="1"/>
  <c r="O424"/>
  <c r="O422"/>
  <c r="O417"/>
  <c r="O416" s="1"/>
  <c r="O413"/>
  <c r="O412" s="1"/>
  <c r="O410"/>
  <c r="O409" s="1"/>
  <c r="O407"/>
  <c r="O406" s="1"/>
  <c r="O403"/>
  <c r="O402" s="1"/>
  <c r="O400"/>
  <c r="O398"/>
  <c r="O395"/>
  <c r="O392"/>
  <c r="O391" s="1"/>
  <c r="O389"/>
  <c r="O388"/>
  <c r="O386"/>
  <c r="O382"/>
  <c r="O379"/>
  <c r="O378"/>
  <c r="O375"/>
  <c r="O374" s="1"/>
  <c r="O371"/>
  <c r="O369"/>
  <c r="O367"/>
  <c r="O364"/>
  <c r="O362"/>
  <c r="O360"/>
  <c r="O353"/>
  <c r="O352" s="1"/>
  <c r="O350"/>
  <c r="O348"/>
  <c r="O347" s="1"/>
  <c r="O344"/>
  <c r="O342"/>
  <c r="O340"/>
  <c r="O333"/>
  <c r="O332" s="1"/>
  <c r="O331" s="1"/>
  <c r="O329"/>
  <c r="O328" s="1"/>
  <c r="O324"/>
  <c r="O323" s="1"/>
  <c r="O320"/>
  <c r="O318"/>
  <c r="O316"/>
  <c r="O314"/>
  <c r="O312"/>
  <c r="O302"/>
  <c r="O299"/>
  <c r="O298" s="1"/>
  <c r="O296"/>
  <c r="O294"/>
  <c r="O281"/>
  <c r="O276"/>
  <c r="O275" s="1"/>
  <c r="O272"/>
  <c r="O271" s="1"/>
  <c r="O267"/>
  <c r="O266" s="1"/>
  <c r="O263"/>
  <c r="O262" s="1"/>
  <c r="O260"/>
  <c r="O258"/>
  <c r="O256"/>
  <c r="O254"/>
  <c r="O252"/>
  <c r="O248"/>
  <c r="O245"/>
  <c r="O244" s="1"/>
  <c r="O240"/>
  <c r="O239" s="1"/>
  <c r="O236"/>
  <c r="O234"/>
  <c r="O231"/>
  <c r="O230" s="1"/>
  <c r="O228"/>
  <c r="O227" s="1"/>
  <c r="O225"/>
  <c r="O223"/>
  <c r="O221"/>
  <c r="O219"/>
  <c r="O210"/>
  <c r="O209" s="1"/>
  <c r="O206"/>
  <c r="O205" s="1"/>
  <c r="O203"/>
  <c r="O202" s="1"/>
  <c r="O200"/>
  <c r="O197"/>
  <c r="O195"/>
  <c r="O193"/>
  <c r="O188"/>
  <c r="O184"/>
  <c r="O183" s="1"/>
  <c r="O182" s="1"/>
  <c r="O180"/>
  <c r="O179" s="1"/>
  <c r="O177"/>
  <c r="O173"/>
  <c r="O172" s="1"/>
  <c r="O169"/>
  <c r="O168" s="1"/>
  <c r="O164"/>
  <c r="O163" s="1"/>
  <c r="O161"/>
  <c r="O160" s="1"/>
  <c r="O157"/>
  <c r="O156" s="1"/>
  <c r="O151"/>
  <c r="O150" s="1"/>
  <c r="O148"/>
  <c r="O145"/>
  <c r="O144" s="1"/>
  <c r="O139"/>
  <c r="O138" s="1"/>
  <c r="O135"/>
  <c r="O131"/>
  <c r="O130" s="1"/>
  <c r="O127"/>
  <c r="O123"/>
  <c r="O122" s="1"/>
  <c r="O119"/>
  <c r="O117"/>
  <c r="O114"/>
  <c r="O112"/>
  <c r="O110"/>
  <c r="O108"/>
  <c r="O106"/>
  <c r="O104"/>
  <c r="O100"/>
  <c r="O99" s="1"/>
  <c r="O97"/>
  <c r="O94"/>
  <c r="O93" s="1"/>
  <c r="O91"/>
  <c r="O89"/>
  <c r="O87"/>
  <c r="O85"/>
  <c r="O83"/>
  <c r="O81"/>
  <c r="O79"/>
  <c r="O77"/>
  <c r="O73"/>
  <c r="O72" s="1"/>
  <c r="O70"/>
  <c r="O69" s="1"/>
  <c r="O67"/>
  <c r="O66" s="1"/>
  <c r="O64"/>
  <c r="O63" s="1"/>
  <c r="O61"/>
  <c r="O60" s="1"/>
  <c r="O58"/>
  <c r="O57" s="1"/>
  <c r="O55"/>
  <c r="O53"/>
  <c r="O51"/>
  <c r="O49"/>
  <c r="O47"/>
  <c r="O45"/>
  <c r="O43"/>
  <c r="O41"/>
  <c r="O40" s="1"/>
  <c r="O37"/>
  <c r="O34"/>
  <c r="O33" s="1"/>
  <c r="O31"/>
  <c r="O29"/>
  <c r="O27"/>
  <c r="O25"/>
  <c r="O23"/>
  <c r="O21"/>
  <c r="O19"/>
  <c r="O18" l="1"/>
  <c r="O394"/>
  <c r="O103"/>
  <c r="O218"/>
  <c r="O251"/>
  <c r="O293"/>
  <c r="O359"/>
  <c r="O446"/>
  <c r="O466"/>
  <c r="O339"/>
  <c r="O301"/>
  <c r="O311"/>
  <c r="O310" s="1"/>
  <c r="O39"/>
  <c r="O322"/>
  <c r="O482"/>
  <c r="O238"/>
  <c r="O358"/>
  <c r="O405"/>
  <c r="O430"/>
  <c r="O102"/>
  <c r="O137"/>
  <c r="O155"/>
  <c r="O167"/>
  <c r="O265"/>
  <c r="O338"/>
  <c r="O250"/>
  <c r="O415"/>
  <c r="O208"/>
  <c r="O327"/>
  <c r="O373"/>
  <c r="O76"/>
  <c r="O126"/>
  <c r="O134"/>
  <c r="O147"/>
  <c r="O159"/>
  <c r="O171"/>
  <c r="O176"/>
  <c r="O187"/>
  <c r="O192"/>
  <c r="O199"/>
  <c r="O247"/>
  <c r="O280"/>
  <c r="O346"/>
  <c r="O381"/>
  <c r="O441"/>
  <c r="O488"/>
  <c r="O501"/>
  <c r="O36"/>
  <c r="O96"/>
  <c r="O233"/>
  <c r="O385"/>
  <c r="O421"/>
  <c r="O531"/>
  <c r="M438"/>
  <c r="L436"/>
  <c r="L437"/>
  <c r="L438"/>
  <c r="L439"/>
  <c r="N439" s="1"/>
  <c r="P439" s="1"/>
  <c r="R439" s="1"/>
  <c r="M532"/>
  <c r="M531" s="1"/>
  <c r="M528"/>
  <c r="M526"/>
  <c r="M524"/>
  <c r="M522"/>
  <c r="M520"/>
  <c r="M518"/>
  <c r="M516"/>
  <c r="M514"/>
  <c r="M511"/>
  <c r="M509"/>
  <c r="M507"/>
  <c r="M504"/>
  <c r="M502"/>
  <c r="M496"/>
  <c r="M494"/>
  <c r="M492"/>
  <c r="M491" s="1"/>
  <c r="M489"/>
  <c r="M488"/>
  <c r="M485"/>
  <c r="M484" s="1"/>
  <c r="M480"/>
  <c r="M479" s="1"/>
  <c r="M475"/>
  <c r="M474"/>
  <c r="M473" s="1"/>
  <c r="M471"/>
  <c r="M469"/>
  <c r="M467"/>
  <c r="M463"/>
  <c r="M462" s="1"/>
  <c r="M460"/>
  <c r="M459" s="1"/>
  <c r="M455"/>
  <c r="M454" s="1"/>
  <c r="M452"/>
  <c r="M447"/>
  <c r="M446" s="1"/>
  <c r="M442"/>
  <c r="M441" s="1"/>
  <c r="M440" s="1"/>
  <c r="M432"/>
  <c r="M431" s="1"/>
  <c r="M427"/>
  <c r="M424"/>
  <c r="M422"/>
  <c r="M417"/>
  <c r="M416" s="1"/>
  <c r="M415" s="1"/>
  <c r="M413"/>
  <c r="M412" s="1"/>
  <c r="M410"/>
  <c r="M409" s="1"/>
  <c r="M407"/>
  <c r="M406" s="1"/>
  <c r="M403"/>
  <c r="M402" s="1"/>
  <c r="M400"/>
  <c r="M398"/>
  <c r="M395"/>
  <c r="M392"/>
  <c r="M391" s="1"/>
  <c r="M389"/>
  <c r="M388" s="1"/>
  <c r="M386"/>
  <c r="M385" s="1"/>
  <c r="M382"/>
  <c r="M381" s="1"/>
  <c r="M379"/>
  <c r="M378" s="1"/>
  <c r="M375"/>
  <c r="M371"/>
  <c r="M369"/>
  <c r="M367"/>
  <c r="M364"/>
  <c r="M362"/>
  <c r="M360"/>
  <c r="M353"/>
  <c r="M352" s="1"/>
  <c r="M350"/>
  <c r="M348"/>
  <c r="M344"/>
  <c r="M342"/>
  <c r="M340"/>
  <c r="M333"/>
  <c r="M332" s="1"/>
  <c r="M329"/>
  <c r="M328" s="1"/>
  <c r="M327" s="1"/>
  <c r="M324"/>
  <c r="M320"/>
  <c r="M318"/>
  <c r="M316"/>
  <c r="M314"/>
  <c r="M312"/>
  <c r="M302"/>
  <c r="M301" s="1"/>
  <c r="M299"/>
  <c r="M298" s="1"/>
  <c r="M296"/>
  <c r="M294"/>
  <c r="M281"/>
  <c r="M280" s="1"/>
  <c r="M276"/>
  <c r="M275" s="1"/>
  <c r="M272"/>
  <c r="M271" s="1"/>
  <c r="M267"/>
  <c r="M266" s="1"/>
  <c r="M265" s="1"/>
  <c r="M263"/>
  <c r="M262" s="1"/>
  <c r="M260"/>
  <c r="M258"/>
  <c r="M256"/>
  <c r="M254"/>
  <c r="M252"/>
  <c r="M248"/>
  <c r="M247" s="1"/>
  <c r="M245"/>
  <c r="M244" s="1"/>
  <c r="M240"/>
  <c r="M239" s="1"/>
  <c r="M236"/>
  <c r="M234"/>
  <c r="M231"/>
  <c r="M230" s="1"/>
  <c r="M228"/>
  <c r="M227" s="1"/>
  <c r="M225"/>
  <c r="M223"/>
  <c r="M221"/>
  <c r="M219"/>
  <c r="M218"/>
  <c r="M210"/>
  <c r="M206"/>
  <c r="M205" s="1"/>
  <c r="M203"/>
  <c r="M202" s="1"/>
  <c r="M200"/>
  <c r="M199"/>
  <c r="M197"/>
  <c r="M195"/>
  <c r="M193"/>
  <c r="M188"/>
  <c r="M187" s="1"/>
  <c r="M186" s="1"/>
  <c r="M184"/>
  <c r="M183" s="1"/>
  <c r="M180"/>
  <c r="M179"/>
  <c r="M177"/>
  <c r="M176" s="1"/>
  <c r="M173"/>
  <c r="M172" s="1"/>
  <c r="M169"/>
  <c r="M168"/>
  <c r="M167" s="1"/>
  <c r="M164"/>
  <c r="M163" s="1"/>
  <c r="M161"/>
  <c r="M160" s="1"/>
  <c r="M157"/>
  <c r="M156"/>
  <c r="M155" s="1"/>
  <c r="M151"/>
  <c r="M150" s="1"/>
  <c r="M148"/>
  <c r="M147" s="1"/>
  <c r="M145"/>
  <c r="M144" s="1"/>
  <c r="M139"/>
  <c r="M138" s="1"/>
  <c r="M135"/>
  <c r="M134" s="1"/>
  <c r="M131"/>
  <c r="M130"/>
  <c r="M127"/>
  <c r="M126" s="1"/>
  <c r="M123"/>
  <c r="M122" s="1"/>
  <c r="M119"/>
  <c r="M117"/>
  <c r="M114"/>
  <c r="M112"/>
  <c r="M110"/>
  <c r="M108"/>
  <c r="M106"/>
  <c r="M104"/>
  <c r="M100"/>
  <c r="M99" s="1"/>
  <c r="M97"/>
  <c r="M96" s="1"/>
  <c r="M94"/>
  <c r="M93" s="1"/>
  <c r="M91"/>
  <c r="M89"/>
  <c r="M87"/>
  <c r="M85"/>
  <c r="M83"/>
  <c r="M81"/>
  <c r="M79"/>
  <c r="M76" s="1"/>
  <c r="M77"/>
  <c r="M73"/>
  <c r="M72" s="1"/>
  <c r="M70"/>
  <c r="M67"/>
  <c r="M66" s="1"/>
  <c r="M64"/>
  <c r="M63" s="1"/>
  <c r="M61"/>
  <c r="M60" s="1"/>
  <c r="M58"/>
  <c r="M55"/>
  <c r="M53"/>
  <c r="M51"/>
  <c r="M49"/>
  <c r="M47"/>
  <c r="M45"/>
  <c r="M43"/>
  <c r="M41"/>
  <c r="M40"/>
  <c r="M37"/>
  <c r="M36" s="1"/>
  <c r="M34"/>
  <c r="M33" s="1"/>
  <c r="M31"/>
  <c r="M29"/>
  <c r="M27"/>
  <c r="M25"/>
  <c r="M23"/>
  <c r="M21"/>
  <c r="M19"/>
  <c r="K401"/>
  <c r="K367"/>
  <c r="J367"/>
  <c r="J368"/>
  <c r="L368" s="1"/>
  <c r="N368" s="1"/>
  <c r="P368" s="1"/>
  <c r="R368" s="1"/>
  <c r="M143" l="1"/>
  <c r="M243"/>
  <c r="M377"/>
  <c r="O445"/>
  <c r="M175"/>
  <c r="M421"/>
  <c r="O292"/>
  <c r="M18"/>
  <c r="M192"/>
  <c r="M233"/>
  <c r="M347"/>
  <c r="M359"/>
  <c r="O217"/>
  <c r="L367"/>
  <c r="N367" s="1"/>
  <c r="P367" s="1"/>
  <c r="R367" s="1"/>
  <c r="M251"/>
  <c r="M250" s="1"/>
  <c r="M501"/>
  <c r="M500" s="1"/>
  <c r="N438"/>
  <c r="P438" s="1"/>
  <c r="R438" s="1"/>
  <c r="M121"/>
  <c r="O121"/>
  <c r="O487"/>
  <c r="O186"/>
  <c r="O444"/>
  <c r="O530"/>
  <c r="O75"/>
  <c r="O377"/>
  <c r="O17"/>
  <c r="O384"/>
  <c r="O420"/>
  <c r="O500"/>
  <c r="O191"/>
  <c r="O440"/>
  <c r="O243"/>
  <c r="O175"/>
  <c r="O270"/>
  <c r="O269" s="1"/>
  <c r="O143"/>
  <c r="M487"/>
  <c r="M437"/>
  <c r="N437" s="1"/>
  <c r="P437" s="1"/>
  <c r="R437" s="1"/>
  <c r="M394"/>
  <c r="M17"/>
  <c r="M137"/>
  <c r="M238"/>
  <c r="M430"/>
  <c r="M530"/>
  <c r="M159"/>
  <c r="M331"/>
  <c r="M346"/>
  <c r="M358"/>
  <c r="M405"/>
  <c r="M483"/>
  <c r="M217"/>
  <c r="M75"/>
  <c r="M182"/>
  <c r="M191"/>
  <c r="M478"/>
  <c r="M171"/>
  <c r="M103"/>
  <c r="M293"/>
  <c r="M311"/>
  <c r="M339"/>
  <c r="M57"/>
  <c r="M69"/>
  <c r="M209"/>
  <c r="M270"/>
  <c r="M323"/>
  <c r="M374"/>
  <c r="M426"/>
  <c r="M466"/>
  <c r="K403"/>
  <c r="J402"/>
  <c r="J403"/>
  <c r="J404"/>
  <c r="L404" s="1"/>
  <c r="N404" s="1"/>
  <c r="P404" s="1"/>
  <c r="R404" s="1"/>
  <c r="K532"/>
  <c r="K531" s="1"/>
  <c r="K528"/>
  <c r="K526"/>
  <c r="K524"/>
  <c r="K522"/>
  <c r="K520"/>
  <c r="K518"/>
  <c r="K516"/>
  <c r="K514"/>
  <c r="K511"/>
  <c r="K509"/>
  <c r="K507"/>
  <c r="K504"/>
  <c r="K502"/>
  <c r="K496"/>
  <c r="K494"/>
  <c r="K492"/>
  <c r="K491" s="1"/>
  <c r="K489"/>
  <c r="K488" s="1"/>
  <c r="K485"/>
  <c r="K484" s="1"/>
  <c r="K483" s="1"/>
  <c r="K480"/>
  <c r="K479" s="1"/>
  <c r="K475"/>
  <c r="K474" s="1"/>
  <c r="K471"/>
  <c r="K469"/>
  <c r="K467"/>
  <c r="K463"/>
  <c r="K462"/>
  <c r="K460"/>
  <c r="K459" s="1"/>
  <c r="K455"/>
  <c r="K454" s="1"/>
  <c r="K452"/>
  <c r="K447"/>
  <c r="K442"/>
  <c r="K432"/>
  <c r="K431" s="1"/>
  <c r="K427"/>
  <c r="K426" s="1"/>
  <c r="K424"/>
  <c r="K422"/>
  <c r="K417"/>
  <c r="K416" s="1"/>
  <c r="K413"/>
  <c r="K412" s="1"/>
  <c r="K410"/>
  <c r="K409" s="1"/>
  <c r="K407"/>
  <c r="K406" s="1"/>
  <c r="K400"/>
  <c r="K398"/>
  <c r="K395"/>
  <c r="K392"/>
  <c r="K389"/>
  <c r="K388" s="1"/>
  <c r="K386"/>
  <c r="K385" s="1"/>
  <c r="K382"/>
  <c r="K381" s="1"/>
  <c r="K379"/>
  <c r="K378" s="1"/>
  <c r="K375"/>
  <c r="K371"/>
  <c r="K369"/>
  <c r="K364"/>
  <c r="K362"/>
  <c r="K360"/>
  <c r="K353"/>
  <c r="K352" s="1"/>
  <c r="K350"/>
  <c r="K347" s="1"/>
  <c r="K348"/>
  <c r="K344"/>
  <c r="K342"/>
  <c r="K340"/>
  <c r="K333"/>
  <c r="K332"/>
  <c r="K331" s="1"/>
  <c r="K329"/>
  <c r="K328" s="1"/>
  <c r="K324"/>
  <c r="K323" s="1"/>
  <c r="K320"/>
  <c r="K318"/>
  <c r="K316"/>
  <c r="K314"/>
  <c r="K312"/>
  <c r="K302"/>
  <c r="K301" s="1"/>
  <c r="K299"/>
  <c r="K298" s="1"/>
  <c r="K296"/>
  <c r="K294"/>
  <c r="K281"/>
  <c r="K280" s="1"/>
  <c r="K276"/>
  <c r="K275" s="1"/>
  <c r="K272"/>
  <c r="K271" s="1"/>
  <c r="K267"/>
  <c r="K266" s="1"/>
  <c r="K263"/>
  <c r="K262" s="1"/>
  <c r="K260"/>
  <c r="K258"/>
  <c r="K256"/>
  <c r="K254"/>
  <c r="K252"/>
  <c r="K248"/>
  <c r="K247" s="1"/>
  <c r="K245"/>
  <c r="K240"/>
  <c r="K239" s="1"/>
  <c r="K238" s="1"/>
  <c r="K236"/>
  <c r="K234"/>
  <c r="K231"/>
  <c r="K230" s="1"/>
  <c r="K228"/>
  <c r="K227" s="1"/>
  <c r="K225"/>
  <c r="K223"/>
  <c r="K221"/>
  <c r="K219"/>
  <c r="K210"/>
  <c r="K209"/>
  <c r="K206"/>
  <c r="K205" s="1"/>
  <c r="K203"/>
  <c r="K202" s="1"/>
  <c r="K200"/>
  <c r="K199" s="1"/>
  <c r="K197"/>
  <c r="K195"/>
  <c r="K193"/>
  <c r="K188"/>
  <c r="K187" s="1"/>
  <c r="K184"/>
  <c r="K183" s="1"/>
  <c r="K180"/>
  <c r="K177"/>
  <c r="K176" s="1"/>
  <c r="K173"/>
  <c r="K172"/>
  <c r="K171" s="1"/>
  <c r="K169"/>
  <c r="K164"/>
  <c r="K163" s="1"/>
  <c r="K161"/>
  <c r="K160" s="1"/>
  <c r="K157"/>
  <c r="K151"/>
  <c r="K150" s="1"/>
  <c r="K148"/>
  <c r="K147" s="1"/>
  <c r="K145"/>
  <c r="K139"/>
  <c r="K138" s="1"/>
  <c r="K137" s="1"/>
  <c r="K135"/>
  <c r="K134" s="1"/>
  <c r="K131"/>
  <c r="K130" s="1"/>
  <c r="K127"/>
  <c r="K126" s="1"/>
  <c r="K123"/>
  <c r="K122" s="1"/>
  <c r="K119"/>
  <c r="K117"/>
  <c r="K114"/>
  <c r="K112"/>
  <c r="K110"/>
  <c r="K108"/>
  <c r="K106"/>
  <c r="K104"/>
  <c r="K100"/>
  <c r="K99" s="1"/>
  <c r="K97"/>
  <c r="K96" s="1"/>
  <c r="K94"/>
  <c r="K93" s="1"/>
  <c r="K91"/>
  <c r="K89"/>
  <c r="K87"/>
  <c r="K85"/>
  <c r="K83"/>
  <c r="K81"/>
  <c r="K79"/>
  <c r="K77"/>
  <c r="K73"/>
  <c r="K72" s="1"/>
  <c r="K70"/>
  <c r="K69" s="1"/>
  <c r="K67"/>
  <c r="K66" s="1"/>
  <c r="K64"/>
  <c r="K63" s="1"/>
  <c r="K61"/>
  <c r="K60"/>
  <c r="K58"/>
  <c r="K57" s="1"/>
  <c r="K55"/>
  <c r="K53"/>
  <c r="K51"/>
  <c r="K49"/>
  <c r="K47"/>
  <c r="K45"/>
  <c r="K43"/>
  <c r="K41"/>
  <c r="K37"/>
  <c r="K34"/>
  <c r="K33" s="1"/>
  <c r="K31"/>
  <c r="K29"/>
  <c r="K27"/>
  <c r="K25"/>
  <c r="K23"/>
  <c r="K21"/>
  <c r="K19"/>
  <c r="I302"/>
  <c r="H301"/>
  <c r="H302"/>
  <c r="H303"/>
  <c r="J303" s="1"/>
  <c r="L303" s="1"/>
  <c r="N303" s="1"/>
  <c r="P303" s="1"/>
  <c r="R303" s="1"/>
  <c r="I48"/>
  <c r="I47" s="1"/>
  <c r="I28"/>
  <c r="I27" s="1"/>
  <c r="I37"/>
  <c r="H36"/>
  <c r="H37"/>
  <c r="H38"/>
  <c r="J38" s="1"/>
  <c r="L38" s="1"/>
  <c r="N38" s="1"/>
  <c r="P38" s="1"/>
  <c r="R38" s="1"/>
  <c r="I532"/>
  <c r="I531" s="1"/>
  <c r="I528"/>
  <c r="I526"/>
  <c r="I524"/>
  <c r="I522"/>
  <c r="I520"/>
  <c r="I518"/>
  <c r="I516"/>
  <c r="I514"/>
  <c r="I511"/>
  <c r="I509"/>
  <c r="I507"/>
  <c r="I504"/>
  <c r="I502"/>
  <c r="I496"/>
  <c r="I494"/>
  <c r="I492"/>
  <c r="I489"/>
  <c r="I488" s="1"/>
  <c r="I485"/>
  <c r="I484" s="1"/>
  <c r="I483" s="1"/>
  <c r="I480"/>
  <c r="I479" s="1"/>
  <c r="I478" s="1"/>
  <c r="I475"/>
  <c r="I474" s="1"/>
  <c r="I471"/>
  <c r="I469"/>
  <c r="I467"/>
  <c r="I466" s="1"/>
  <c r="I463"/>
  <c r="I462" s="1"/>
  <c r="I460"/>
  <c r="I459" s="1"/>
  <c r="I455"/>
  <c r="I454" s="1"/>
  <c r="I452"/>
  <c r="I447"/>
  <c r="I442"/>
  <c r="I441" s="1"/>
  <c r="I432"/>
  <c r="I431" s="1"/>
  <c r="I427"/>
  <c r="I426" s="1"/>
  <c r="I424"/>
  <c r="I422"/>
  <c r="I417"/>
  <c r="I416" s="1"/>
  <c r="I415" s="1"/>
  <c r="I413"/>
  <c r="I410"/>
  <c r="I409" s="1"/>
  <c r="I407"/>
  <c r="I406" s="1"/>
  <c r="I400"/>
  <c r="I398"/>
  <c r="I395"/>
  <c r="I394" s="1"/>
  <c r="I392"/>
  <c r="I391" s="1"/>
  <c r="I389"/>
  <c r="I388" s="1"/>
  <c r="I386"/>
  <c r="I385" s="1"/>
  <c r="I382"/>
  <c r="I381" s="1"/>
  <c r="I379"/>
  <c r="I378" s="1"/>
  <c r="I375"/>
  <c r="I374" s="1"/>
  <c r="I371"/>
  <c r="I369"/>
  <c r="I364"/>
  <c r="I362"/>
  <c r="I360"/>
  <c r="I353"/>
  <c r="I352" s="1"/>
  <c r="I350"/>
  <c r="I348"/>
  <c r="I344"/>
  <c r="I342"/>
  <c r="I340"/>
  <c r="I333"/>
  <c r="I329"/>
  <c r="I328" s="1"/>
  <c r="I327" s="1"/>
  <c r="I324"/>
  <c r="I323" s="1"/>
  <c r="I320"/>
  <c r="I318"/>
  <c r="I316"/>
  <c r="I314"/>
  <c r="I312"/>
  <c r="I299"/>
  <c r="I298" s="1"/>
  <c r="I296"/>
  <c r="I294"/>
  <c r="I281"/>
  <c r="I280" s="1"/>
  <c r="I276"/>
  <c r="I275" s="1"/>
  <c r="I272"/>
  <c r="I271" s="1"/>
  <c r="I267"/>
  <c r="I266" s="1"/>
  <c r="I265" s="1"/>
  <c r="I263"/>
  <c r="I262" s="1"/>
  <c r="I260"/>
  <c r="I258"/>
  <c r="I256"/>
  <c r="I254"/>
  <c r="I252"/>
  <c r="I248"/>
  <c r="I247" s="1"/>
  <c r="I245"/>
  <c r="I244" s="1"/>
  <c r="I240"/>
  <c r="I239" s="1"/>
  <c r="I236"/>
  <c r="I234"/>
  <c r="I231"/>
  <c r="I230" s="1"/>
  <c r="I228"/>
  <c r="I227" s="1"/>
  <c r="I225"/>
  <c r="I223"/>
  <c r="I221"/>
  <c r="I219"/>
  <c r="I218" s="1"/>
  <c r="I210"/>
  <c r="I209" s="1"/>
  <c r="I206"/>
  <c r="I205" s="1"/>
  <c r="I203"/>
  <c r="I202" s="1"/>
  <c r="I200"/>
  <c r="I199" s="1"/>
  <c r="I197"/>
  <c r="I195"/>
  <c r="I193"/>
  <c r="I188"/>
  <c r="I187" s="1"/>
  <c r="I186" s="1"/>
  <c r="I184"/>
  <c r="I183" s="1"/>
  <c r="I180"/>
  <c r="I179" s="1"/>
  <c r="I177"/>
  <c r="I176" s="1"/>
  <c r="I173"/>
  <c r="I172" s="1"/>
  <c r="I169"/>
  <c r="I168" s="1"/>
  <c r="I167" s="1"/>
  <c r="I164"/>
  <c r="I161"/>
  <c r="I160" s="1"/>
  <c r="I157"/>
  <c r="I156" s="1"/>
  <c r="I155" s="1"/>
  <c r="I151"/>
  <c r="I150" s="1"/>
  <c r="I148"/>
  <c r="I147" s="1"/>
  <c r="I145"/>
  <c r="I144" s="1"/>
  <c r="I139"/>
  <c r="I138" s="1"/>
  <c r="I135"/>
  <c r="I134" s="1"/>
  <c r="I131"/>
  <c r="I130" s="1"/>
  <c r="I127"/>
  <c r="I126" s="1"/>
  <c r="I123"/>
  <c r="I122" s="1"/>
  <c r="I119"/>
  <c r="I117"/>
  <c r="I114"/>
  <c r="I112"/>
  <c r="I110"/>
  <c r="I108"/>
  <c r="I106"/>
  <c r="I104"/>
  <c r="I100"/>
  <c r="I99" s="1"/>
  <c r="I97"/>
  <c r="I96" s="1"/>
  <c r="I94"/>
  <c r="I93" s="1"/>
  <c r="I91"/>
  <c r="I89"/>
  <c r="I87"/>
  <c r="I85"/>
  <c r="I83"/>
  <c r="I81"/>
  <c r="I79"/>
  <c r="I77"/>
  <c r="I73"/>
  <c r="I70"/>
  <c r="I69" s="1"/>
  <c r="I64"/>
  <c r="I63" s="1"/>
  <c r="I61"/>
  <c r="I60" s="1"/>
  <c r="I58"/>
  <c r="I57" s="1"/>
  <c r="I55"/>
  <c r="I53"/>
  <c r="I51"/>
  <c r="I49"/>
  <c r="I45"/>
  <c r="I43"/>
  <c r="I41"/>
  <c r="I34"/>
  <c r="I33" s="1"/>
  <c r="I31"/>
  <c r="I29"/>
  <c r="I25"/>
  <c r="I23"/>
  <c r="I21"/>
  <c r="I19"/>
  <c r="G448"/>
  <c r="G469"/>
  <c r="F469"/>
  <c r="F470"/>
  <c r="H470" s="1"/>
  <c r="J470" s="1"/>
  <c r="L470" s="1"/>
  <c r="N470" s="1"/>
  <c r="P470" s="1"/>
  <c r="R470" s="1"/>
  <c r="G74"/>
  <c r="G71"/>
  <c r="G68"/>
  <c r="G67" s="1"/>
  <c r="G66" s="1"/>
  <c r="G525"/>
  <c r="G524" s="1"/>
  <c r="G100"/>
  <c r="F99"/>
  <c r="F100"/>
  <c r="F101"/>
  <c r="H101" s="1"/>
  <c r="J101" s="1"/>
  <c r="L101" s="1"/>
  <c r="N101" s="1"/>
  <c r="P101" s="1"/>
  <c r="R101" s="1"/>
  <c r="G263"/>
  <c r="F262"/>
  <c r="F263"/>
  <c r="F264"/>
  <c r="H264" s="1"/>
  <c r="J264" s="1"/>
  <c r="L264" s="1"/>
  <c r="N264" s="1"/>
  <c r="P264" s="1"/>
  <c r="R264" s="1"/>
  <c r="G532"/>
  <c r="G531" s="1"/>
  <c r="G528"/>
  <c r="G526"/>
  <c r="G522"/>
  <c r="G520"/>
  <c r="G518"/>
  <c r="G516"/>
  <c r="G514"/>
  <c r="G511"/>
  <c r="G509"/>
  <c r="G507"/>
  <c r="G504"/>
  <c r="G502"/>
  <c r="G496"/>
  <c r="G494"/>
  <c r="G492"/>
  <c r="G489"/>
  <c r="G488" s="1"/>
  <c r="G485"/>
  <c r="G484" s="1"/>
  <c r="G480"/>
  <c r="G479" s="1"/>
  <c r="G475"/>
  <c r="G474" s="1"/>
  <c r="G471"/>
  <c r="G467"/>
  <c r="G463"/>
  <c r="G462" s="1"/>
  <c r="G460"/>
  <c r="G459" s="1"/>
  <c r="G455"/>
  <c r="G454" s="1"/>
  <c r="G452"/>
  <c r="G442"/>
  <c r="G441" s="1"/>
  <c r="G432"/>
  <c r="G431" s="1"/>
  <c r="G427"/>
  <c r="G426" s="1"/>
  <c r="G424"/>
  <c r="G422"/>
  <c r="G417"/>
  <c r="G416" s="1"/>
  <c r="G413"/>
  <c r="G412"/>
  <c r="G410"/>
  <c r="G409" s="1"/>
  <c r="G407"/>
  <c r="G406" s="1"/>
  <c r="G400"/>
  <c r="G398"/>
  <c r="G395"/>
  <c r="G392"/>
  <c r="G391" s="1"/>
  <c r="G389"/>
  <c r="G388" s="1"/>
  <c r="G386"/>
  <c r="G385" s="1"/>
  <c r="G382"/>
  <c r="G381" s="1"/>
  <c r="G379"/>
  <c r="G378" s="1"/>
  <c r="G375"/>
  <c r="G374" s="1"/>
  <c r="G371"/>
  <c r="G369"/>
  <c r="G364"/>
  <c r="G362"/>
  <c r="G360"/>
  <c r="G353"/>
  <c r="G352" s="1"/>
  <c r="G350"/>
  <c r="G348"/>
  <c r="G347" s="1"/>
  <c r="G346" s="1"/>
  <c r="G344"/>
  <c r="G342"/>
  <c r="G340"/>
  <c r="G333"/>
  <c r="G332" s="1"/>
  <c r="G331" s="1"/>
  <c r="G329"/>
  <c r="G328" s="1"/>
  <c r="G327" s="1"/>
  <c r="G324"/>
  <c r="G323" s="1"/>
  <c r="G320"/>
  <c r="G318"/>
  <c r="G316"/>
  <c r="G314"/>
  <c r="G312"/>
  <c r="G299"/>
  <c r="G298" s="1"/>
  <c r="G296"/>
  <c r="G294"/>
  <c r="G281"/>
  <c r="G280" s="1"/>
  <c r="G276"/>
  <c r="G275" s="1"/>
  <c r="G272"/>
  <c r="G271" s="1"/>
  <c r="G267"/>
  <c r="G266" s="1"/>
  <c r="G260"/>
  <c r="G258"/>
  <c r="G256"/>
  <c r="G254"/>
  <c r="G252"/>
  <c r="G248"/>
  <c r="G247" s="1"/>
  <c r="G245"/>
  <c r="G244" s="1"/>
  <c r="G240"/>
  <c r="G239" s="1"/>
  <c r="G236"/>
  <c r="G234"/>
  <c r="G231"/>
  <c r="G230" s="1"/>
  <c r="G228"/>
  <c r="G227" s="1"/>
  <c r="G225"/>
  <c r="G223"/>
  <c r="G221"/>
  <c r="G219"/>
  <c r="G210"/>
  <c r="G209" s="1"/>
  <c r="G206"/>
  <c r="G205" s="1"/>
  <c r="G203"/>
  <c r="G202" s="1"/>
  <c r="G200"/>
  <c r="G199" s="1"/>
  <c r="G197"/>
  <c r="G195"/>
  <c r="G193"/>
  <c r="G188"/>
  <c r="G187" s="1"/>
  <c r="G184"/>
  <c r="G183" s="1"/>
  <c r="G182" s="1"/>
  <c r="G180"/>
  <c r="G179" s="1"/>
  <c r="G177"/>
  <c r="G176" s="1"/>
  <c r="G173"/>
  <c r="G172" s="1"/>
  <c r="G171" s="1"/>
  <c r="G169"/>
  <c r="G168" s="1"/>
  <c r="G164"/>
  <c r="G163" s="1"/>
  <c r="G161"/>
  <c r="G160" s="1"/>
  <c r="G157"/>
  <c r="G156"/>
  <c r="G155" s="1"/>
  <c r="G151"/>
  <c r="G150" s="1"/>
  <c r="G148"/>
  <c r="G147" s="1"/>
  <c r="G145"/>
  <c r="G144" s="1"/>
  <c r="G139"/>
  <c r="G138" s="1"/>
  <c r="G135"/>
  <c r="G134" s="1"/>
  <c r="G131"/>
  <c r="G130" s="1"/>
  <c r="G127"/>
  <c r="G126" s="1"/>
  <c r="G123"/>
  <c r="G122" s="1"/>
  <c r="G119"/>
  <c r="G117"/>
  <c r="G114"/>
  <c r="G112"/>
  <c r="G110"/>
  <c r="G108"/>
  <c r="G106"/>
  <c r="G104"/>
  <c r="G97"/>
  <c r="G96" s="1"/>
  <c r="G94"/>
  <c r="G93" s="1"/>
  <c r="G91"/>
  <c r="G89"/>
  <c r="G87"/>
  <c r="G85"/>
  <c r="G83"/>
  <c r="G81"/>
  <c r="G79"/>
  <c r="G77"/>
  <c r="G64"/>
  <c r="G63" s="1"/>
  <c r="G61"/>
  <c r="G60" s="1"/>
  <c r="G58"/>
  <c r="G57" s="1"/>
  <c r="G55"/>
  <c r="G53"/>
  <c r="G51"/>
  <c r="G49"/>
  <c r="G47"/>
  <c r="G45"/>
  <c r="G43"/>
  <c r="G41"/>
  <c r="G34"/>
  <c r="G33" s="1"/>
  <c r="G31"/>
  <c r="G29"/>
  <c r="G27"/>
  <c r="G25"/>
  <c r="G23"/>
  <c r="G21"/>
  <c r="G19"/>
  <c r="E267"/>
  <c r="F267" s="1"/>
  <c r="F268"/>
  <c r="H268" s="1"/>
  <c r="J268" s="1"/>
  <c r="L268" s="1"/>
  <c r="N268" s="1"/>
  <c r="P268" s="1"/>
  <c r="R268" s="1"/>
  <c r="F166"/>
  <c r="H166" s="1"/>
  <c r="J166" s="1"/>
  <c r="L166" s="1"/>
  <c r="N166" s="1"/>
  <c r="P166" s="1"/>
  <c r="R166" s="1"/>
  <c r="E164"/>
  <c r="E163" s="1"/>
  <c r="F163" s="1"/>
  <c r="F529"/>
  <c r="H529" s="1"/>
  <c r="J529" s="1"/>
  <c r="L529" s="1"/>
  <c r="N529" s="1"/>
  <c r="P529" s="1"/>
  <c r="R529" s="1"/>
  <c r="E528"/>
  <c r="F528" s="1"/>
  <c r="F20"/>
  <c r="H20" s="1"/>
  <c r="J20" s="1"/>
  <c r="L20" s="1"/>
  <c r="N20" s="1"/>
  <c r="P20" s="1"/>
  <c r="R20" s="1"/>
  <c r="F22"/>
  <c r="H22" s="1"/>
  <c r="J22" s="1"/>
  <c r="L22" s="1"/>
  <c r="N22" s="1"/>
  <c r="P22" s="1"/>
  <c r="R22" s="1"/>
  <c r="F24"/>
  <c r="H24" s="1"/>
  <c r="J24" s="1"/>
  <c r="L24" s="1"/>
  <c r="N24" s="1"/>
  <c r="P24" s="1"/>
  <c r="R24" s="1"/>
  <c r="F26"/>
  <c r="H26" s="1"/>
  <c r="J26" s="1"/>
  <c r="L26" s="1"/>
  <c r="N26" s="1"/>
  <c r="P26" s="1"/>
  <c r="R26" s="1"/>
  <c r="F28"/>
  <c r="H28" s="1"/>
  <c r="F30"/>
  <c r="H30" s="1"/>
  <c r="J30" s="1"/>
  <c r="L30" s="1"/>
  <c r="N30" s="1"/>
  <c r="P30" s="1"/>
  <c r="R30" s="1"/>
  <c r="F32"/>
  <c r="H32" s="1"/>
  <c r="J32" s="1"/>
  <c r="L32" s="1"/>
  <c r="N32" s="1"/>
  <c r="P32" s="1"/>
  <c r="R32" s="1"/>
  <c r="F35"/>
  <c r="H35" s="1"/>
  <c r="J35" s="1"/>
  <c r="L35" s="1"/>
  <c r="N35" s="1"/>
  <c r="P35" s="1"/>
  <c r="R35" s="1"/>
  <c r="F42"/>
  <c r="H42" s="1"/>
  <c r="J42" s="1"/>
  <c r="L42" s="1"/>
  <c r="N42" s="1"/>
  <c r="P42" s="1"/>
  <c r="R42" s="1"/>
  <c r="F44"/>
  <c r="H44" s="1"/>
  <c r="J44" s="1"/>
  <c r="L44" s="1"/>
  <c r="N44" s="1"/>
  <c r="P44" s="1"/>
  <c r="R44" s="1"/>
  <c r="F46"/>
  <c r="H46" s="1"/>
  <c r="J46" s="1"/>
  <c r="L46" s="1"/>
  <c r="N46" s="1"/>
  <c r="P46" s="1"/>
  <c r="R46" s="1"/>
  <c r="F48"/>
  <c r="H48" s="1"/>
  <c r="F50"/>
  <c r="H50" s="1"/>
  <c r="J50" s="1"/>
  <c r="L50" s="1"/>
  <c r="N50" s="1"/>
  <c r="P50" s="1"/>
  <c r="R50" s="1"/>
  <c r="F52"/>
  <c r="H52" s="1"/>
  <c r="J52" s="1"/>
  <c r="L52" s="1"/>
  <c r="N52" s="1"/>
  <c r="P52" s="1"/>
  <c r="R52" s="1"/>
  <c r="F54"/>
  <c r="H54" s="1"/>
  <c r="J54" s="1"/>
  <c r="L54" s="1"/>
  <c r="N54" s="1"/>
  <c r="P54" s="1"/>
  <c r="R54" s="1"/>
  <c r="F56"/>
  <c r="H56" s="1"/>
  <c r="J56" s="1"/>
  <c r="L56" s="1"/>
  <c r="N56" s="1"/>
  <c r="P56" s="1"/>
  <c r="R56" s="1"/>
  <c r="F59"/>
  <c r="H59" s="1"/>
  <c r="J59" s="1"/>
  <c r="L59" s="1"/>
  <c r="N59" s="1"/>
  <c r="P59" s="1"/>
  <c r="R59" s="1"/>
  <c r="F62"/>
  <c r="H62" s="1"/>
  <c r="J62" s="1"/>
  <c r="L62" s="1"/>
  <c r="N62" s="1"/>
  <c r="P62" s="1"/>
  <c r="R62" s="1"/>
  <c r="F65"/>
  <c r="H65" s="1"/>
  <c r="J65" s="1"/>
  <c r="L65" s="1"/>
  <c r="N65" s="1"/>
  <c r="P65" s="1"/>
  <c r="R65" s="1"/>
  <c r="F68"/>
  <c r="F71"/>
  <c r="F74"/>
  <c r="F80"/>
  <c r="H80" s="1"/>
  <c r="J80" s="1"/>
  <c r="L80" s="1"/>
  <c r="N80" s="1"/>
  <c r="P80" s="1"/>
  <c r="R80" s="1"/>
  <c r="F82"/>
  <c r="H82" s="1"/>
  <c r="J82" s="1"/>
  <c r="L82" s="1"/>
  <c r="N82" s="1"/>
  <c r="P82" s="1"/>
  <c r="R82" s="1"/>
  <c r="F84"/>
  <c r="H84" s="1"/>
  <c r="J84" s="1"/>
  <c r="L84" s="1"/>
  <c r="N84" s="1"/>
  <c r="P84" s="1"/>
  <c r="R84" s="1"/>
  <c r="F86"/>
  <c r="H86" s="1"/>
  <c r="J86" s="1"/>
  <c r="L86" s="1"/>
  <c r="N86" s="1"/>
  <c r="P86" s="1"/>
  <c r="R86" s="1"/>
  <c r="F88"/>
  <c r="H88" s="1"/>
  <c r="J88" s="1"/>
  <c r="L88" s="1"/>
  <c r="N88" s="1"/>
  <c r="P88" s="1"/>
  <c r="R88" s="1"/>
  <c r="F90"/>
  <c r="H90" s="1"/>
  <c r="J90" s="1"/>
  <c r="L90" s="1"/>
  <c r="N90" s="1"/>
  <c r="P90" s="1"/>
  <c r="R90" s="1"/>
  <c r="F92"/>
  <c r="H92" s="1"/>
  <c r="J92" s="1"/>
  <c r="L92" s="1"/>
  <c r="N92" s="1"/>
  <c r="P92" s="1"/>
  <c r="R92" s="1"/>
  <c r="F95"/>
  <c r="H95" s="1"/>
  <c r="J95" s="1"/>
  <c r="L95" s="1"/>
  <c r="N95" s="1"/>
  <c r="P95" s="1"/>
  <c r="R95" s="1"/>
  <c r="F98"/>
  <c r="H98" s="1"/>
  <c r="J98" s="1"/>
  <c r="L98" s="1"/>
  <c r="N98" s="1"/>
  <c r="P98" s="1"/>
  <c r="R98" s="1"/>
  <c r="F105"/>
  <c r="H105" s="1"/>
  <c r="J105" s="1"/>
  <c r="L105" s="1"/>
  <c r="N105" s="1"/>
  <c r="P105" s="1"/>
  <c r="R105" s="1"/>
  <c r="F107"/>
  <c r="H107" s="1"/>
  <c r="J107" s="1"/>
  <c r="L107" s="1"/>
  <c r="N107" s="1"/>
  <c r="P107" s="1"/>
  <c r="R107" s="1"/>
  <c r="F109"/>
  <c r="H109" s="1"/>
  <c r="J109" s="1"/>
  <c r="L109" s="1"/>
  <c r="N109" s="1"/>
  <c r="P109" s="1"/>
  <c r="R109" s="1"/>
  <c r="F111"/>
  <c r="H111" s="1"/>
  <c r="J111" s="1"/>
  <c r="L111" s="1"/>
  <c r="N111" s="1"/>
  <c r="P111" s="1"/>
  <c r="R111" s="1"/>
  <c r="F113"/>
  <c r="H113" s="1"/>
  <c r="J113" s="1"/>
  <c r="L113" s="1"/>
  <c r="N113" s="1"/>
  <c r="P113" s="1"/>
  <c r="R113" s="1"/>
  <c r="F115"/>
  <c r="H115" s="1"/>
  <c r="J115" s="1"/>
  <c r="L115" s="1"/>
  <c r="N115" s="1"/>
  <c r="P115" s="1"/>
  <c r="R115" s="1"/>
  <c r="F116"/>
  <c r="H116" s="1"/>
  <c r="J116" s="1"/>
  <c r="L116" s="1"/>
  <c r="N116" s="1"/>
  <c r="P116" s="1"/>
  <c r="R116" s="1"/>
  <c r="F118"/>
  <c r="H118" s="1"/>
  <c r="J118" s="1"/>
  <c r="L118" s="1"/>
  <c r="N118" s="1"/>
  <c r="P118" s="1"/>
  <c r="R118" s="1"/>
  <c r="F120"/>
  <c r="H120" s="1"/>
  <c r="J120" s="1"/>
  <c r="L120" s="1"/>
  <c r="N120" s="1"/>
  <c r="P120" s="1"/>
  <c r="R120" s="1"/>
  <c r="F124"/>
  <c r="H124" s="1"/>
  <c r="J124" s="1"/>
  <c r="L124" s="1"/>
  <c r="N124" s="1"/>
  <c r="P124" s="1"/>
  <c r="R124" s="1"/>
  <c r="F125"/>
  <c r="H125" s="1"/>
  <c r="J125" s="1"/>
  <c r="L125" s="1"/>
  <c r="N125" s="1"/>
  <c r="P125" s="1"/>
  <c r="R125" s="1"/>
  <c r="F128"/>
  <c r="H128" s="1"/>
  <c r="J128" s="1"/>
  <c r="L128" s="1"/>
  <c r="N128" s="1"/>
  <c r="P128" s="1"/>
  <c r="R128" s="1"/>
  <c r="F129"/>
  <c r="H129" s="1"/>
  <c r="J129" s="1"/>
  <c r="L129" s="1"/>
  <c r="N129" s="1"/>
  <c r="P129" s="1"/>
  <c r="R129" s="1"/>
  <c r="F132"/>
  <c r="H132" s="1"/>
  <c r="J132" s="1"/>
  <c r="L132" s="1"/>
  <c r="N132" s="1"/>
  <c r="P132" s="1"/>
  <c r="R132" s="1"/>
  <c r="F133"/>
  <c r="H133" s="1"/>
  <c r="J133" s="1"/>
  <c r="L133" s="1"/>
  <c r="N133" s="1"/>
  <c r="P133" s="1"/>
  <c r="R133" s="1"/>
  <c r="F136"/>
  <c r="H136" s="1"/>
  <c r="J136" s="1"/>
  <c r="L136" s="1"/>
  <c r="N136" s="1"/>
  <c r="P136" s="1"/>
  <c r="R136" s="1"/>
  <c r="F140"/>
  <c r="H140" s="1"/>
  <c r="J140" s="1"/>
  <c r="L140" s="1"/>
  <c r="N140" s="1"/>
  <c r="P140" s="1"/>
  <c r="R140" s="1"/>
  <c r="F141"/>
  <c r="H141" s="1"/>
  <c r="J141" s="1"/>
  <c r="L141" s="1"/>
  <c r="N141" s="1"/>
  <c r="P141" s="1"/>
  <c r="R141" s="1"/>
  <c r="F142"/>
  <c r="H142" s="1"/>
  <c r="J142" s="1"/>
  <c r="L142" s="1"/>
  <c r="N142" s="1"/>
  <c r="P142" s="1"/>
  <c r="R142" s="1"/>
  <c r="F146"/>
  <c r="H146" s="1"/>
  <c r="J146" s="1"/>
  <c r="L146" s="1"/>
  <c r="N146" s="1"/>
  <c r="P146" s="1"/>
  <c r="R146" s="1"/>
  <c r="F149"/>
  <c r="H149" s="1"/>
  <c r="J149" s="1"/>
  <c r="L149" s="1"/>
  <c r="N149" s="1"/>
  <c r="P149" s="1"/>
  <c r="R149" s="1"/>
  <c r="F152"/>
  <c r="H152" s="1"/>
  <c r="J152" s="1"/>
  <c r="L152" s="1"/>
  <c r="N152" s="1"/>
  <c r="P152" s="1"/>
  <c r="R152" s="1"/>
  <c r="F153"/>
  <c r="H153" s="1"/>
  <c r="J153" s="1"/>
  <c r="L153" s="1"/>
  <c r="N153" s="1"/>
  <c r="P153" s="1"/>
  <c r="R153" s="1"/>
  <c r="F158"/>
  <c r="H158" s="1"/>
  <c r="J158" s="1"/>
  <c r="L158" s="1"/>
  <c r="N158" s="1"/>
  <c r="P158" s="1"/>
  <c r="R158" s="1"/>
  <c r="F162"/>
  <c r="H162" s="1"/>
  <c r="J162" s="1"/>
  <c r="L162" s="1"/>
  <c r="N162" s="1"/>
  <c r="P162" s="1"/>
  <c r="R162" s="1"/>
  <c r="F165"/>
  <c r="H165" s="1"/>
  <c r="J165" s="1"/>
  <c r="L165" s="1"/>
  <c r="N165" s="1"/>
  <c r="P165" s="1"/>
  <c r="R165" s="1"/>
  <c r="F170"/>
  <c r="H170" s="1"/>
  <c r="J170" s="1"/>
  <c r="L170" s="1"/>
  <c r="N170" s="1"/>
  <c r="P170" s="1"/>
  <c r="R170" s="1"/>
  <c r="F174"/>
  <c r="H174" s="1"/>
  <c r="J174" s="1"/>
  <c r="L174" s="1"/>
  <c r="N174" s="1"/>
  <c r="P174" s="1"/>
  <c r="R174" s="1"/>
  <c r="F178"/>
  <c r="H178" s="1"/>
  <c r="J178" s="1"/>
  <c r="L178" s="1"/>
  <c r="N178" s="1"/>
  <c r="P178" s="1"/>
  <c r="R178" s="1"/>
  <c r="F181"/>
  <c r="H181" s="1"/>
  <c r="J181" s="1"/>
  <c r="L181" s="1"/>
  <c r="N181" s="1"/>
  <c r="P181" s="1"/>
  <c r="R181" s="1"/>
  <c r="F185"/>
  <c r="H185" s="1"/>
  <c r="J185" s="1"/>
  <c r="L185" s="1"/>
  <c r="N185" s="1"/>
  <c r="P185" s="1"/>
  <c r="R185" s="1"/>
  <c r="F189"/>
  <c r="H189" s="1"/>
  <c r="J189" s="1"/>
  <c r="L189" s="1"/>
  <c r="N189" s="1"/>
  <c r="P189" s="1"/>
  <c r="R189" s="1"/>
  <c r="F194"/>
  <c r="H194" s="1"/>
  <c r="J194" s="1"/>
  <c r="L194" s="1"/>
  <c r="N194" s="1"/>
  <c r="P194" s="1"/>
  <c r="R194" s="1"/>
  <c r="F196"/>
  <c r="H196" s="1"/>
  <c r="J196" s="1"/>
  <c r="L196" s="1"/>
  <c r="N196" s="1"/>
  <c r="P196" s="1"/>
  <c r="R196" s="1"/>
  <c r="F198"/>
  <c r="H198" s="1"/>
  <c r="J198" s="1"/>
  <c r="L198" s="1"/>
  <c r="N198" s="1"/>
  <c r="P198" s="1"/>
  <c r="R198" s="1"/>
  <c r="F201"/>
  <c r="H201" s="1"/>
  <c r="J201" s="1"/>
  <c r="L201" s="1"/>
  <c r="N201" s="1"/>
  <c r="P201" s="1"/>
  <c r="R201" s="1"/>
  <c r="F204"/>
  <c r="H204" s="1"/>
  <c r="J204" s="1"/>
  <c r="L204" s="1"/>
  <c r="N204" s="1"/>
  <c r="P204" s="1"/>
  <c r="R204" s="1"/>
  <c r="F207"/>
  <c r="H207" s="1"/>
  <c r="J207" s="1"/>
  <c r="L207" s="1"/>
  <c r="N207" s="1"/>
  <c r="P207" s="1"/>
  <c r="R207" s="1"/>
  <c r="F211"/>
  <c r="H211" s="1"/>
  <c r="J211" s="1"/>
  <c r="L211" s="1"/>
  <c r="N211" s="1"/>
  <c r="P211" s="1"/>
  <c r="R211" s="1"/>
  <c r="F220"/>
  <c r="H220" s="1"/>
  <c r="J220" s="1"/>
  <c r="L220" s="1"/>
  <c r="N220" s="1"/>
  <c r="P220" s="1"/>
  <c r="R220" s="1"/>
  <c r="F222"/>
  <c r="H222" s="1"/>
  <c r="J222" s="1"/>
  <c r="L222" s="1"/>
  <c r="N222" s="1"/>
  <c r="P222" s="1"/>
  <c r="R222" s="1"/>
  <c r="F224"/>
  <c r="H224" s="1"/>
  <c r="J224" s="1"/>
  <c r="L224" s="1"/>
  <c r="N224" s="1"/>
  <c r="P224" s="1"/>
  <c r="R224" s="1"/>
  <c r="F226"/>
  <c r="H226" s="1"/>
  <c r="J226" s="1"/>
  <c r="L226" s="1"/>
  <c r="N226" s="1"/>
  <c r="P226" s="1"/>
  <c r="R226" s="1"/>
  <c r="F229"/>
  <c r="H229" s="1"/>
  <c r="J229" s="1"/>
  <c r="L229" s="1"/>
  <c r="N229" s="1"/>
  <c r="P229" s="1"/>
  <c r="R229" s="1"/>
  <c r="F232"/>
  <c r="H232" s="1"/>
  <c r="J232" s="1"/>
  <c r="L232" s="1"/>
  <c r="N232" s="1"/>
  <c r="P232" s="1"/>
  <c r="R232" s="1"/>
  <c r="F235"/>
  <c r="H235" s="1"/>
  <c r="J235" s="1"/>
  <c r="L235" s="1"/>
  <c r="N235" s="1"/>
  <c r="P235" s="1"/>
  <c r="R235" s="1"/>
  <c r="F237"/>
  <c r="H237" s="1"/>
  <c r="J237" s="1"/>
  <c r="L237" s="1"/>
  <c r="N237" s="1"/>
  <c r="P237" s="1"/>
  <c r="R237" s="1"/>
  <c r="F241"/>
  <c r="H241" s="1"/>
  <c r="J241" s="1"/>
  <c r="L241" s="1"/>
  <c r="N241" s="1"/>
  <c r="P241" s="1"/>
  <c r="R241" s="1"/>
  <c r="F242"/>
  <c r="H242" s="1"/>
  <c r="J242" s="1"/>
  <c r="L242" s="1"/>
  <c r="N242" s="1"/>
  <c r="P242" s="1"/>
  <c r="R242" s="1"/>
  <c r="F246"/>
  <c r="H246" s="1"/>
  <c r="J246" s="1"/>
  <c r="L246" s="1"/>
  <c r="N246" s="1"/>
  <c r="P246" s="1"/>
  <c r="R246" s="1"/>
  <c r="F249"/>
  <c r="H249" s="1"/>
  <c r="J249" s="1"/>
  <c r="L249" s="1"/>
  <c r="N249" s="1"/>
  <c r="P249" s="1"/>
  <c r="R249" s="1"/>
  <c r="F253"/>
  <c r="H253" s="1"/>
  <c r="J253" s="1"/>
  <c r="L253" s="1"/>
  <c r="N253" s="1"/>
  <c r="P253" s="1"/>
  <c r="R253" s="1"/>
  <c r="F255"/>
  <c r="H255" s="1"/>
  <c r="J255" s="1"/>
  <c r="L255" s="1"/>
  <c r="N255" s="1"/>
  <c r="P255" s="1"/>
  <c r="R255" s="1"/>
  <c r="F257"/>
  <c r="H257" s="1"/>
  <c r="J257" s="1"/>
  <c r="L257" s="1"/>
  <c r="N257" s="1"/>
  <c r="P257" s="1"/>
  <c r="R257" s="1"/>
  <c r="F259"/>
  <c r="H259" s="1"/>
  <c r="J259" s="1"/>
  <c r="L259" s="1"/>
  <c r="N259" s="1"/>
  <c r="P259" s="1"/>
  <c r="R259" s="1"/>
  <c r="F261"/>
  <c r="H261" s="1"/>
  <c r="J261" s="1"/>
  <c r="L261" s="1"/>
  <c r="N261" s="1"/>
  <c r="P261" s="1"/>
  <c r="R261" s="1"/>
  <c r="F273"/>
  <c r="H273" s="1"/>
  <c r="J273" s="1"/>
  <c r="L273" s="1"/>
  <c r="N273" s="1"/>
  <c r="P273" s="1"/>
  <c r="R273" s="1"/>
  <c r="F274"/>
  <c r="H274" s="1"/>
  <c r="J274" s="1"/>
  <c r="L274" s="1"/>
  <c r="N274" s="1"/>
  <c r="P274" s="1"/>
  <c r="R274" s="1"/>
  <c r="F277"/>
  <c r="H277" s="1"/>
  <c r="J277" s="1"/>
  <c r="L277" s="1"/>
  <c r="N277" s="1"/>
  <c r="P277" s="1"/>
  <c r="R277" s="1"/>
  <c r="F278"/>
  <c r="H278" s="1"/>
  <c r="J278" s="1"/>
  <c r="L278" s="1"/>
  <c r="N278" s="1"/>
  <c r="P278" s="1"/>
  <c r="R278" s="1"/>
  <c r="F279"/>
  <c r="H279" s="1"/>
  <c r="J279" s="1"/>
  <c r="L279" s="1"/>
  <c r="N279" s="1"/>
  <c r="P279" s="1"/>
  <c r="R279" s="1"/>
  <c r="F282"/>
  <c r="H282" s="1"/>
  <c r="J282" s="1"/>
  <c r="L282" s="1"/>
  <c r="N282" s="1"/>
  <c r="P282" s="1"/>
  <c r="R282" s="1"/>
  <c r="F283"/>
  <c r="H283" s="1"/>
  <c r="J283" s="1"/>
  <c r="L283" s="1"/>
  <c r="N283" s="1"/>
  <c r="P283" s="1"/>
  <c r="R283" s="1"/>
  <c r="F295"/>
  <c r="H295" s="1"/>
  <c r="J295" s="1"/>
  <c r="L295" s="1"/>
  <c r="N295" s="1"/>
  <c r="P295" s="1"/>
  <c r="R295" s="1"/>
  <c r="F297"/>
  <c r="H297" s="1"/>
  <c r="J297" s="1"/>
  <c r="L297" s="1"/>
  <c r="N297" s="1"/>
  <c r="P297" s="1"/>
  <c r="R297" s="1"/>
  <c r="F300"/>
  <c r="H300" s="1"/>
  <c r="J300" s="1"/>
  <c r="L300" s="1"/>
  <c r="N300" s="1"/>
  <c r="P300" s="1"/>
  <c r="R300" s="1"/>
  <c r="F313"/>
  <c r="H313" s="1"/>
  <c r="J313" s="1"/>
  <c r="L313" s="1"/>
  <c r="N313" s="1"/>
  <c r="P313" s="1"/>
  <c r="R313" s="1"/>
  <c r="F315"/>
  <c r="H315" s="1"/>
  <c r="J315" s="1"/>
  <c r="L315" s="1"/>
  <c r="N315" s="1"/>
  <c r="P315" s="1"/>
  <c r="R315" s="1"/>
  <c r="F317"/>
  <c r="H317" s="1"/>
  <c r="J317" s="1"/>
  <c r="L317" s="1"/>
  <c r="N317" s="1"/>
  <c r="P317" s="1"/>
  <c r="R317" s="1"/>
  <c r="F319"/>
  <c r="H319" s="1"/>
  <c r="J319" s="1"/>
  <c r="L319" s="1"/>
  <c r="N319" s="1"/>
  <c r="P319" s="1"/>
  <c r="R319" s="1"/>
  <c r="F321"/>
  <c r="H321" s="1"/>
  <c r="J321" s="1"/>
  <c r="L321" s="1"/>
  <c r="N321" s="1"/>
  <c r="P321" s="1"/>
  <c r="R321" s="1"/>
  <c r="F325"/>
  <c r="H325" s="1"/>
  <c r="J325" s="1"/>
  <c r="L325" s="1"/>
  <c r="N325" s="1"/>
  <c r="P325" s="1"/>
  <c r="R325" s="1"/>
  <c r="F326"/>
  <c r="H326" s="1"/>
  <c r="J326" s="1"/>
  <c r="L326" s="1"/>
  <c r="N326" s="1"/>
  <c r="P326" s="1"/>
  <c r="R326" s="1"/>
  <c r="F330"/>
  <c r="H330" s="1"/>
  <c r="J330" s="1"/>
  <c r="L330" s="1"/>
  <c r="N330" s="1"/>
  <c r="P330" s="1"/>
  <c r="R330" s="1"/>
  <c r="F334"/>
  <c r="H334" s="1"/>
  <c r="J334" s="1"/>
  <c r="L334" s="1"/>
  <c r="N334" s="1"/>
  <c r="P334" s="1"/>
  <c r="R334" s="1"/>
  <c r="F335"/>
  <c r="H335" s="1"/>
  <c r="J335" s="1"/>
  <c r="L335" s="1"/>
  <c r="N335" s="1"/>
  <c r="P335" s="1"/>
  <c r="R335" s="1"/>
  <c r="F336"/>
  <c r="H336" s="1"/>
  <c r="J336" s="1"/>
  <c r="L336" s="1"/>
  <c r="N336" s="1"/>
  <c r="P336" s="1"/>
  <c r="R336" s="1"/>
  <c r="F337"/>
  <c r="H337" s="1"/>
  <c r="J337" s="1"/>
  <c r="L337" s="1"/>
  <c r="N337" s="1"/>
  <c r="P337" s="1"/>
  <c r="R337" s="1"/>
  <c r="F341"/>
  <c r="H341" s="1"/>
  <c r="J341" s="1"/>
  <c r="L341" s="1"/>
  <c r="N341" s="1"/>
  <c r="P341" s="1"/>
  <c r="R341" s="1"/>
  <c r="F343"/>
  <c r="H343" s="1"/>
  <c r="J343" s="1"/>
  <c r="L343" s="1"/>
  <c r="N343" s="1"/>
  <c r="P343" s="1"/>
  <c r="R343" s="1"/>
  <c r="F345"/>
  <c r="H345" s="1"/>
  <c r="J345" s="1"/>
  <c r="L345" s="1"/>
  <c r="N345" s="1"/>
  <c r="P345" s="1"/>
  <c r="R345" s="1"/>
  <c r="F349"/>
  <c r="H349" s="1"/>
  <c r="J349" s="1"/>
  <c r="L349" s="1"/>
  <c r="N349" s="1"/>
  <c r="P349" s="1"/>
  <c r="R349" s="1"/>
  <c r="F351"/>
  <c r="H351" s="1"/>
  <c r="J351" s="1"/>
  <c r="L351" s="1"/>
  <c r="N351" s="1"/>
  <c r="P351" s="1"/>
  <c r="R351" s="1"/>
  <c r="F354"/>
  <c r="H354" s="1"/>
  <c r="J354" s="1"/>
  <c r="L354" s="1"/>
  <c r="N354" s="1"/>
  <c r="P354" s="1"/>
  <c r="R354" s="1"/>
  <c r="F361"/>
  <c r="H361" s="1"/>
  <c r="J361" s="1"/>
  <c r="L361" s="1"/>
  <c r="N361" s="1"/>
  <c r="P361" s="1"/>
  <c r="R361" s="1"/>
  <c r="F363"/>
  <c r="H363" s="1"/>
  <c r="J363" s="1"/>
  <c r="L363" s="1"/>
  <c r="N363" s="1"/>
  <c r="P363" s="1"/>
  <c r="R363" s="1"/>
  <c r="F365"/>
  <c r="H365" s="1"/>
  <c r="J365" s="1"/>
  <c r="L365" s="1"/>
  <c r="N365" s="1"/>
  <c r="P365" s="1"/>
  <c r="R365" s="1"/>
  <c r="F366"/>
  <c r="H366" s="1"/>
  <c r="J366" s="1"/>
  <c r="L366" s="1"/>
  <c r="N366" s="1"/>
  <c r="P366" s="1"/>
  <c r="R366" s="1"/>
  <c r="F370"/>
  <c r="H370" s="1"/>
  <c r="J370" s="1"/>
  <c r="L370" s="1"/>
  <c r="N370" s="1"/>
  <c r="P370" s="1"/>
  <c r="R370" s="1"/>
  <c r="F372"/>
  <c r="H372" s="1"/>
  <c r="J372" s="1"/>
  <c r="L372" s="1"/>
  <c r="N372" s="1"/>
  <c r="P372" s="1"/>
  <c r="R372" s="1"/>
  <c r="F376"/>
  <c r="H376" s="1"/>
  <c r="J376" s="1"/>
  <c r="L376" s="1"/>
  <c r="N376" s="1"/>
  <c r="P376" s="1"/>
  <c r="R376" s="1"/>
  <c r="F380"/>
  <c r="H380" s="1"/>
  <c r="J380" s="1"/>
  <c r="L380" s="1"/>
  <c r="N380" s="1"/>
  <c r="P380" s="1"/>
  <c r="R380" s="1"/>
  <c r="F383"/>
  <c r="H383" s="1"/>
  <c r="J383" s="1"/>
  <c r="L383" s="1"/>
  <c r="N383" s="1"/>
  <c r="P383" s="1"/>
  <c r="R383" s="1"/>
  <c r="F387"/>
  <c r="H387" s="1"/>
  <c r="J387" s="1"/>
  <c r="L387" s="1"/>
  <c r="N387" s="1"/>
  <c r="P387" s="1"/>
  <c r="R387" s="1"/>
  <c r="F390"/>
  <c r="H390" s="1"/>
  <c r="J390" s="1"/>
  <c r="L390" s="1"/>
  <c r="N390" s="1"/>
  <c r="P390" s="1"/>
  <c r="R390" s="1"/>
  <c r="F393"/>
  <c r="H393" s="1"/>
  <c r="J393" s="1"/>
  <c r="L393" s="1"/>
  <c r="N393" s="1"/>
  <c r="P393" s="1"/>
  <c r="R393" s="1"/>
  <c r="F396"/>
  <c r="H396" s="1"/>
  <c r="J396" s="1"/>
  <c r="L396" s="1"/>
  <c r="N396" s="1"/>
  <c r="P396" s="1"/>
  <c r="R396" s="1"/>
  <c r="F397"/>
  <c r="H397" s="1"/>
  <c r="J397" s="1"/>
  <c r="L397" s="1"/>
  <c r="N397" s="1"/>
  <c r="P397" s="1"/>
  <c r="R397" s="1"/>
  <c r="F399"/>
  <c r="H399" s="1"/>
  <c r="J399" s="1"/>
  <c r="L399" s="1"/>
  <c r="N399" s="1"/>
  <c r="P399" s="1"/>
  <c r="R399" s="1"/>
  <c r="F401"/>
  <c r="H401" s="1"/>
  <c r="J401" s="1"/>
  <c r="L401" s="1"/>
  <c r="N401" s="1"/>
  <c r="P401" s="1"/>
  <c r="R401" s="1"/>
  <c r="F408"/>
  <c r="H408" s="1"/>
  <c r="J408" s="1"/>
  <c r="L408" s="1"/>
  <c r="N408" s="1"/>
  <c r="P408" s="1"/>
  <c r="R408" s="1"/>
  <c r="F411"/>
  <c r="H411" s="1"/>
  <c r="J411" s="1"/>
  <c r="L411" s="1"/>
  <c r="N411" s="1"/>
  <c r="P411" s="1"/>
  <c r="R411" s="1"/>
  <c r="F414"/>
  <c r="H414" s="1"/>
  <c r="J414" s="1"/>
  <c r="L414" s="1"/>
  <c r="N414" s="1"/>
  <c r="P414" s="1"/>
  <c r="R414" s="1"/>
  <c r="F418"/>
  <c r="H418" s="1"/>
  <c r="J418" s="1"/>
  <c r="L418" s="1"/>
  <c r="N418" s="1"/>
  <c r="P418" s="1"/>
  <c r="R418" s="1"/>
  <c r="F423"/>
  <c r="H423" s="1"/>
  <c r="J423" s="1"/>
  <c r="L423" s="1"/>
  <c r="N423" s="1"/>
  <c r="P423" s="1"/>
  <c r="R423" s="1"/>
  <c r="F425"/>
  <c r="H425" s="1"/>
  <c r="J425" s="1"/>
  <c r="L425" s="1"/>
  <c r="N425" s="1"/>
  <c r="P425" s="1"/>
  <c r="R425" s="1"/>
  <c r="F428"/>
  <c r="H428" s="1"/>
  <c r="J428" s="1"/>
  <c r="L428" s="1"/>
  <c r="N428" s="1"/>
  <c r="P428" s="1"/>
  <c r="R428" s="1"/>
  <c r="F433"/>
  <c r="H433" s="1"/>
  <c r="J433" s="1"/>
  <c r="L433" s="1"/>
  <c r="N433" s="1"/>
  <c r="P433" s="1"/>
  <c r="R433" s="1"/>
  <c r="F434"/>
  <c r="H434" s="1"/>
  <c r="J434" s="1"/>
  <c r="L434" s="1"/>
  <c r="N434" s="1"/>
  <c r="P434" s="1"/>
  <c r="R434" s="1"/>
  <c r="F435"/>
  <c r="H435" s="1"/>
  <c r="J435" s="1"/>
  <c r="L435" s="1"/>
  <c r="N435" s="1"/>
  <c r="P435" s="1"/>
  <c r="R435" s="1"/>
  <c r="F443"/>
  <c r="H443" s="1"/>
  <c r="J443" s="1"/>
  <c r="L443" s="1"/>
  <c r="N443" s="1"/>
  <c r="P443" s="1"/>
  <c r="R443" s="1"/>
  <c r="F448"/>
  <c r="F449"/>
  <c r="H449" s="1"/>
  <c r="J449" s="1"/>
  <c r="L449" s="1"/>
  <c r="N449" s="1"/>
  <c r="P449" s="1"/>
  <c r="R449" s="1"/>
  <c r="F450"/>
  <c r="H450" s="1"/>
  <c r="J450" s="1"/>
  <c r="L450" s="1"/>
  <c r="N450" s="1"/>
  <c r="P450" s="1"/>
  <c r="R450" s="1"/>
  <c r="F451"/>
  <c r="H451" s="1"/>
  <c r="J451" s="1"/>
  <c r="L451" s="1"/>
  <c r="N451" s="1"/>
  <c r="P451" s="1"/>
  <c r="R451" s="1"/>
  <c r="F453"/>
  <c r="H453" s="1"/>
  <c r="J453" s="1"/>
  <c r="L453" s="1"/>
  <c r="N453" s="1"/>
  <c r="P453" s="1"/>
  <c r="R453" s="1"/>
  <c r="F456"/>
  <c r="H456" s="1"/>
  <c r="J456" s="1"/>
  <c r="L456" s="1"/>
  <c r="N456" s="1"/>
  <c r="P456" s="1"/>
  <c r="R456" s="1"/>
  <c r="F457"/>
  <c r="H457" s="1"/>
  <c r="J457" s="1"/>
  <c r="L457" s="1"/>
  <c r="N457" s="1"/>
  <c r="P457" s="1"/>
  <c r="R457" s="1"/>
  <c r="F458"/>
  <c r="H458" s="1"/>
  <c r="J458" s="1"/>
  <c r="L458" s="1"/>
  <c r="N458" s="1"/>
  <c r="P458" s="1"/>
  <c r="R458" s="1"/>
  <c r="F461"/>
  <c r="H461" s="1"/>
  <c r="J461" s="1"/>
  <c r="L461" s="1"/>
  <c r="N461" s="1"/>
  <c r="P461" s="1"/>
  <c r="R461" s="1"/>
  <c r="F464"/>
  <c r="H464" s="1"/>
  <c r="J464" s="1"/>
  <c r="L464" s="1"/>
  <c r="N464" s="1"/>
  <c r="P464" s="1"/>
  <c r="R464" s="1"/>
  <c r="F465"/>
  <c r="H465" s="1"/>
  <c r="J465" s="1"/>
  <c r="L465" s="1"/>
  <c r="N465" s="1"/>
  <c r="P465" s="1"/>
  <c r="R465" s="1"/>
  <c r="F472"/>
  <c r="H472" s="1"/>
  <c r="J472" s="1"/>
  <c r="L472" s="1"/>
  <c r="N472" s="1"/>
  <c r="P472" s="1"/>
  <c r="R472" s="1"/>
  <c r="F476"/>
  <c r="H476" s="1"/>
  <c r="J476" s="1"/>
  <c r="L476" s="1"/>
  <c r="N476" s="1"/>
  <c r="P476" s="1"/>
  <c r="R476" s="1"/>
  <c r="F477"/>
  <c r="H477" s="1"/>
  <c r="J477" s="1"/>
  <c r="L477" s="1"/>
  <c r="N477" s="1"/>
  <c r="P477" s="1"/>
  <c r="R477" s="1"/>
  <c r="F486"/>
  <c r="H486" s="1"/>
  <c r="J486" s="1"/>
  <c r="L486" s="1"/>
  <c r="N486" s="1"/>
  <c r="P486" s="1"/>
  <c r="R486" s="1"/>
  <c r="F490"/>
  <c r="H490" s="1"/>
  <c r="J490" s="1"/>
  <c r="L490" s="1"/>
  <c r="N490" s="1"/>
  <c r="P490" s="1"/>
  <c r="R490" s="1"/>
  <c r="F493"/>
  <c r="H493" s="1"/>
  <c r="J493" s="1"/>
  <c r="L493" s="1"/>
  <c r="N493" s="1"/>
  <c r="P493" s="1"/>
  <c r="R493" s="1"/>
  <c r="F495"/>
  <c r="H495" s="1"/>
  <c r="J495" s="1"/>
  <c r="L495" s="1"/>
  <c r="N495" s="1"/>
  <c r="P495" s="1"/>
  <c r="R495" s="1"/>
  <c r="F497"/>
  <c r="H497" s="1"/>
  <c r="J497" s="1"/>
  <c r="L497" s="1"/>
  <c r="N497" s="1"/>
  <c r="P497" s="1"/>
  <c r="R497" s="1"/>
  <c r="F498"/>
  <c r="H498" s="1"/>
  <c r="J498" s="1"/>
  <c r="L498" s="1"/>
  <c r="N498" s="1"/>
  <c r="P498" s="1"/>
  <c r="R498" s="1"/>
  <c r="F499"/>
  <c r="H499" s="1"/>
  <c r="J499" s="1"/>
  <c r="L499" s="1"/>
  <c r="N499" s="1"/>
  <c r="P499" s="1"/>
  <c r="R499" s="1"/>
  <c r="F503"/>
  <c r="H503" s="1"/>
  <c r="J503" s="1"/>
  <c r="L503" s="1"/>
  <c r="N503" s="1"/>
  <c r="P503" s="1"/>
  <c r="R503" s="1"/>
  <c r="F505"/>
  <c r="H505" s="1"/>
  <c r="J505" s="1"/>
  <c r="L505" s="1"/>
  <c r="N505" s="1"/>
  <c r="P505" s="1"/>
  <c r="R505" s="1"/>
  <c r="F506"/>
  <c r="H506" s="1"/>
  <c r="J506" s="1"/>
  <c r="L506" s="1"/>
  <c r="N506" s="1"/>
  <c r="P506" s="1"/>
  <c r="R506" s="1"/>
  <c r="F508"/>
  <c r="H508" s="1"/>
  <c r="J508" s="1"/>
  <c r="L508" s="1"/>
  <c r="N508" s="1"/>
  <c r="P508" s="1"/>
  <c r="R508" s="1"/>
  <c r="F510"/>
  <c r="H510" s="1"/>
  <c r="J510" s="1"/>
  <c r="L510" s="1"/>
  <c r="N510" s="1"/>
  <c r="P510" s="1"/>
  <c r="R510" s="1"/>
  <c r="F512"/>
  <c r="H512" s="1"/>
  <c r="J512" s="1"/>
  <c r="L512" s="1"/>
  <c r="N512" s="1"/>
  <c r="P512" s="1"/>
  <c r="R512" s="1"/>
  <c r="F513"/>
  <c r="H513" s="1"/>
  <c r="J513" s="1"/>
  <c r="L513" s="1"/>
  <c r="N513" s="1"/>
  <c r="P513" s="1"/>
  <c r="R513" s="1"/>
  <c r="F515"/>
  <c r="H515" s="1"/>
  <c r="J515" s="1"/>
  <c r="L515" s="1"/>
  <c r="N515" s="1"/>
  <c r="P515" s="1"/>
  <c r="R515" s="1"/>
  <c r="F517"/>
  <c r="H517" s="1"/>
  <c r="J517" s="1"/>
  <c r="L517" s="1"/>
  <c r="N517" s="1"/>
  <c r="P517" s="1"/>
  <c r="R517" s="1"/>
  <c r="F519"/>
  <c r="H519" s="1"/>
  <c r="J519" s="1"/>
  <c r="L519" s="1"/>
  <c r="N519" s="1"/>
  <c r="P519" s="1"/>
  <c r="R519" s="1"/>
  <c r="F521"/>
  <c r="H521" s="1"/>
  <c r="J521" s="1"/>
  <c r="L521" s="1"/>
  <c r="N521" s="1"/>
  <c r="P521" s="1"/>
  <c r="R521" s="1"/>
  <c r="F523"/>
  <c r="H523" s="1"/>
  <c r="J523" s="1"/>
  <c r="L523" s="1"/>
  <c r="N523" s="1"/>
  <c r="P523" s="1"/>
  <c r="R523" s="1"/>
  <c r="F525"/>
  <c r="F527"/>
  <c r="H527" s="1"/>
  <c r="J527" s="1"/>
  <c r="L527" s="1"/>
  <c r="N527" s="1"/>
  <c r="P527" s="1"/>
  <c r="R527" s="1"/>
  <c r="F533"/>
  <c r="H533" s="1"/>
  <c r="J533" s="1"/>
  <c r="L533" s="1"/>
  <c r="N533" s="1"/>
  <c r="P533" s="1"/>
  <c r="R533" s="1"/>
  <c r="E532"/>
  <c r="E531" s="1"/>
  <c r="E526"/>
  <c r="F526" s="1"/>
  <c r="H526" s="1"/>
  <c r="J526" s="1"/>
  <c r="L526" s="1"/>
  <c r="N526" s="1"/>
  <c r="P526" s="1"/>
  <c r="R526" s="1"/>
  <c r="E524"/>
  <c r="F524" s="1"/>
  <c r="E522"/>
  <c r="F522" s="1"/>
  <c r="H522" s="1"/>
  <c r="J522" s="1"/>
  <c r="L522" s="1"/>
  <c r="N522" s="1"/>
  <c r="P522" s="1"/>
  <c r="R522" s="1"/>
  <c r="E520"/>
  <c r="F520" s="1"/>
  <c r="H520" s="1"/>
  <c r="J520" s="1"/>
  <c r="E518"/>
  <c r="F518" s="1"/>
  <c r="H518" s="1"/>
  <c r="J518" s="1"/>
  <c r="L518" s="1"/>
  <c r="N518" s="1"/>
  <c r="P518" s="1"/>
  <c r="R518" s="1"/>
  <c r="E516"/>
  <c r="F516" s="1"/>
  <c r="H516" s="1"/>
  <c r="J516" s="1"/>
  <c r="L516" s="1"/>
  <c r="N516" s="1"/>
  <c r="P516" s="1"/>
  <c r="R516" s="1"/>
  <c r="E514"/>
  <c r="F514" s="1"/>
  <c r="H514" s="1"/>
  <c r="J514" s="1"/>
  <c r="L514" s="1"/>
  <c r="N514" s="1"/>
  <c r="P514" s="1"/>
  <c r="R514" s="1"/>
  <c r="E511"/>
  <c r="F511" s="1"/>
  <c r="H511" s="1"/>
  <c r="J511" s="1"/>
  <c r="E509"/>
  <c r="F509" s="1"/>
  <c r="H509" s="1"/>
  <c r="J509" s="1"/>
  <c r="L509" s="1"/>
  <c r="N509" s="1"/>
  <c r="P509" s="1"/>
  <c r="R509" s="1"/>
  <c r="E507"/>
  <c r="F507" s="1"/>
  <c r="H507" s="1"/>
  <c r="J507" s="1"/>
  <c r="L507" s="1"/>
  <c r="N507" s="1"/>
  <c r="P507" s="1"/>
  <c r="R507" s="1"/>
  <c r="E504"/>
  <c r="E502"/>
  <c r="F502" s="1"/>
  <c r="H502" s="1"/>
  <c r="J502" s="1"/>
  <c r="L502" s="1"/>
  <c r="N502" s="1"/>
  <c r="P502" s="1"/>
  <c r="R502" s="1"/>
  <c r="E496"/>
  <c r="F496" s="1"/>
  <c r="H496" s="1"/>
  <c r="J496" s="1"/>
  <c r="L496" s="1"/>
  <c r="N496" s="1"/>
  <c r="P496" s="1"/>
  <c r="R496" s="1"/>
  <c r="E494"/>
  <c r="F494" s="1"/>
  <c r="H494" s="1"/>
  <c r="J494" s="1"/>
  <c r="L494" s="1"/>
  <c r="N494" s="1"/>
  <c r="P494" s="1"/>
  <c r="R494" s="1"/>
  <c r="E492"/>
  <c r="E489"/>
  <c r="F489" s="1"/>
  <c r="H489" s="1"/>
  <c r="J489" s="1"/>
  <c r="E485"/>
  <c r="E484" s="1"/>
  <c r="E483" s="1"/>
  <c r="E482" s="1"/>
  <c r="F482" s="1"/>
  <c r="E480"/>
  <c r="E479" s="1"/>
  <c r="E478" s="1"/>
  <c r="F478" s="1"/>
  <c r="E475"/>
  <c r="E474" s="1"/>
  <c r="E473" s="1"/>
  <c r="F473" s="1"/>
  <c r="E471"/>
  <c r="F471" s="1"/>
  <c r="H471" s="1"/>
  <c r="J471" s="1"/>
  <c r="L471" s="1"/>
  <c r="N471" s="1"/>
  <c r="P471" s="1"/>
  <c r="R471" s="1"/>
  <c r="E467"/>
  <c r="E463"/>
  <c r="F463" s="1"/>
  <c r="H463" s="1"/>
  <c r="J463" s="1"/>
  <c r="L463" s="1"/>
  <c r="N463" s="1"/>
  <c r="P463" s="1"/>
  <c r="R463" s="1"/>
  <c r="E460"/>
  <c r="E459" s="1"/>
  <c r="F459" s="1"/>
  <c r="E455"/>
  <c r="F455" s="1"/>
  <c r="H455" s="1"/>
  <c r="J455" s="1"/>
  <c r="E452"/>
  <c r="F452" s="1"/>
  <c r="H452" s="1"/>
  <c r="J452" s="1"/>
  <c r="L452" s="1"/>
  <c r="N452" s="1"/>
  <c r="P452" s="1"/>
  <c r="R452" s="1"/>
  <c r="E447"/>
  <c r="E442"/>
  <c r="E441" s="1"/>
  <c r="E440" s="1"/>
  <c r="F440" s="1"/>
  <c r="E432"/>
  <c r="F432" s="1"/>
  <c r="H432" s="1"/>
  <c r="J432" s="1"/>
  <c r="L432" s="1"/>
  <c r="N432" s="1"/>
  <c r="P432" s="1"/>
  <c r="R432" s="1"/>
  <c r="E427"/>
  <c r="F427" s="1"/>
  <c r="H427" s="1"/>
  <c r="E424"/>
  <c r="F424" s="1"/>
  <c r="H424" s="1"/>
  <c r="J424" s="1"/>
  <c r="L424" s="1"/>
  <c r="N424" s="1"/>
  <c r="P424" s="1"/>
  <c r="R424" s="1"/>
  <c r="E422"/>
  <c r="E417"/>
  <c r="E416" s="1"/>
  <c r="E415" s="1"/>
  <c r="F415" s="1"/>
  <c r="E413"/>
  <c r="F413" s="1"/>
  <c r="H413" s="1"/>
  <c r="E410"/>
  <c r="E409" s="1"/>
  <c r="F409" s="1"/>
  <c r="E407"/>
  <c r="F407" s="1"/>
  <c r="H407" s="1"/>
  <c r="E400"/>
  <c r="F400" s="1"/>
  <c r="H400" s="1"/>
  <c r="J400" s="1"/>
  <c r="E398"/>
  <c r="F398" s="1"/>
  <c r="H398" s="1"/>
  <c r="E395"/>
  <c r="E392"/>
  <c r="E391" s="1"/>
  <c r="F391" s="1"/>
  <c r="E389"/>
  <c r="E388" s="1"/>
  <c r="E386"/>
  <c r="E385" s="1"/>
  <c r="F385" s="1"/>
  <c r="E382"/>
  <c r="F382" s="1"/>
  <c r="H382" s="1"/>
  <c r="E379"/>
  <c r="E378" s="1"/>
  <c r="E375"/>
  <c r="E374" s="1"/>
  <c r="E373" s="1"/>
  <c r="F373" s="1"/>
  <c r="E371"/>
  <c r="F371" s="1"/>
  <c r="E369"/>
  <c r="F369" s="1"/>
  <c r="H369" s="1"/>
  <c r="J369" s="1"/>
  <c r="L369" s="1"/>
  <c r="N369" s="1"/>
  <c r="P369" s="1"/>
  <c r="R369" s="1"/>
  <c r="E364"/>
  <c r="F364" s="1"/>
  <c r="H364" s="1"/>
  <c r="E362"/>
  <c r="E360"/>
  <c r="F360" s="1"/>
  <c r="H360" s="1"/>
  <c r="E353"/>
  <c r="E352" s="1"/>
  <c r="F352" s="1"/>
  <c r="E350"/>
  <c r="F350" s="1"/>
  <c r="H350" s="1"/>
  <c r="J350" s="1"/>
  <c r="E348"/>
  <c r="F348" s="1"/>
  <c r="H348" s="1"/>
  <c r="J348" s="1"/>
  <c r="L348" s="1"/>
  <c r="N348" s="1"/>
  <c r="P348" s="1"/>
  <c r="R348" s="1"/>
  <c r="E344"/>
  <c r="F344" s="1"/>
  <c r="H344" s="1"/>
  <c r="J344" s="1"/>
  <c r="L344" s="1"/>
  <c r="N344" s="1"/>
  <c r="P344" s="1"/>
  <c r="R344" s="1"/>
  <c r="E342"/>
  <c r="F342" s="1"/>
  <c r="H342" s="1"/>
  <c r="E340"/>
  <c r="E333"/>
  <c r="F333" s="1"/>
  <c r="H333" s="1"/>
  <c r="E329"/>
  <c r="E328" s="1"/>
  <c r="E327" s="1"/>
  <c r="F327" s="1"/>
  <c r="E324"/>
  <c r="F324" s="1"/>
  <c r="H324" s="1"/>
  <c r="J324" s="1"/>
  <c r="L324" s="1"/>
  <c r="N324" s="1"/>
  <c r="P324" s="1"/>
  <c r="R324" s="1"/>
  <c r="E320"/>
  <c r="F320" s="1"/>
  <c r="H320" s="1"/>
  <c r="J320" s="1"/>
  <c r="L320" s="1"/>
  <c r="N320" s="1"/>
  <c r="P320" s="1"/>
  <c r="R320" s="1"/>
  <c r="E318"/>
  <c r="F318" s="1"/>
  <c r="H318" s="1"/>
  <c r="J318" s="1"/>
  <c r="L318" s="1"/>
  <c r="N318" s="1"/>
  <c r="P318" s="1"/>
  <c r="R318" s="1"/>
  <c r="E316"/>
  <c r="F316" s="1"/>
  <c r="H316" s="1"/>
  <c r="J316" s="1"/>
  <c r="L316" s="1"/>
  <c r="N316" s="1"/>
  <c r="P316" s="1"/>
  <c r="R316" s="1"/>
  <c r="E314"/>
  <c r="F314" s="1"/>
  <c r="H314" s="1"/>
  <c r="J314" s="1"/>
  <c r="E312"/>
  <c r="E299"/>
  <c r="F299" s="1"/>
  <c r="H299" s="1"/>
  <c r="J299" s="1"/>
  <c r="E296"/>
  <c r="F296" s="1"/>
  <c r="H296" s="1"/>
  <c r="E294"/>
  <c r="E281"/>
  <c r="E280" s="1"/>
  <c r="F280" s="1"/>
  <c r="E276"/>
  <c r="E275" s="1"/>
  <c r="F275" s="1"/>
  <c r="E272"/>
  <c r="E271" s="1"/>
  <c r="F271" s="1"/>
  <c r="E260"/>
  <c r="F260" s="1"/>
  <c r="H260" s="1"/>
  <c r="J260" s="1"/>
  <c r="L260" s="1"/>
  <c r="N260" s="1"/>
  <c r="P260" s="1"/>
  <c r="R260" s="1"/>
  <c r="E258"/>
  <c r="F258" s="1"/>
  <c r="H258" s="1"/>
  <c r="J258" s="1"/>
  <c r="E256"/>
  <c r="F256" s="1"/>
  <c r="H256" s="1"/>
  <c r="J256" s="1"/>
  <c r="L256" s="1"/>
  <c r="N256" s="1"/>
  <c r="P256" s="1"/>
  <c r="R256" s="1"/>
  <c r="E254"/>
  <c r="F254" s="1"/>
  <c r="H254" s="1"/>
  <c r="J254" s="1"/>
  <c r="L254" s="1"/>
  <c r="N254" s="1"/>
  <c r="P254" s="1"/>
  <c r="R254" s="1"/>
  <c r="E252"/>
  <c r="E248"/>
  <c r="F248" s="1"/>
  <c r="H248" s="1"/>
  <c r="J248" s="1"/>
  <c r="L248" s="1"/>
  <c r="N248" s="1"/>
  <c r="P248" s="1"/>
  <c r="R248" s="1"/>
  <c r="E245"/>
  <c r="F245" s="1"/>
  <c r="H245" s="1"/>
  <c r="J245" s="1"/>
  <c r="E240"/>
  <c r="E239" s="1"/>
  <c r="E238" s="1"/>
  <c r="F238" s="1"/>
  <c r="E236"/>
  <c r="F236" s="1"/>
  <c r="H236" s="1"/>
  <c r="J236" s="1"/>
  <c r="L236" s="1"/>
  <c r="N236" s="1"/>
  <c r="P236" s="1"/>
  <c r="R236" s="1"/>
  <c r="E234"/>
  <c r="E231"/>
  <c r="E230" s="1"/>
  <c r="F230" s="1"/>
  <c r="E228"/>
  <c r="E227" s="1"/>
  <c r="F227" s="1"/>
  <c r="E225"/>
  <c r="F225" s="1"/>
  <c r="H225" s="1"/>
  <c r="E223"/>
  <c r="F223" s="1"/>
  <c r="H223" s="1"/>
  <c r="J223" s="1"/>
  <c r="L223" s="1"/>
  <c r="N223" s="1"/>
  <c r="P223" s="1"/>
  <c r="R223" s="1"/>
  <c r="E221"/>
  <c r="F221" s="1"/>
  <c r="H221" s="1"/>
  <c r="E219"/>
  <c r="F219" s="1"/>
  <c r="H219" s="1"/>
  <c r="J219" s="1"/>
  <c r="L219" s="1"/>
  <c r="N219" s="1"/>
  <c r="P219" s="1"/>
  <c r="R219" s="1"/>
  <c r="E210"/>
  <c r="E209" s="1"/>
  <c r="E208" s="1"/>
  <c r="F208" s="1"/>
  <c r="E206"/>
  <c r="E205" s="1"/>
  <c r="F205" s="1"/>
  <c r="E203"/>
  <c r="F203" s="1"/>
  <c r="H203" s="1"/>
  <c r="J203" s="1"/>
  <c r="E200"/>
  <c r="E199" s="1"/>
  <c r="F199" s="1"/>
  <c r="E197"/>
  <c r="F197" s="1"/>
  <c r="E195"/>
  <c r="E193"/>
  <c r="F193" s="1"/>
  <c r="H193" s="1"/>
  <c r="J193" s="1"/>
  <c r="L193" s="1"/>
  <c r="N193" s="1"/>
  <c r="P193" s="1"/>
  <c r="R193" s="1"/>
  <c r="E188"/>
  <c r="F188" s="1"/>
  <c r="H188" s="1"/>
  <c r="J188" s="1"/>
  <c r="L188" s="1"/>
  <c r="N188" s="1"/>
  <c r="P188" s="1"/>
  <c r="R188" s="1"/>
  <c r="E184"/>
  <c r="E183" s="1"/>
  <c r="E182" s="1"/>
  <c r="F182" s="1"/>
  <c r="E180"/>
  <c r="E179" s="1"/>
  <c r="F179" s="1"/>
  <c r="E177"/>
  <c r="F177" s="1"/>
  <c r="H177" s="1"/>
  <c r="J177" s="1"/>
  <c r="L177" s="1"/>
  <c r="N177" s="1"/>
  <c r="P177" s="1"/>
  <c r="R177" s="1"/>
  <c r="E173"/>
  <c r="E172" s="1"/>
  <c r="E171" s="1"/>
  <c r="F171" s="1"/>
  <c r="E169"/>
  <c r="F169" s="1"/>
  <c r="H169" s="1"/>
  <c r="J169" s="1"/>
  <c r="E161"/>
  <c r="E160" s="1"/>
  <c r="E157"/>
  <c r="F157" s="1"/>
  <c r="H157" s="1"/>
  <c r="J157" s="1"/>
  <c r="E151"/>
  <c r="F151" s="1"/>
  <c r="H151" s="1"/>
  <c r="J151" s="1"/>
  <c r="E148"/>
  <c r="F148" s="1"/>
  <c r="H148" s="1"/>
  <c r="J148" s="1"/>
  <c r="L148" s="1"/>
  <c r="N148" s="1"/>
  <c r="P148" s="1"/>
  <c r="R148" s="1"/>
  <c r="E145"/>
  <c r="F145" s="1"/>
  <c r="H145" s="1"/>
  <c r="J145" s="1"/>
  <c r="E144"/>
  <c r="F144" s="1"/>
  <c r="H144" s="1"/>
  <c r="E139"/>
  <c r="E138" s="1"/>
  <c r="E137" s="1"/>
  <c r="F137" s="1"/>
  <c r="E135"/>
  <c r="E134" s="1"/>
  <c r="F134" s="1"/>
  <c r="H134" s="1"/>
  <c r="E131"/>
  <c r="E130" s="1"/>
  <c r="F130" s="1"/>
  <c r="E127"/>
  <c r="E126" s="1"/>
  <c r="F126" s="1"/>
  <c r="E123"/>
  <c r="E122" s="1"/>
  <c r="E119"/>
  <c r="F119" s="1"/>
  <c r="H119" s="1"/>
  <c r="J119" s="1"/>
  <c r="L119" s="1"/>
  <c r="N119" s="1"/>
  <c r="P119" s="1"/>
  <c r="R119" s="1"/>
  <c r="E117"/>
  <c r="F117" s="1"/>
  <c r="H117" s="1"/>
  <c r="J117" s="1"/>
  <c r="E114"/>
  <c r="E112"/>
  <c r="F112" s="1"/>
  <c r="H112" s="1"/>
  <c r="J112" s="1"/>
  <c r="L112" s="1"/>
  <c r="N112" s="1"/>
  <c r="P112" s="1"/>
  <c r="R112" s="1"/>
  <c r="E110"/>
  <c r="F110" s="1"/>
  <c r="E108"/>
  <c r="F108" s="1"/>
  <c r="H108" s="1"/>
  <c r="J108" s="1"/>
  <c r="E106"/>
  <c r="F106" s="1"/>
  <c r="H106" s="1"/>
  <c r="E104"/>
  <c r="F104" s="1"/>
  <c r="H104" s="1"/>
  <c r="J104" s="1"/>
  <c r="L104" s="1"/>
  <c r="N104" s="1"/>
  <c r="P104" s="1"/>
  <c r="R104" s="1"/>
  <c r="E97"/>
  <c r="E96" s="1"/>
  <c r="F96" s="1"/>
  <c r="E94"/>
  <c r="E93" s="1"/>
  <c r="F93" s="1"/>
  <c r="E91"/>
  <c r="F91" s="1"/>
  <c r="H91" s="1"/>
  <c r="J91" s="1"/>
  <c r="L91" s="1"/>
  <c r="N91" s="1"/>
  <c r="P91" s="1"/>
  <c r="R91" s="1"/>
  <c r="E89"/>
  <c r="F89" s="1"/>
  <c r="H89" s="1"/>
  <c r="J89" s="1"/>
  <c r="E87"/>
  <c r="F87" s="1"/>
  <c r="H87" s="1"/>
  <c r="J87" s="1"/>
  <c r="L87" s="1"/>
  <c r="N87" s="1"/>
  <c r="P87" s="1"/>
  <c r="R87" s="1"/>
  <c r="E85"/>
  <c r="F85" s="1"/>
  <c r="H85" s="1"/>
  <c r="J85" s="1"/>
  <c r="E83"/>
  <c r="F83" s="1"/>
  <c r="H83" s="1"/>
  <c r="J83" s="1"/>
  <c r="L83" s="1"/>
  <c r="N83" s="1"/>
  <c r="P83" s="1"/>
  <c r="R83" s="1"/>
  <c r="E81"/>
  <c r="F81" s="1"/>
  <c r="H81" s="1"/>
  <c r="J81" s="1"/>
  <c r="E79"/>
  <c r="F79" s="1"/>
  <c r="H79" s="1"/>
  <c r="J79" s="1"/>
  <c r="L79" s="1"/>
  <c r="N79" s="1"/>
  <c r="P79" s="1"/>
  <c r="R79" s="1"/>
  <c r="F78"/>
  <c r="H78" s="1"/>
  <c r="J78" s="1"/>
  <c r="L78" s="1"/>
  <c r="N78" s="1"/>
  <c r="P78" s="1"/>
  <c r="R78" s="1"/>
  <c r="E77"/>
  <c r="F77" s="1"/>
  <c r="H77" s="1"/>
  <c r="J77" s="1"/>
  <c r="E73"/>
  <c r="F73" s="1"/>
  <c r="E70"/>
  <c r="F70" s="1"/>
  <c r="E67"/>
  <c r="F67" s="1"/>
  <c r="E64"/>
  <c r="F64" s="1"/>
  <c r="H64" s="1"/>
  <c r="J64" s="1"/>
  <c r="L64" s="1"/>
  <c r="N64" s="1"/>
  <c r="P64" s="1"/>
  <c r="R64" s="1"/>
  <c r="E61"/>
  <c r="F61" s="1"/>
  <c r="E58"/>
  <c r="F58" s="1"/>
  <c r="H58" s="1"/>
  <c r="J58" s="1"/>
  <c r="L58" s="1"/>
  <c r="N58" s="1"/>
  <c r="P58" s="1"/>
  <c r="R58" s="1"/>
  <c r="E55"/>
  <c r="F55" s="1"/>
  <c r="H55" s="1"/>
  <c r="J55" s="1"/>
  <c r="L55" s="1"/>
  <c r="N55" s="1"/>
  <c r="P55" s="1"/>
  <c r="R55" s="1"/>
  <c r="E53"/>
  <c r="F53" s="1"/>
  <c r="H53" s="1"/>
  <c r="J53" s="1"/>
  <c r="E51"/>
  <c r="F51" s="1"/>
  <c r="H51" s="1"/>
  <c r="J51" s="1"/>
  <c r="L51" s="1"/>
  <c r="N51" s="1"/>
  <c r="P51" s="1"/>
  <c r="R51" s="1"/>
  <c r="E49"/>
  <c r="F49" s="1"/>
  <c r="H49" s="1"/>
  <c r="J49" s="1"/>
  <c r="E47"/>
  <c r="F47" s="1"/>
  <c r="H47" s="1"/>
  <c r="E45"/>
  <c r="F45" s="1"/>
  <c r="H45" s="1"/>
  <c r="J45" s="1"/>
  <c r="L45" s="1"/>
  <c r="N45" s="1"/>
  <c r="P45" s="1"/>
  <c r="R45" s="1"/>
  <c r="E43"/>
  <c r="F43" s="1"/>
  <c r="H43" s="1"/>
  <c r="J43" s="1"/>
  <c r="E41"/>
  <c r="F41" s="1"/>
  <c r="H41" s="1"/>
  <c r="J41" s="1"/>
  <c r="L41" s="1"/>
  <c r="N41" s="1"/>
  <c r="P41" s="1"/>
  <c r="R41" s="1"/>
  <c r="E34"/>
  <c r="F34" s="1"/>
  <c r="H34" s="1"/>
  <c r="J34" s="1"/>
  <c r="L34" s="1"/>
  <c r="N34" s="1"/>
  <c r="P34" s="1"/>
  <c r="R34" s="1"/>
  <c r="E31"/>
  <c r="F31" s="1"/>
  <c r="H31" s="1"/>
  <c r="J31" s="1"/>
  <c r="E29"/>
  <c r="F29" s="1"/>
  <c r="H29" s="1"/>
  <c r="E27"/>
  <c r="F27" s="1"/>
  <c r="H27" s="1"/>
  <c r="E25"/>
  <c r="F25" s="1"/>
  <c r="E23"/>
  <c r="F23" s="1"/>
  <c r="H23" s="1"/>
  <c r="J23" s="1"/>
  <c r="L23" s="1"/>
  <c r="N23" s="1"/>
  <c r="P23" s="1"/>
  <c r="R23" s="1"/>
  <c r="E21"/>
  <c r="F21" s="1"/>
  <c r="H21" s="1"/>
  <c r="E19"/>
  <c r="F19" s="1"/>
  <c r="H19" s="1"/>
  <c r="J19" s="1"/>
  <c r="L19" s="1"/>
  <c r="N19" s="1"/>
  <c r="P19" s="1"/>
  <c r="R19" s="1"/>
  <c r="F492" l="1"/>
  <c r="H492" s="1"/>
  <c r="J492" s="1"/>
  <c r="L492" s="1"/>
  <c r="N492" s="1"/>
  <c r="P492" s="1"/>
  <c r="R492" s="1"/>
  <c r="E491"/>
  <c r="H230"/>
  <c r="H205"/>
  <c r="J205" s="1"/>
  <c r="H391"/>
  <c r="G18"/>
  <c r="G17" s="1"/>
  <c r="G466"/>
  <c r="G491"/>
  <c r="I491"/>
  <c r="K251"/>
  <c r="K421"/>
  <c r="H199"/>
  <c r="J199" s="1"/>
  <c r="H327"/>
  <c r="H385"/>
  <c r="J385" s="1"/>
  <c r="E150"/>
  <c r="F150" s="1"/>
  <c r="H150" s="1"/>
  <c r="G251"/>
  <c r="I233"/>
  <c r="I217" s="1"/>
  <c r="I421"/>
  <c r="J37"/>
  <c r="K405"/>
  <c r="K466"/>
  <c r="H96"/>
  <c r="J391"/>
  <c r="H267"/>
  <c r="J267" s="1"/>
  <c r="L267" s="1"/>
  <c r="N267" s="1"/>
  <c r="P267" s="1"/>
  <c r="R267" s="1"/>
  <c r="I76"/>
  <c r="I243"/>
  <c r="I347"/>
  <c r="I359"/>
  <c r="K293"/>
  <c r="O154"/>
  <c r="E57"/>
  <c r="F57" s="1"/>
  <c r="H57" s="1"/>
  <c r="J57" s="1"/>
  <c r="E431"/>
  <c r="E430" s="1"/>
  <c r="G143"/>
  <c r="G293"/>
  <c r="G359"/>
  <c r="K359"/>
  <c r="G487"/>
  <c r="I121"/>
  <c r="H280"/>
  <c r="J280" s="1"/>
  <c r="L280" s="1"/>
  <c r="N280" s="1"/>
  <c r="P280" s="1"/>
  <c r="R280" s="1"/>
  <c r="O419"/>
  <c r="O16"/>
  <c r="O291"/>
  <c r="O190"/>
  <c r="O429"/>
  <c r="H110"/>
  <c r="J110" s="1"/>
  <c r="L110" s="1"/>
  <c r="N110" s="1"/>
  <c r="P110" s="1"/>
  <c r="R110" s="1"/>
  <c r="H61"/>
  <c r="J61" s="1"/>
  <c r="L61" s="1"/>
  <c r="N61" s="1"/>
  <c r="P61" s="1"/>
  <c r="R61" s="1"/>
  <c r="M436"/>
  <c r="N436" s="1"/>
  <c r="P436" s="1"/>
  <c r="R436" s="1"/>
  <c r="M384"/>
  <c r="M208"/>
  <c r="M102"/>
  <c r="M269"/>
  <c r="M292"/>
  <c r="M445"/>
  <c r="M322"/>
  <c r="M310"/>
  <c r="M482"/>
  <c r="M39"/>
  <c r="M154"/>
  <c r="M420"/>
  <c r="M373"/>
  <c r="M338"/>
  <c r="E69"/>
  <c r="F69" s="1"/>
  <c r="E176"/>
  <c r="F176" s="1"/>
  <c r="E251"/>
  <c r="E250" s="1"/>
  <c r="F250" s="1"/>
  <c r="E293"/>
  <c r="F293" s="1"/>
  <c r="H293" s="1"/>
  <c r="E323"/>
  <c r="E322" s="1"/>
  <c r="F322" s="1"/>
  <c r="E488"/>
  <c r="H182"/>
  <c r="H197"/>
  <c r="J197" s="1"/>
  <c r="G218"/>
  <c r="J327"/>
  <c r="I384"/>
  <c r="E63"/>
  <c r="F63" s="1"/>
  <c r="H63" s="1"/>
  <c r="J63" s="1"/>
  <c r="L63" s="1"/>
  <c r="N63" s="1"/>
  <c r="P63" s="1"/>
  <c r="R63" s="1"/>
  <c r="E202"/>
  <c r="F202" s="1"/>
  <c r="H202" s="1"/>
  <c r="E429"/>
  <c r="F429" s="1"/>
  <c r="G76"/>
  <c r="H130"/>
  <c r="J130" s="1"/>
  <c r="L130" s="1"/>
  <c r="N130" s="1"/>
  <c r="P130" s="1"/>
  <c r="R130" s="1"/>
  <c r="H227"/>
  <c r="J227" s="1"/>
  <c r="L227" s="1"/>
  <c r="N227" s="1"/>
  <c r="P227" s="1"/>
  <c r="R227" s="1"/>
  <c r="H524"/>
  <c r="J524" s="1"/>
  <c r="L524" s="1"/>
  <c r="N524" s="1"/>
  <c r="P524" s="1"/>
  <c r="R524" s="1"/>
  <c r="H448"/>
  <c r="J448" s="1"/>
  <c r="L448" s="1"/>
  <c r="N448" s="1"/>
  <c r="P448" s="1"/>
  <c r="R448" s="1"/>
  <c r="I143"/>
  <c r="J202"/>
  <c r="L202" s="1"/>
  <c r="N202" s="1"/>
  <c r="P202" s="1"/>
  <c r="R202" s="1"/>
  <c r="I270"/>
  <c r="I269" s="1"/>
  <c r="L57"/>
  <c r="N57" s="1"/>
  <c r="P57" s="1"/>
  <c r="R57" s="1"/>
  <c r="H93"/>
  <c r="H126"/>
  <c r="J126" s="1"/>
  <c r="L126" s="1"/>
  <c r="N126" s="1"/>
  <c r="P126" s="1"/>
  <c r="R126" s="1"/>
  <c r="H371"/>
  <c r="J371" s="1"/>
  <c r="L371" s="1"/>
  <c r="N371" s="1"/>
  <c r="P371" s="1"/>
  <c r="R371" s="1"/>
  <c r="J150"/>
  <c r="E501"/>
  <c r="E500" s="1"/>
  <c r="F500" s="1"/>
  <c r="H25"/>
  <c r="H171"/>
  <c r="J134"/>
  <c r="G40"/>
  <c r="G103"/>
  <c r="G233"/>
  <c r="H275"/>
  <c r="J275" s="1"/>
  <c r="L275" s="1"/>
  <c r="N275" s="1"/>
  <c r="P275" s="1"/>
  <c r="R275" s="1"/>
  <c r="H352"/>
  <c r="J352" s="1"/>
  <c r="L352" s="1"/>
  <c r="N352" s="1"/>
  <c r="P352" s="1"/>
  <c r="R352" s="1"/>
  <c r="H409"/>
  <c r="G421"/>
  <c r="H459"/>
  <c r="H100"/>
  <c r="H74"/>
  <c r="H469"/>
  <c r="J469" s="1"/>
  <c r="L469" s="1"/>
  <c r="N469" s="1"/>
  <c r="P469" s="1"/>
  <c r="R469" s="1"/>
  <c r="J29"/>
  <c r="L29" s="1"/>
  <c r="N29" s="1"/>
  <c r="P29" s="1"/>
  <c r="R29" s="1"/>
  <c r="J93"/>
  <c r="L93" s="1"/>
  <c r="N93" s="1"/>
  <c r="P93" s="1"/>
  <c r="R93" s="1"/>
  <c r="J106"/>
  <c r="L106" s="1"/>
  <c r="N106" s="1"/>
  <c r="P106" s="1"/>
  <c r="R106" s="1"/>
  <c r="I103"/>
  <c r="I102" s="1"/>
  <c r="J221"/>
  <c r="L221" s="1"/>
  <c r="N221" s="1"/>
  <c r="P221" s="1"/>
  <c r="R221" s="1"/>
  <c r="J230"/>
  <c r="L230" s="1"/>
  <c r="N230" s="1"/>
  <c r="P230" s="1"/>
  <c r="R230" s="1"/>
  <c r="I251"/>
  <c r="I487"/>
  <c r="I501"/>
  <c r="I500" s="1"/>
  <c r="J47"/>
  <c r="L47" s="1"/>
  <c r="N47" s="1"/>
  <c r="P47" s="1"/>
  <c r="R47" s="1"/>
  <c r="L37"/>
  <c r="N37" s="1"/>
  <c r="P37" s="1"/>
  <c r="R37" s="1"/>
  <c r="L157"/>
  <c r="N157" s="1"/>
  <c r="P157" s="1"/>
  <c r="R157" s="1"/>
  <c r="K192"/>
  <c r="K191" s="1"/>
  <c r="K218"/>
  <c r="K233"/>
  <c r="L245"/>
  <c r="N245" s="1"/>
  <c r="P245" s="1"/>
  <c r="R245" s="1"/>
  <c r="L403"/>
  <c r="N403" s="1"/>
  <c r="P403" s="1"/>
  <c r="R403" s="1"/>
  <c r="H179"/>
  <c r="J179" s="1"/>
  <c r="G311"/>
  <c r="G310" s="1"/>
  <c r="G394"/>
  <c r="H263"/>
  <c r="J263" s="1"/>
  <c r="L263" s="1"/>
  <c r="N263" s="1"/>
  <c r="P263" s="1"/>
  <c r="R263" s="1"/>
  <c r="H71"/>
  <c r="J71" s="1"/>
  <c r="L71" s="1"/>
  <c r="N71" s="1"/>
  <c r="P71" s="1"/>
  <c r="R71" s="1"/>
  <c r="J25"/>
  <c r="L25" s="1"/>
  <c r="N25" s="1"/>
  <c r="P25" s="1"/>
  <c r="R25" s="1"/>
  <c r="I293"/>
  <c r="I339"/>
  <c r="I338" s="1"/>
  <c r="J364"/>
  <c r="L364" s="1"/>
  <c r="N364" s="1"/>
  <c r="P364" s="1"/>
  <c r="R364" s="1"/>
  <c r="J27"/>
  <c r="L27" s="1"/>
  <c r="N27" s="1"/>
  <c r="P27" s="1"/>
  <c r="R27" s="1"/>
  <c r="L53"/>
  <c r="N53" s="1"/>
  <c r="P53" s="1"/>
  <c r="R53" s="1"/>
  <c r="L81"/>
  <c r="N81" s="1"/>
  <c r="P81" s="1"/>
  <c r="R81" s="1"/>
  <c r="L89"/>
  <c r="N89" s="1"/>
  <c r="P89" s="1"/>
  <c r="R89" s="1"/>
  <c r="K103"/>
  <c r="K102" s="1"/>
  <c r="L150"/>
  <c r="N150" s="1"/>
  <c r="P150" s="1"/>
  <c r="R150" s="1"/>
  <c r="L199"/>
  <c r="N199" s="1"/>
  <c r="P199" s="1"/>
  <c r="R199" s="1"/>
  <c r="L314"/>
  <c r="N314" s="1"/>
  <c r="P314" s="1"/>
  <c r="R314" s="1"/>
  <c r="L400"/>
  <c r="N400" s="1"/>
  <c r="P400" s="1"/>
  <c r="R400" s="1"/>
  <c r="K487"/>
  <c r="J225"/>
  <c r="L225" s="1"/>
  <c r="N225" s="1"/>
  <c r="P225" s="1"/>
  <c r="R225" s="1"/>
  <c r="J398"/>
  <c r="L398" s="1"/>
  <c r="N398" s="1"/>
  <c r="P398" s="1"/>
  <c r="R398" s="1"/>
  <c r="J413"/>
  <c r="L413" s="1"/>
  <c r="N413" s="1"/>
  <c r="P413" s="1"/>
  <c r="R413" s="1"/>
  <c r="J459"/>
  <c r="L459" s="1"/>
  <c r="N459" s="1"/>
  <c r="P459" s="1"/>
  <c r="R459" s="1"/>
  <c r="L31"/>
  <c r="N31" s="1"/>
  <c r="P31" s="1"/>
  <c r="R31" s="1"/>
  <c r="L134"/>
  <c r="N134" s="1"/>
  <c r="P134" s="1"/>
  <c r="R134" s="1"/>
  <c r="L197"/>
  <c r="N197" s="1"/>
  <c r="P197" s="1"/>
  <c r="R197" s="1"/>
  <c r="K250"/>
  <c r="L258"/>
  <c r="N258" s="1"/>
  <c r="P258" s="1"/>
  <c r="R258" s="1"/>
  <c r="L385"/>
  <c r="N385" s="1"/>
  <c r="P385" s="1"/>
  <c r="R385" s="1"/>
  <c r="L511"/>
  <c r="N511" s="1"/>
  <c r="P511" s="1"/>
  <c r="R511" s="1"/>
  <c r="L520"/>
  <c r="N520" s="1"/>
  <c r="P520" s="1"/>
  <c r="R520" s="1"/>
  <c r="J96"/>
  <c r="L96" s="1"/>
  <c r="N96" s="1"/>
  <c r="P96" s="1"/>
  <c r="R96" s="1"/>
  <c r="I192"/>
  <c r="J333"/>
  <c r="L333" s="1"/>
  <c r="N333" s="1"/>
  <c r="P333" s="1"/>
  <c r="R333" s="1"/>
  <c r="J409"/>
  <c r="L409" s="1"/>
  <c r="N409" s="1"/>
  <c r="P409" s="1"/>
  <c r="R409" s="1"/>
  <c r="J302"/>
  <c r="L302" s="1"/>
  <c r="N302" s="1"/>
  <c r="P302" s="1"/>
  <c r="R302" s="1"/>
  <c r="L49"/>
  <c r="N49" s="1"/>
  <c r="P49" s="1"/>
  <c r="R49" s="1"/>
  <c r="K76"/>
  <c r="K75" s="1"/>
  <c r="L85"/>
  <c r="N85" s="1"/>
  <c r="P85" s="1"/>
  <c r="R85" s="1"/>
  <c r="L108"/>
  <c r="N108" s="1"/>
  <c r="P108" s="1"/>
  <c r="R108" s="1"/>
  <c r="L117"/>
  <c r="N117" s="1"/>
  <c r="P117" s="1"/>
  <c r="R117" s="1"/>
  <c r="L145"/>
  <c r="N145" s="1"/>
  <c r="P145" s="1"/>
  <c r="R145" s="1"/>
  <c r="L169"/>
  <c r="N169" s="1"/>
  <c r="P169" s="1"/>
  <c r="R169" s="1"/>
  <c r="L205"/>
  <c r="N205" s="1"/>
  <c r="P205" s="1"/>
  <c r="R205" s="1"/>
  <c r="K358"/>
  <c r="L299"/>
  <c r="N299" s="1"/>
  <c r="P299" s="1"/>
  <c r="R299" s="1"/>
  <c r="K311"/>
  <c r="K394"/>
  <c r="L455"/>
  <c r="N455" s="1"/>
  <c r="P455" s="1"/>
  <c r="R455" s="1"/>
  <c r="K501"/>
  <c r="K500" s="1"/>
  <c r="K402"/>
  <c r="L402" s="1"/>
  <c r="N402" s="1"/>
  <c r="P402" s="1"/>
  <c r="R402" s="1"/>
  <c r="K377"/>
  <c r="K182"/>
  <c r="K159"/>
  <c r="K530"/>
  <c r="K339"/>
  <c r="K338" s="1"/>
  <c r="K40"/>
  <c r="K39" s="1"/>
  <c r="K270"/>
  <c r="K327"/>
  <c r="L327" s="1"/>
  <c r="N327" s="1"/>
  <c r="P327" s="1"/>
  <c r="R327" s="1"/>
  <c r="K415"/>
  <c r="K473"/>
  <c r="K186"/>
  <c r="K265"/>
  <c r="K292"/>
  <c r="K346"/>
  <c r="K482"/>
  <c r="K18"/>
  <c r="K121"/>
  <c r="K310"/>
  <c r="K420"/>
  <c r="L489"/>
  <c r="N489" s="1"/>
  <c r="P489" s="1"/>
  <c r="R489" s="1"/>
  <c r="L203"/>
  <c r="N203" s="1"/>
  <c r="P203" s="1"/>
  <c r="R203" s="1"/>
  <c r="L151"/>
  <c r="N151" s="1"/>
  <c r="P151" s="1"/>
  <c r="R151" s="1"/>
  <c r="L43"/>
  <c r="N43" s="1"/>
  <c r="P43" s="1"/>
  <c r="R43" s="1"/>
  <c r="K36"/>
  <c r="K144"/>
  <c r="K156"/>
  <c r="K168"/>
  <c r="K179"/>
  <c r="L179" s="1"/>
  <c r="N179" s="1"/>
  <c r="P179" s="1"/>
  <c r="R179" s="1"/>
  <c r="K208"/>
  <c r="K244"/>
  <c r="K322"/>
  <c r="K374"/>
  <c r="K391"/>
  <c r="L391" s="1"/>
  <c r="N391" s="1"/>
  <c r="P391" s="1"/>
  <c r="R391" s="1"/>
  <c r="K430"/>
  <c r="K441"/>
  <c r="K446"/>
  <c r="K478"/>
  <c r="L350"/>
  <c r="N350" s="1"/>
  <c r="P350" s="1"/>
  <c r="R350" s="1"/>
  <c r="L77"/>
  <c r="N77" s="1"/>
  <c r="P77" s="1"/>
  <c r="R77" s="1"/>
  <c r="I301"/>
  <c r="J48"/>
  <c r="L48" s="1"/>
  <c r="N48" s="1"/>
  <c r="P48" s="1"/>
  <c r="R48" s="1"/>
  <c r="I40"/>
  <c r="I18"/>
  <c r="J28"/>
  <c r="L28" s="1"/>
  <c r="N28" s="1"/>
  <c r="P28" s="1"/>
  <c r="R28" s="1"/>
  <c r="I36"/>
  <c r="J342"/>
  <c r="L342" s="1"/>
  <c r="N342" s="1"/>
  <c r="P342" s="1"/>
  <c r="R342" s="1"/>
  <c r="I311"/>
  <c r="I310" s="1"/>
  <c r="I377"/>
  <c r="I446"/>
  <c r="I473"/>
  <c r="I530"/>
  <c r="I75"/>
  <c r="I182"/>
  <c r="J182" s="1"/>
  <c r="I191"/>
  <c r="I208"/>
  <c r="I482"/>
  <c r="I171"/>
  <c r="J171" s="1"/>
  <c r="L171" s="1"/>
  <c r="N171" s="1"/>
  <c r="P171" s="1"/>
  <c r="R171" s="1"/>
  <c r="I250"/>
  <c r="I72"/>
  <c r="I137"/>
  <c r="I238"/>
  <c r="I322"/>
  <c r="I346"/>
  <c r="I358"/>
  <c r="I430"/>
  <c r="I420"/>
  <c r="J427"/>
  <c r="L427" s="1"/>
  <c r="N427" s="1"/>
  <c r="P427" s="1"/>
  <c r="R427" s="1"/>
  <c r="J407"/>
  <c r="L407" s="1"/>
  <c r="N407" s="1"/>
  <c r="P407" s="1"/>
  <c r="R407" s="1"/>
  <c r="J74"/>
  <c r="L74" s="1"/>
  <c r="N74" s="1"/>
  <c r="P74" s="1"/>
  <c r="R74" s="1"/>
  <c r="I67"/>
  <c r="I163"/>
  <c r="I175"/>
  <c r="I332"/>
  <c r="I373"/>
  <c r="I412"/>
  <c r="I440"/>
  <c r="J382"/>
  <c r="L382" s="1"/>
  <c r="N382" s="1"/>
  <c r="P382" s="1"/>
  <c r="R382" s="1"/>
  <c r="J360"/>
  <c r="L360" s="1"/>
  <c r="N360" s="1"/>
  <c r="P360" s="1"/>
  <c r="R360" s="1"/>
  <c r="J296"/>
  <c r="L296" s="1"/>
  <c r="N296" s="1"/>
  <c r="P296" s="1"/>
  <c r="R296" s="1"/>
  <c r="J144"/>
  <c r="J100"/>
  <c r="L100" s="1"/>
  <c r="N100" s="1"/>
  <c r="P100" s="1"/>
  <c r="R100" s="1"/>
  <c r="J21"/>
  <c r="L21" s="1"/>
  <c r="N21" s="1"/>
  <c r="P21" s="1"/>
  <c r="R21" s="1"/>
  <c r="G447"/>
  <c r="G73"/>
  <c r="G70"/>
  <c r="H68"/>
  <c r="J68" s="1"/>
  <c r="L68" s="1"/>
  <c r="N68" s="1"/>
  <c r="P68" s="1"/>
  <c r="R68" s="1"/>
  <c r="H525"/>
  <c r="J525" s="1"/>
  <c r="L525" s="1"/>
  <c r="N525" s="1"/>
  <c r="P525" s="1"/>
  <c r="R525" s="1"/>
  <c r="G501"/>
  <c r="G500" s="1"/>
  <c r="H67"/>
  <c r="G99"/>
  <c r="G262"/>
  <c r="H528"/>
  <c r="J528" s="1"/>
  <c r="L528" s="1"/>
  <c r="N528" s="1"/>
  <c r="P528" s="1"/>
  <c r="R528" s="1"/>
  <c r="G339"/>
  <c r="G338" s="1"/>
  <c r="G192"/>
  <c r="G137"/>
  <c r="H137" s="1"/>
  <c r="G358"/>
  <c r="G377"/>
  <c r="G530"/>
  <c r="G102"/>
  <c r="G121"/>
  <c r="G208"/>
  <c r="H208" s="1"/>
  <c r="G292"/>
  <c r="G322"/>
  <c r="H322" s="1"/>
  <c r="G384"/>
  <c r="G420"/>
  <c r="G440"/>
  <c r="H440" s="1"/>
  <c r="G483"/>
  <c r="G167"/>
  <c r="G191"/>
  <c r="G243"/>
  <c r="G270"/>
  <c r="H271"/>
  <c r="J271" s="1"/>
  <c r="L271" s="1"/>
  <c r="N271" s="1"/>
  <c r="P271" s="1"/>
  <c r="R271" s="1"/>
  <c r="G415"/>
  <c r="H415" s="1"/>
  <c r="J415" s="1"/>
  <c r="G430"/>
  <c r="G478"/>
  <c r="H478" s="1"/>
  <c r="J478" s="1"/>
  <c r="G159"/>
  <c r="H163"/>
  <c r="G175"/>
  <c r="H176"/>
  <c r="J176" s="1"/>
  <c r="L176" s="1"/>
  <c r="N176" s="1"/>
  <c r="P176" s="1"/>
  <c r="R176" s="1"/>
  <c r="G186"/>
  <c r="G217"/>
  <c r="G238"/>
  <c r="H238" s="1"/>
  <c r="G265"/>
  <c r="G373"/>
  <c r="H373" s="1"/>
  <c r="G473"/>
  <c r="H473" s="1"/>
  <c r="G405"/>
  <c r="E266"/>
  <c r="F266" s="1"/>
  <c r="H266" s="1"/>
  <c r="J266" s="1"/>
  <c r="L266" s="1"/>
  <c r="N266" s="1"/>
  <c r="P266" s="1"/>
  <c r="R266" s="1"/>
  <c r="E159"/>
  <c r="F159" s="1"/>
  <c r="E33"/>
  <c r="F33" s="1"/>
  <c r="H33" s="1"/>
  <c r="J33" s="1"/>
  <c r="L33" s="1"/>
  <c r="N33" s="1"/>
  <c r="P33" s="1"/>
  <c r="R33" s="1"/>
  <c r="E60"/>
  <c r="F60" s="1"/>
  <c r="H60" s="1"/>
  <c r="J60" s="1"/>
  <c r="L60" s="1"/>
  <c r="N60" s="1"/>
  <c r="P60" s="1"/>
  <c r="R60" s="1"/>
  <c r="E66"/>
  <c r="F66" s="1"/>
  <c r="H66" s="1"/>
  <c r="E72"/>
  <c r="F72" s="1"/>
  <c r="E147"/>
  <c r="F147" s="1"/>
  <c r="H147" s="1"/>
  <c r="J147" s="1"/>
  <c r="L147" s="1"/>
  <c r="N147" s="1"/>
  <c r="P147" s="1"/>
  <c r="R147" s="1"/>
  <c r="E156"/>
  <c r="E155" s="1"/>
  <c r="F155" s="1"/>
  <c r="H155" s="1"/>
  <c r="J155" s="1"/>
  <c r="E381"/>
  <c r="F381" s="1"/>
  <c r="H381" s="1"/>
  <c r="J381" s="1"/>
  <c r="L381" s="1"/>
  <c r="N381" s="1"/>
  <c r="P381" s="1"/>
  <c r="R381" s="1"/>
  <c r="E406"/>
  <c r="F406" s="1"/>
  <c r="H406" s="1"/>
  <c r="J406" s="1"/>
  <c r="L406" s="1"/>
  <c r="N406" s="1"/>
  <c r="P406" s="1"/>
  <c r="R406" s="1"/>
  <c r="E426"/>
  <c r="F426" s="1"/>
  <c r="H426" s="1"/>
  <c r="J426" s="1"/>
  <c r="L426" s="1"/>
  <c r="N426" s="1"/>
  <c r="P426" s="1"/>
  <c r="R426" s="1"/>
  <c r="E233"/>
  <c r="F233" s="1"/>
  <c r="E311"/>
  <c r="E310" s="1"/>
  <c r="F310" s="1"/>
  <c r="E332"/>
  <c r="E331" s="1"/>
  <c r="F331" s="1"/>
  <c r="H331" s="1"/>
  <c r="E412"/>
  <c r="F412" s="1"/>
  <c r="H412" s="1"/>
  <c r="E462"/>
  <c r="F462" s="1"/>
  <c r="H462" s="1"/>
  <c r="J462" s="1"/>
  <c r="L462" s="1"/>
  <c r="N462" s="1"/>
  <c r="P462" s="1"/>
  <c r="R462" s="1"/>
  <c r="E454"/>
  <c r="F454" s="1"/>
  <c r="H454" s="1"/>
  <c r="J454" s="1"/>
  <c r="L454" s="1"/>
  <c r="N454" s="1"/>
  <c r="P454" s="1"/>
  <c r="R454" s="1"/>
  <c r="E421"/>
  <c r="E347"/>
  <c r="F347" s="1"/>
  <c r="H347" s="1"/>
  <c r="J347" s="1"/>
  <c r="L347" s="1"/>
  <c r="N347" s="1"/>
  <c r="P347" s="1"/>
  <c r="R347" s="1"/>
  <c r="E244"/>
  <c r="E121"/>
  <c r="F121" s="1"/>
  <c r="F122"/>
  <c r="H122" s="1"/>
  <c r="J122" s="1"/>
  <c r="L122" s="1"/>
  <c r="N122" s="1"/>
  <c r="P122" s="1"/>
  <c r="R122" s="1"/>
  <c r="F378"/>
  <c r="H378" s="1"/>
  <c r="J378" s="1"/>
  <c r="L378" s="1"/>
  <c r="N378" s="1"/>
  <c r="P378" s="1"/>
  <c r="R378" s="1"/>
  <c r="E530"/>
  <c r="F530" s="1"/>
  <c r="F531"/>
  <c r="H531" s="1"/>
  <c r="J531" s="1"/>
  <c r="L531" s="1"/>
  <c r="N531" s="1"/>
  <c r="P531" s="1"/>
  <c r="R531" s="1"/>
  <c r="E168"/>
  <c r="E187"/>
  <c r="E218"/>
  <c r="F218" s="1"/>
  <c r="H218" s="1"/>
  <c r="J218" s="1"/>
  <c r="L218" s="1"/>
  <c r="N218" s="1"/>
  <c r="P218" s="1"/>
  <c r="R218" s="1"/>
  <c r="E247"/>
  <c r="F247" s="1"/>
  <c r="H247" s="1"/>
  <c r="J247" s="1"/>
  <c r="L247" s="1"/>
  <c r="N247" s="1"/>
  <c r="P247" s="1"/>
  <c r="R247" s="1"/>
  <c r="E298"/>
  <c r="F298" s="1"/>
  <c r="H298" s="1"/>
  <c r="J298" s="1"/>
  <c r="L298" s="1"/>
  <c r="N298" s="1"/>
  <c r="P298" s="1"/>
  <c r="R298" s="1"/>
  <c r="E339"/>
  <c r="E359"/>
  <c r="E394"/>
  <c r="F394" s="1"/>
  <c r="F491"/>
  <c r="F504"/>
  <c r="H504" s="1"/>
  <c r="J504" s="1"/>
  <c r="L504" s="1"/>
  <c r="N504" s="1"/>
  <c r="P504" s="1"/>
  <c r="R504" s="1"/>
  <c r="F474"/>
  <c r="H474" s="1"/>
  <c r="J474" s="1"/>
  <c r="L474" s="1"/>
  <c r="N474" s="1"/>
  <c r="P474" s="1"/>
  <c r="R474" s="1"/>
  <c r="F468"/>
  <c r="H468" s="1"/>
  <c r="J468" s="1"/>
  <c r="L468" s="1"/>
  <c r="N468" s="1"/>
  <c r="P468" s="1"/>
  <c r="R468" s="1"/>
  <c r="F460"/>
  <c r="H460" s="1"/>
  <c r="J460" s="1"/>
  <c r="L460" s="1"/>
  <c r="N460" s="1"/>
  <c r="P460" s="1"/>
  <c r="R460" s="1"/>
  <c r="F416"/>
  <c r="H416" s="1"/>
  <c r="J416" s="1"/>
  <c r="L416" s="1"/>
  <c r="N416" s="1"/>
  <c r="P416" s="1"/>
  <c r="R416" s="1"/>
  <c r="F389"/>
  <c r="H389" s="1"/>
  <c r="J389" s="1"/>
  <c r="L389" s="1"/>
  <c r="N389" s="1"/>
  <c r="P389" s="1"/>
  <c r="R389" s="1"/>
  <c r="F340"/>
  <c r="H340" s="1"/>
  <c r="J340" s="1"/>
  <c r="L340" s="1"/>
  <c r="N340" s="1"/>
  <c r="P340" s="1"/>
  <c r="R340" s="1"/>
  <c r="F332"/>
  <c r="H332" s="1"/>
  <c r="F328"/>
  <c r="H328" s="1"/>
  <c r="J328" s="1"/>
  <c r="L328" s="1"/>
  <c r="N328" s="1"/>
  <c r="P328" s="1"/>
  <c r="R328" s="1"/>
  <c r="F312"/>
  <c r="H312" s="1"/>
  <c r="J312" s="1"/>
  <c r="L312" s="1"/>
  <c r="N312" s="1"/>
  <c r="P312" s="1"/>
  <c r="R312" s="1"/>
  <c r="F276"/>
  <c r="H276" s="1"/>
  <c r="J276" s="1"/>
  <c r="L276" s="1"/>
  <c r="N276" s="1"/>
  <c r="P276" s="1"/>
  <c r="R276" s="1"/>
  <c r="F272"/>
  <c r="H272" s="1"/>
  <c r="J272" s="1"/>
  <c r="L272" s="1"/>
  <c r="N272" s="1"/>
  <c r="P272" s="1"/>
  <c r="R272" s="1"/>
  <c r="F200"/>
  <c r="H200" s="1"/>
  <c r="J200" s="1"/>
  <c r="L200" s="1"/>
  <c r="N200" s="1"/>
  <c r="P200" s="1"/>
  <c r="R200" s="1"/>
  <c r="F184"/>
  <c r="H184" s="1"/>
  <c r="J184" s="1"/>
  <c r="L184" s="1"/>
  <c r="N184" s="1"/>
  <c r="P184" s="1"/>
  <c r="R184" s="1"/>
  <c r="F180"/>
  <c r="H180" s="1"/>
  <c r="J180" s="1"/>
  <c r="L180" s="1"/>
  <c r="N180" s="1"/>
  <c r="P180" s="1"/>
  <c r="R180" s="1"/>
  <c r="F172"/>
  <c r="H172" s="1"/>
  <c r="J172" s="1"/>
  <c r="L172" s="1"/>
  <c r="N172" s="1"/>
  <c r="P172" s="1"/>
  <c r="R172" s="1"/>
  <c r="F139"/>
  <c r="H139" s="1"/>
  <c r="J139" s="1"/>
  <c r="L139" s="1"/>
  <c r="N139" s="1"/>
  <c r="P139" s="1"/>
  <c r="R139" s="1"/>
  <c r="F135"/>
  <c r="H135" s="1"/>
  <c r="J135" s="1"/>
  <c r="L135" s="1"/>
  <c r="N135" s="1"/>
  <c r="P135" s="1"/>
  <c r="R135" s="1"/>
  <c r="F131"/>
  <c r="H131" s="1"/>
  <c r="J131" s="1"/>
  <c r="L131" s="1"/>
  <c r="N131" s="1"/>
  <c r="P131" s="1"/>
  <c r="R131" s="1"/>
  <c r="F127"/>
  <c r="H127" s="1"/>
  <c r="J127" s="1"/>
  <c r="L127" s="1"/>
  <c r="N127" s="1"/>
  <c r="P127" s="1"/>
  <c r="R127" s="1"/>
  <c r="F123"/>
  <c r="H123" s="1"/>
  <c r="J123" s="1"/>
  <c r="L123" s="1"/>
  <c r="N123" s="1"/>
  <c r="P123" s="1"/>
  <c r="R123" s="1"/>
  <c r="E192"/>
  <c r="F483"/>
  <c r="F479"/>
  <c r="H479" s="1"/>
  <c r="J479" s="1"/>
  <c r="L479" s="1"/>
  <c r="N479" s="1"/>
  <c r="P479" s="1"/>
  <c r="R479" s="1"/>
  <c r="F475"/>
  <c r="H475" s="1"/>
  <c r="J475" s="1"/>
  <c r="L475" s="1"/>
  <c r="N475" s="1"/>
  <c r="P475" s="1"/>
  <c r="R475" s="1"/>
  <c r="F441"/>
  <c r="H441" s="1"/>
  <c r="J441" s="1"/>
  <c r="F417"/>
  <c r="H417" s="1"/>
  <c r="J417" s="1"/>
  <c r="L417" s="1"/>
  <c r="N417" s="1"/>
  <c r="P417" s="1"/>
  <c r="R417" s="1"/>
  <c r="F386"/>
  <c r="H386" s="1"/>
  <c r="J386" s="1"/>
  <c r="L386" s="1"/>
  <c r="N386" s="1"/>
  <c r="P386" s="1"/>
  <c r="R386" s="1"/>
  <c r="F374"/>
  <c r="H374" s="1"/>
  <c r="J374" s="1"/>
  <c r="F353"/>
  <c r="H353" s="1"/>
  <c r="J353" s="1"/>
  <c r="L353" s="1"/>
  <c r="N353" s="1"/>
  <c r="P353" s="1"/>
  <c r="R353" s="1"/>
  <c r="F329"/>
  <c r="H329" s="1"/>
  <c r="J329" s="1"/>
  <c r="L329" s="1"/>
  <c r="N329" s="1"/>
  <c r="P329" s="1"/>
  <c r="R329" s="1"/>
  <c r="F281"/>
  <c r="H281" s="1"/>
  <c r="J281" s="1"/>
  <c r="L281" s="1"/>
  <c r="N281" s="1"/>
  <c r="P281" s="1"/>
  <c r="R281" s="1"/>
  <c r="F234"/>
  <c r="H234" s="1"/>
  <c r="J234" s="1"/>
  <c r="L234" s="1"/>
  <c r="N234" s="1"/>
  <c r="P234" s="1"/>
  <c r="R234" s="1"/>
  <c r="F209"/>
  <c r="H209" s="1"/>
  <c r="J209" s="1"/>
  <c r="L209" s="1"/>
  <c r="N209" s="1"/>
  <c r="P209" s="1"/>
  <c r="R209" s="1"/>
  <c r="F173"/>
  <c r="H173" s="1"/>
  <c r="J173" s="1"/>
  <c r="L173" s="1"/>
  <c r="N173" s="1"/>
  <c r="P173" s="1"/>
  <c r="R173" s="1"/>
  <c r="F164"/>
  <c r="H164" s="1"/>
  <c r="J164" s="1"/>
  <c r="L164" s="1"/>
  <c r="N164" s="1"/>
  <c r="P164" s="1"/>
  <c r="R164" s="1"/>
  <c r="F160"/>
  <c r="H160" s="1"/>
  <c r="J160" s="1"/>
  <c r="L160" s="1"/>
  <c r="N160" s="1"/>
  <c r="P160" s="1"/>
  <c r="R160" s="1"/>
  <c r="F97"/>
  <c r="H97" s="1"/>
  <c r="J97" s="1"/>
  <c r="L97" s="1"/>
  <c r="N97" s="1"/>
  <c r="P97" s="1"/>
  <c r="R97" s="1"/>
  <c r="E40"/>
  <c r="E103"/>
  <c r="F532"/>
  <c r="H532" s="1"/>
  <c r="J532" s="1"/>
  <c r="L532" s="1"/>
  <c r="N532" s="1"/>
  <c r="P532" s="1"/>
  <c r="R532" s="1"/>
  <c r="F488"/>
  <c r="H488" s="1"/>
  <c r="J488" s="1"/>
  <c r="L488" s="1"/>
  <c r="N488" s="1"/>
  <c r="P488" s="1"/>
  <c r="R488" s="1"/>
  <c r="F484"/>
  <c r="H484" s="1"/>
  <c r="J484" s="1"/>
  <c r="L484" s="1"/>
  <c r="N484" s="1"/>
  <c r="P484" s="1"/>
  <c r="R484" s="1"/>
  <c r="F480"/>
  <c r="H480" s="1"/>
  <c r="J480" s="1"/>
  <c r="L480" s="1"/>
  <c r="N480" s="1"/>
  <c r="P480" s="1"/>
  <c r="R480" s="1"/>
  <c r="F442"/>
  <c r="H442" s="1"/>
  <c r="J442" s="1"/>
  <c r="L442" s="1"/>
  <c r="N442" s="1"/>
  <c r="P442" s="1"/>
  <c r="R442" s="1"/>
  <c r="F430"/>
  <c r="F422"/>
  <c r="H422" s="1"/>
  <c r="J422" s="1"/>
  <c r="L422" s="1"/>
  <c r="N422" s="1"/>
  <c r="P422" s="1"/>
  <c r="R422" s="1"/>
  <c r="F410"/>
  <c r="H410" s="1"/>
  <c r="J410" s="1"/>
  <c r="L410" s="1"/>
  <c r="N410" s="1"/>
  <c r="P410" s="1"/>
  <c r="R410" s="1"/>
  <c r="F395"/>
  <c r="H395" s="1"/>
  <c r="J395" s="1"/>
  <c r="L395" s="1"/>
  <c r="N395" s="1"/>
  <c r="P395" s="1"/>
  <c r="R395" s="1"/>
  <c r="F379"/>
  <c r="H379" s="1"/>
  <c r="J379" s="1"/>
  <c r="L379" s="1"/>
  <c r="N379" s="1"/>
  <c r="P379" s="1"/>
  <c r="R379" s="1"/>
  <c r="F375"/>
  <c r="H375" s="1"/>
  <c r="J375" s="1"/>
  <c r="L375" s="1"/>
  <c r="N375" s="1"/>
  <c r="P375" s="1"/>
  <c r="R375" s="1"/>
  <c r="F251"/>
  <c r="H251" s="1"/>
  <c r="J251" s="1"/>
  <c r="L251" s="1"/>
  <c r="N251" s="1"/>
  <c r="P251" s="1"/>
  <c r="R251" s="1"/>
  <c r="F239"/>
  <c r="H239" s="1"/>
  <c r="J239" s="1"/>
  <c r="L239" s="1"/>
  <c r="N239" s="1"/>
  <c r="P239" s="1"/>
  <c r="R239" s="1"/>
  <c r="F231"/>
  <c r="H231" s="1"/>
  <c r="J231" s="1"/>
  <c r="L231" s="1"/>
  <c r="N231" s="1"/>
  <c r="P231" s="1"/>
  <c r="R231" s="1"/>
  <c r="F210"/>
  <c r="H210" s="1"/>
  <c r="J210" s="1"/>
  <c r="L210" s="1"/>
  <c r="N210" s="1"/>
  <c r="P210" s="1"/>
  <c r="R210" s="1"/>
  <c r="F206"/>
  <c r="H206" s="1"/>
  <c r="J206" s="1"/>
  <c r="L206" s="1"/>
  <c r="N206" s="1"/>
  <c r="P206" s="1"/>
  <c r="R206" s="1"/>
  <c r="F161"/>
  <c r="H161" s="1"/>
  <c r="J161" s="1"/>
  <c r="L161" s="1"/>
  <c r="N161" s="1"/>
  <c r="P161" s="1"/>
  <c r="R161" s="1"/>
  <c r="F94"/>
  <c r="H94" s="1"/>
  <c r="J94" s="1"/>
  <c r="L94" s="1"/>
  <c r="N94" s="1"/>
  <c r="P94" s="1"/>
  <c r="R94" s="1"/>
  <c r="E18"/>
  <c r="E76"/>
  <c r="E446"/>
  <c r="E466"/>
  <c r="F466" s="1"/>
  <c r="H466" s="1"/>
  <c r="J466" s="1"/>
  <c r="L466" s="1"/>
  <c r="N466" s="1"/>
  <c r="P466" s="1"/>
  <c r="R466" s="1"/>
  <c r="F485"/>
  <c r="H485" s="1"/>
  <c r="J485" s="1"/>
  <c r="L485" s="1"/>
  <c r="N485" s="1"/>
  <c r="P485" s="1"/>
  <c r="R485" s="1"/>
  <c r="F481"/>
  <c r="H481" s="1"/>
  <c r="J481" s="1"/>
  <c r="L481" s="1"/>
  <c r="N481" s="1"/>
  <c r="P481" s="1"/>
  <c r="R481" s="1"/>
  <c r="F467"/>
  <c r="H467" s="1"/>
  <c r="J467" s="1"/>
  <c r="L467" s="1"/>
  <c r="N467" s="1"/>
  <c r="P467" s="1"/>
  <c r="R467" s="1"/>
  <c r="F447"/>
  <c r="F431"/>
  <c r="H431" s="1"/>
  <c r="J431" s="1"/>
  <c r="L431" s="1"/>
  <c r="N431" s="1"/>
  <c r="P431" s="1"/>
  <c r="R431" s="1"/>
  <c r="F392"/>
  <c r="H392" s="1"/>
  <c r="J392" s="1"/>
  <c r="L392" s="1"/>
  <c r="N392" s="1"/>
  <c r="P392" s="1"/>
  <c r="R392" s="1"/>
  <c r="F388"/>
  <c r="H388" s="1"/>
  <c r="J388" s="1"/>
  <c r="L388" s="1"/>
  <c r="N388" s="1"/>
  <c r="P388" s="1"/>
  <c r="R388" s="1"/>
  <c r="F362"/>
  <c r="H362" s="1"/>
  <c r="J362" s="1"/>
  <c r="L362" s="1"/>
  <c r="N362" s="1"/>
  <c r="P362" s="1"/>
  <c r="R362" s="1"/>
  <c r="F323"/>
  <c r="H323" s="1"/>
  <c r="J323" s="1"/>
  <c r="L323" s="1"/>
  <c r="N323" s="1"/>
  <c r="P323" s="1"/>
  <c r="R323" s="1"/>
  <c r="F311"/>
  <c r="H311" s="1"/>
  <c r="F294"/>
  <c r="H294" s="1"/>
  <c r="J294" s="1"/>
  <c r="L294" s="1"/>
  <c r="N294" s="1"/>
  <c r="P294" s="1"/>
  <c r="R294" s="1"/>
  <c r="F252"/>
  <c r="H252" s="1"/>
  <c r="J252" s="1"/>
  <c r="L252" s="1"/>
  <c r="N252" s="1"/>
  <c r="P252" s="1"/>
  <c r="R252" s="1"/>
  <c r="F240"/>
  <c r="H240" s="1"/>
  <c r="J240" s="1"/>
  <c r="L240" s="1"/>
  <c r="N240" s="1"/>
  <c r="P240" s="1"/>
  <c r="R240" s="1"/>
  <c r="F228"/>
  <c r="H228" s="1"/>
  <c r="J228" s="1"/>
  <c r="L228" s="1"/>
  <c r="N228" s="1"/>
  <c r="P228" s="1"/>
  <c r="R228" s="1"/>
  <c r="F195"/>
  <c r="H195" s="1"/>
  <c r="J195" s="1"/>
  <c r="L195" s="1"/>
  <c r="N195" s="1"/>
  <c r="P195" s="1"/>
  <c r="R195" s="1"/>
  <c r="F183"/>
  <c r="H183" s="1"/>
  <c r="J183" s="1"/>
  <c r="L183" s="1"/>
  <c r="N183" s="1"/>
  <c r="P183" s="1"/>
  <c r="R183" s="1"/>
  <c r="F138"/>
  <c r="H138" s="1"/>
  <c r="J138" s="1"/>
  <c r="L138" s="1"/>
  <c r="N138" s="1"/>
  <c r="P138" s="1"/>
  <c r="R138" s="1"/>
  <c r="F114"/>
  <c r="H114" s="1"/>
  <c r="J114" s="1"/>
  <c r="L114" s="1"/>
  <c r="N114" s="1"/>
  <c r="P114" s="1"/>
  <c r="R114" s="1"/>
  <c r="E270"/>
  <c r="E420" l="1"/>
  <c r="E419" s="1"/>
  <c r="F419" s="1"/>
  <c r="K217"/>
  <c r="J208"/>
  <c r="J293"/>
  <c r="L293" s="1"/>
  <c r="N293" s="1"/>
  <c r="P293" s="1"/>
  <c r="R293" s="1"/>
  <c r="M190"/>
  <c r="M429"/>
  <c r="H491"/>
  <c r="J491" s="1"/>
  <c r="L491" s="1"/>
  <c r="N491" s="1"/>
  <c r="P491" s="1"/>
  <c r="R491" s="1"/>
  <c r="O534"/>
  <c r="E487"/>
  <c r="F487" s="1"/>
  <c r="H487" s="1"/>
  <c r="J487" s="1"/>
  <c r="L487" s="1"/>
  <c r="N487" s="1"/>
  <c r="P487" s="1"/>
  <c r="R487" s="1"/>
  <c r="M444"/>
  <c r="M291"/>
  <c r="M419"/>
  <c r="M16"/>
  <c r="J412"/>
  <c r="L412" s="1"/>
  <c r="N412" s="1"/>
  <c r="P412" s="1"/>
  <c r="R412" s="1"/>
  <c r="J163"/>
  <c r="L163" s="1"/>
  <c r="N163" s="1"/>
  <c r="P163" s="1"/>
  <c r="R163" s="1"/>
  <c r="J238"/>
  <c r="L238" s="1"/>
  <c r="N238" s="1"/>
  <c r="P238" s="1"/>
  <c r="R238" s="1"/>
  <c r="J473"/>
  <c r="E384"/>
  <c r="F384" s="1"/>
  <c r="E175"/>
  <c r="F175" s="1"/>
  <c r="H175" s="1"/>
  <c r="J175" s="1"/>
  <c r="J440"/>
  <c r="H233"/>
  <c r="J233" s="1"/>
  <c r="L233" s="1"/>
  <c r="N233" s="1"/>
  <c r="P233" s="1"/>
  <c r="R233" s="1"/>
  <c r="H310"/>
  <c r="H384"/>
  <c r="J384" s="1"/>
  <c r="J137"/>
  <c r="L137" s="1"/>
  <c r="N137" s="1"/>
  <c r="P137" s="1"/>
  <c r="R137" s="1"/>
  <c r="L473"/>
  <c r="N473" s="1"/>
  <c r="P473" s="1"/>
  <c r="R473" s="1"/>
  <c r="H394"/>
  <c r="J394" s="1"/>
  <c r="E377"/>
  <c r="F377" s="1"/>
  <c r="H377" s="1"/>
  <c r="J377" s="1"/>
  <c r="L377" s="1"/>
  <c r="N377" s="1"/>
  <c r="P377" s="1"/>
  <c r="R377" s="1"/>
  <c r="H121"/>
  <c r="J121" s="1"/>
  <c r="L121" s="1"/>
  <c r="N121" s="1"/>
  <c r="P121" s="1"/>
  <c r="R121" s="1"/>
  <c r="H500"/>
  <c r="J500" s="1"/>
  <c r="L500" s="1"/>
  <c r="N500" s="1"/>
  <c r="P500" s="1"/>
  <c r="R500" s="1"/>
  <c r="J373"/>
  <c r="J322"/>
  <c r="L322" s="1"/>
  <c r="N322" s="1"/>
  <c r="P322" s="1"/>
  <c r="R322" s="1"/>
  <c r="J310"/>
  <c r="L310" s="1"/>
  <c r="N310" s="1"/>
  <c r="P310" s="1"/>
  <c r="R310" s="1"/>
  <c r="L478"/>
  <c r="N478" s="1"/>
  <c r="P478" s="1"/>
  <c r="R478" s="1"/>
  <c r="L208"/>
  <c r="N208" s="1"/>
  <c r="P208" s="1"/>
  <c r="R208" s="1"/>
  <c r="L182"/>
  <c r="N182" s="1"/>
  <c r="P182" s="1"/>
  <c r="R182" s="1"/>
  <c r="L394"/>
  <c r="N394" s="1"/>
  <c r="P394" s="1"/>
  <c r="R394" s="1"/>
  <c r="K384"/>
  <c r="L415"/>
  <c r="N415" s="1"/>
  <c r="P415" s="1"/>
  <c r="R415" s="1"/>
  <c r="K143"/>
  <c r="L144"/>
  <c r="N144" s="1"/>
  <c r="P144" s="1"/>
  <c r="R144" s="1"/>
  <c r="K269"/>
  <c r="K243"/>
  <c r="K155"/>
  <c r="K419"/>
  <c r="K440"/>
  <c r="L441"/>
  <c r="N441" s="1"/>
  <c r="P441" s="1"/>
  <c r="R441" s="1"/>
  <c r="K167"/>
  <c r="K17"/>
  <c r="K445"/>
  <c r="K373"/>
  <c r="L373" s="1"/>
  <c r="N373" s="1"/>
  <c r="P373" s="1"/>
  <c r="R373" s="1"/>
  <c r="L374"/>
  <c r="N374" s="1"/>
  <c r="P374" s="1"/>
  <c r="R374" s="1"/>
  <c r="K175"/>
  <c r="J301"/>
  <c r="L301" s="1"/>
  <c r="N301" s="1"/>
  <c r="P301" s="1"/>
  <c r="R301" s="1"/>
  <c r="I292"/>
  <c r="J36"/>
  <c r="L36" s="1"/>
  <c r="N36" s="1"/>
  <c r="P36" s="1"/>
  <c r="R36" s="1"/>
  <c r="I17"/>
  <c r="J311"/>
  <c r="L311" s="1"/>
  <c r="N311" s="1"/>
  <c r="P311" s="1"/>
  <c r="R311" s="1"/>
  <c r="I419"/>
  <c r="I429"/>
  <c r="I159"/>
  <c r="I405"/>
  <c r="I190"/>
  <c r="J332"/>
  <c r="L332" s="1"/>
  <c r="N332" s="1"/>
  <c r="P332" s="1"/>
  <c r="R332" s="1"/>
  <c r="I331"/>
  <c r="J331" s="1"/>
  <c r="L331" s="1"/>
  <c r="N331" s="1"/>
  <c r="P331" s="1"/>
  <c r="R331" s="1"/>
  <c r="I445"/>
  <c r="I66"/>
  <c r="J67"/>
  <c r="L67" s="1"/>
  <c r="N67" s="1"/>
  <c r="P67" s="1"/>
  <c r="R67" s="1"/>
  <c r="G446"/>
  <c r="H447"/>
  <c r="J447" s="1"/>
  <c r="L447" s="1"/>
  <c r="N447" s="1"/>
  <c r="P447" s="1"/>
  <c r="R447" s="1"/>
  <c r="G72"/>
  <c r="H72" s="1"/>
  <c r="J72" s="1"/>
  <c r="L72" s="1"/>
  <c r="N72" s="1"/>
  <c r="P72" s="1"/>
  <c r="R72" s="1"/>
  <c r="H73"/>
  <c r="J73" s="1"/>
  <c r="L73" s="1"/>
  <c r="N73" s="1"/>
  <c r="P73" s="1"/>
  <c r="R73" s="1"/>
  <c r="G69"/>
  <c r="H70"/>
  <c r="J70" s="1"/>
  <c r="L70" s="1"/>
  <c r="N70" s="1"/>
  <c r="P70" s="1"/>
  <c r="R70" s="1"/>
  <c r="H99"/>
  <c r="J99" s="1"/>
  <c r="L99" s="1"/>
  <c r="N99" s="1"/>
  <c r="P99" s="1"/>
  <c r="R99" s="1"/>
  <c r="G75"/>
  <c r="H262"/>
  <c r="J262" s="1"/>
  <c r="L262" s="1"/>
  <c r="N262" s="1"/>
  <c r="P262" s="1"/>
  <c r="R262" s="1"/>
  <c r="G250"/>
  <c r="H250" s="1"/>
  <c r="J250" s="1"/>
  <c r="L250" s="1"/>
  <c r="N250" s="1"/>
  <c r="P250" s="1"/>
  <c r="R250" s="1"/>
  <c r="G154"/>
  <c r="H159"/>
  <c r="H430"/>
  <c r="J430" s="1"/>
  <c r="L430" s="1"/>
  <c r="N430" s="1"/>
  <c r="P430" s="1"/>
  <c r="R430" s="1"/>
  <c r="G429"/>
  <c r="H429" s="1"/>
  <c r="G291"/>
  <c r="G269"/>
  <c r="H530"/>
  <c r="J530" s="1"/>
  <c r="L530" s="1"/>
  <c r="N530" s="1"/>
  <c r="P530" s="1"/>
  <c r="R530" s="1"/>
  <c r="G190"/>
  <c r="G419"/>
  <c r="H419" s="1"/>
  <c r="G482"/>
  <c r="H482" s="1"/>
  <c r="J482" s="1"/>
  <c r="L482" s="1"/>
  <c r="N482" s="1"/>
  <c r="P482" s="1"/>
  <c r="R482" s="1"/>
  <c r="H483"/>
  <c r="J483" s="1"/>
  <c r="L483" s="1"/>
  <c r="N483" s="1"/>
  <c r="P483" s="1"/>
  <c r="R483" s="1"/>
  <c r="E265"/>
  <c r="E405"/>
  <c r="F405" s="1"/>
  <c r="H405" s="1"/>
  <c r="E143"/>
  <c r="F143" s="1"/>
  <c r="H143" s="1"/>
  <c r="J143" s="1"/>
  <c r="F156"/>
  <c r="H156" s="1"/>
  <c r="J156" s="1"/>
  <c r="L156" s="1"/>
  <c r="N156" s="1"/>
  <c r="P156" s="1"/>
  <c r="R156" s="1"/>
  <c r="F421"/>
  <c r="H421" s="1"/>
  <c r="J421" s="1"/>
  <c r="L421" s="1"/>
  <c r="N421" s="1"/>
  <c r="P421" s="1"/>
  <c r="R421" s="1"/>
  <c r="E243"/>
  <c r="F243" s="1"/>
  <c r="H243" s="1"/>
  <c r="J243" s="1"/>
  <c r="E292"/>
  <c r="F292" s="1"/>
  <c r="H292" s="1"/>
  <c r="J292" s="1"/>
  <c r="L292" s="1"/>
  <c r="N292" s="1"/>
  <c r="P292" s="1"/>
  <c r="R292" s="1"/>
  <c r="F501"/>
  <c r="H501" s="1"/>
  <c r="J501" s="1"/>
  <c r="L501" s="1"/>
  <c r="N501" s="1"/>
  <c r="P501" s="1"/>
  <c r="R501" s="1"/>
  <c r="F420"/>
  <c r="H420" s="1"/>
  <c r="J420" s="1"/>
  <c r="L420" s="1"/>
  <c r="N420" s="1"/>
  <c r="P420" s="1"/>
  <c r="R420" s="1"/>
  <c r="E346"/>
  <c r="F346" s="1"/>
  <c r="H346" s="1"/>
  <c r="J346" s="1"/>
  <c r="L346" s="1"/>
  <c r="N346" s="1"/>
  <c r="P346" s="1"/>
  <c r="R346" s="1"/>
  <c r="F244"/>
  <c r="H244" s="1"/>
  <c r="J244" s="1"/>
  <c r="L244" s="1"/>
  <c r="N244" s="1"/>
  <c r="P244" s="1"/>
  <c r="R244" s="1"/>
  <c r="E217"/>
  <c r="F217" s="1"/>
  <c r="H217" s="1"/>
  <c r="J217" s="1"/>
  <c r="E102"/>
  <c r="F102" s="1"/>
  <c r="H102" s="1"/>
  <c r="J102" s="1"/>
  <c r="L102" s="1"/>
  <c r="N102" s="1"/>
  <c r="P102" s="1"/>
  <c r="R102" s="1"/>
  <c r="F103"/>
  <c r="H103" s="1"/>
  <c r="J103" s="1"/>
  <c r="L103" s="1"/>
  <c r="N103" s="1"/>
  <c r="P103" s="1"/>
  <c r="R103" s="1"/>
  <c r="E358"/>
  <c r="F358" s="1"/>
  <c r="H358" s="1"/>
  <c r="J358" s="1"/>
  <c r="L358" s="1"/>
  <c r="N358" s="1"/>
  <c r="P358" s="1"/>
  <c r="R358" s="1"/>
  <c r="F359"/>
  <c r="H359" s="1"/>
  <c r="J359" s="1"/>
  <c r="L359" s="1"/>
  <c r="N359" s="1"/>
  <c r="P359" s="1"/>
  <c r="R359" s="1"/>
  <c r="E445"/>
  <c r="F446"/>
  <c r="E269"/>
  <c r="F269" s="1"/>
  <c r="F270"/>
  <c r="H270" s="1"/>
  <c r="J270" s="1"/>
  <c r="L270" s="1"/>
  <c r="N270" s="1"/>
  <c r="P270" s="1"/>
  <c r="R270" s="1"/>
  <c r="E17"/>
  <c r="F18"/>
  <c r="H18" s="1"/>
  <c r="J18" s="1"/>
  <c r="L18" s="1"/>
  <c r="N18" s="1"/>
  <c r="P18" s="1"/>
  <c r="R18" s="1"/>
  <c r="E191"/>
  <c r="F192"/>
  <c r="H192" s="1"/>
  <c r="J192" s="1"/>
  <c r="L192" s="1"/>
  <c r="N192" s="1"/>
  <c r="P192" s="1"/>
  <c r="R192" s="1"/>
  <c r="E167"/>
  <c r="F168"/>
  <c r="H168" s="1"/>
  <c r="J168" s="1"/>
  <c r="L168" s="1"/>
  <c r="N168" s="1"/>
  <c r="P168" s="1"/>
  <c r="R168" s="1"/>
  <c r="E75"/>
  <c r="F75" s="1"/>
  <c r="F76"/>
  <c r="H76" s="1"/>
  <c r="J76" s="1"/>
  <c r="L76" s="1"/>
  <c r="N76" s="1"/>
  <c r="P76" s="1"/>
  <c r="R76" s="1"/>
  <c r="E39"/>
  <c r="F39" s="1"/>
  <c r="F40"/>
  <c r="H40" s="1"/>
  <c r="J40" s="1"/>
  <c r="L40" s="1"/>
  <c r="N40" s="1"/>
  <c r="P40" s="1"/>
  <c r="R40" s="1"/>
  <c r="E338"/>
  <c r="F338" s="1"/>
  <c r="H338" s="1"/>
  <c r="J338" s="1"/>
  <c r="L338" s="1"/>
  <c r="N338" s="1"/>
  <c r="P338" s="1"/>
  <c r="R338" s="1"/>
  <c r="F339"/>
  <c r="H339" s="1"/>
  <c r="J339" s="1"/>
  <c r="L339" s="1"/>
  <c r="N339" s="1"/>
  <c r="P339" s="1"/>
  <c r="R339" s="1"/>
  <c r="E186"/>
  <c r="F186" s="1"/>
  <c r="H186" s="1"/>
  <c r="J186" s="1"/>
  <c r="L186" s="1"/>
  <c r="N186" s="1"/>
  <c r="P186" s="1"/>
  <c r="R186" s="1"/>
  <c r="F187"/>
  <c r="H187" s="1"/>
  <c r="J187" s="1"/>
  <c r="L187" s="1"/>
  <c r="N187" s="1"/>
  <c r="P187" s="1"/>
  <c r="R187" s="1"/>
  <c r="L217" l="1"/>
  <c r="N217" s="1"/>
  <c r="P217" s="1"/>
  <c r="R217" s="1"/>
  <c r="L440"/>
  <c r="N440" s="1"/>
  <c r="P440" s="1"/>
  <c r="R440" s="1"/>
  <c r="K190"/>
  <c r="H269"/>
  <c r="J269" s="1"/>
  <c r="L269" s="1"/>
  <c r="N269" s="1"/>
  <c r="P269" s="1"/>
  <c r="R269" s="1"/>
  <c r="M534"/>
  <c r="J419"/>
  <c r="J405"/>
  <c r="L405" s="1"/>
  <c r="N405" s="1"/>
  <c r="P405" s="1"/>
  <c r="R405" s="1"/>
  <c r="L175"/>
  <c r="N175" s="1"/>
  <c r="P175" s="1"/>
  <c r="R175" s="1"/>
  <c r="L243"/>
  <c r="N243" s="1"/>
  <c r="P243" s="1"/>
  <c r="R243" s="1"/>
  <c r="L143"/>
  <c r="N143" s="1"/>
  <c r="P143" s="1"/>
  <c r="R143" s="1"/>
  <c r="H75"/>
  <c r="J75" s="1"/>
  <c r="L75" s="1"/>
  <c r="N75" s="1"/>
  <c r="P75" s="1"/>
  <c r="R75" s="1"/>
  <c r="J429"/>
  <c r="L419"/>
  <c r="N419" s="1"/>
  <c r="P419" s="1"/>
  <c r="R419" s="1"/>
  <c r="L384"/>
  <c r="N384" s="1"/>
  <c r="P384" s="1"/>
  <c r="R384" s="1"/>
  <c r="K291"/>
  <c r="K16"/>
  <c r="K444"/>
  <c r="K154"/>
  <c r="L155"/>
  <c r="N155" s="1"/>
  <c r="P155" s="1"/>
  <c r="R155" s="1"/>
  <c r="K429"/>
  <c r="I444"/>
  <c r="J159"/>
  <c r="L159" s="1"/>
  <c r="N159" s="1"/>
  <c r="P159" s="1"/>
  <c r="R159" s="1"/>
  <c r="I154"/>
  <c r="I291"/>
  <c r="J66"/>
  <c r="L66" s="1"/>
  <c r="N66" s="1"/>
  <c r="P66" s="1"/>
  <c r="R66" s="1"/>
  <c r="I39"/>
  <c r="G445"/>
  <c r="H446"/>
  <c r="J446" s="1"/>
  <c r="L446" s="1"/>
  <c r="N446" s="1"/>
  <c r="P446" s="1"/>
  <c r="R446" s="1"/>
  <c r="H69"/>
  <c r="J69" s="1"/>
  <c r="L69" s="1"/>
  <c r="N69" s="1"/>
  <c r="P69" s="1"/>
  <c r="R69" s="1"/>
  <c r="G39"/>
  <c r="F265"/>
  <c r="H265" s="1"/>
  <c r="J265" s="1"/>
  <c r="L265" s="1"/>
  <c r="N265" s="1"/>
  <c r="P265" s="1"/>
  <c r="R265" s="1"/>
  <c r="E190"/>
  <c r="F190" s="1"/>
  <c r="H190" s="1"/>
  <c r="J190" s="1"/>
  <c r="L190" s="1"/>
  <c r="N190" s="1"/>
  <c r="P190" s="1"/>
  <c r="R190" s="1"/>
  <c r="E291"/>
  <c r="F191"/>
  <c r="H191" s="1"/>
  <c r="J191" s="1"/>
  <c r="L191" s="1"/>
  <c r="N191" s="1"/>
  <c r="P191" s="1"/>
  <c r="R191" s="1"/>
  <c r="E444"/>
  <c r="F444" s="1"/>
  <c r="F445"/>
  <c r="F167"/>
  <c r="H167" s="1"/>
  <c r="J167" s="1"/>
  <c r="L167" s="1"/>
  <c r="N167" s="1"/>
  <c r="P167" s="1"/>
  <c r="R167" s="1"/>
  <c r="E154"/>
  <c r="F154" s="1"/>
  <c r="H154" s="1"/>
  <c r="E16"/>
  <c r="F16" s="1"/>
  <c r="F17"/>
  <c r="H17" s="1"/>
  <c r="J17" s="1"/>
  <c r="L17" s="1"/>
  <c r="N17" s="1"/>
  <c r="P17" s="1"/>
  <c r="R17" s="1"/>
  <c r="J154" l="1"/>
  <c r="L154" s="1"/>
  <c r="N154" s="1"/>
  <c r="P154" s="1"/>
  <c r="R154" s="1"/>
  <c r="L429"/>
  <c r="N429" s="1"/>
  <c r="P429" s="1"/>
  <c r="R429" s="1"/>
  <c r="K534"/>
  <c r="I16"/>
  <c r="G444"/>
  <c r="H444" s="1"/>
  <c r="J444" s="1"/>
  <c r="L444" s="1"/>
  <c r="N444" s="1"/>
  <c r="P444" s="1"/>
  <c r="R444" s="1"/>
  <c r="H445"/>
  <c r="J445" s="1"/>
  <c r="L445" s="1"/>
  <c r="N445" s="1"/>
  <c r="P445" s="1"/>
  <c r="R445" s="1"/>
  <c r="H39"/>
  <c r="J39" s="1"/>
  <c r="L39" s="1"/>
  <c r="N39" s="1"/>
  <c r="P39" s="1"/>
  <c r="R39" s="1"/>
  <c r="G16"/>
  <c r="E534"/>
  <c r="F534" s="1"/>
  <c r="F291"/>
  <c r="H291" s="1"/>
  <c r="J291" s="1"/>
  <c r="L291" s="1"/>
  <c r="N291" s="1"/>
  <c r="P291" s="1"/>
  <c r="R291" s="1"/>
  <c r="I534" l="1"/>
  <c r="H16"/>
  <c r="J16" s="1"/>
  <c r="L16" s="1"/>
  <c r="N16" s="1"/>
  <c r="P16" s="1"/>
  <c r="R16" s="1"/>
  <c r="G534"/>
  <c r="H534" s="1"/>
  <c r="J534" l="1"/>
  <c r="L534" s="1"/>
  <c r="N534" s="1"/>
  <c r="P534" s="1"/>
  <c r="R534" s="1"/>
</calcChain>
</file>

<file path=xl/sharedStrings.xml><?xml version="1.0" encoding="utf-8"?>
<sst xmlns="http://schemas.openxmlformats.org/spreadsheetml/2006/main" count="1066" uniqueCount="653">
  <si>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</si>
  <si>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</si>
  <si>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</si>
  <si>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</si>
  <si>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</si>
  <si>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</si>
  <si>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</si>
  <si>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</si>
  <si>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</si>
  <si>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</si>
  <si>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</si>
  <si>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</si>
  <si>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</si>
  <si>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</si>
  <si>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</si>
  <si>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</si>
  <si>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</si>
  <si>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</si>
  <si>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</si>
  <si>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</si>
  <si>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</si>
  <si>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</si>
  <si>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</si>
  <si>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</si>
  <si>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</si>
  <si>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</si>
  <si>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</si>
  <si>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</si>
  <si>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</si>
  <si>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</si>
  <si>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</si>
  <si>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</si>
  <si>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</si>
  <si>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</si>
  <si>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</si>
  <si>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</si>
  <si>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</si>
  <si>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</si>
  <si>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</si>
  <si>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</si>
  <si>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</si>
  <si>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</si>
  <si>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</si>
  <si>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</si>
  <si>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</si>
  <si>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</si>
  <si>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</si>
  <si>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</si>
  <si>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</si>
  <si>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</si>
  <si>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</si>
  <si>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</si>
  <si>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</si>
  <si>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</si>
  <si>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</si>
  <si>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</si>
  <si>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</si>
  <si>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</si>
  <si>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</si>
  <si>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</si>
  <si>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</si>
  <si>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</si>
  <si>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</si>
  <si>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</si>
  <si>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</si>
  <si>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</si>
  <si>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</si>
  <si>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</si>
  <si>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</si>
  <si>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</si>
  <si>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</si>
  <si>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</si>
  <si>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</si>
  <si>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</si>
  <si>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</si>
  <si>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</si>
  <si>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</si>
  <si>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</si>
  <si>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</si>
  <si>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</si>
  <si>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</si>
  <si>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</si>
  <si>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</si>
  <si>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</si>
  <si>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</si>
  <si>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</si>
  <si>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</si>
  <si>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</si>
  <si>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</si>
  <si>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</si>
  <si>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</si>
  <si>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</si>
  <si>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</si>
  <si>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</si>
  <si>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</si>
  <si>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</si>
  <si>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</si>
  <si>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</si>
  <si>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</si>
  <si>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</si>
  <si>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</si>
  <si>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</si>
  <si>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</si>
  <si>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</si>
  <si>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</si>
  <si>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</si>
  <si>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</si>
  <si>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</si>
  <si>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</si>
  <si>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</si>
  <si>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</si>
  <si>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</si>
  <si>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</si>
  <si>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</si>
  <si>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</si>
  <si>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</si>
  <si>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</si>
  <si>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</si>
  <si>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</si>
  <si>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</si>
  <si>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</si>
  <si>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</si>
  <si>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</si>
  <si>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</si>
  <si>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</si>
  <si>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</si>
  <si>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</si>
  <si>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</si>
  <si>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</si>
  <si>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</si>
  <si>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</si>
  <si>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</si>
  <si>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</si>
  <si>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</si>
  <si>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</si>
  <si>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</si>
  <si>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</si>
  <si>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</si>
  <si>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</si>
  <si>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</si>
  <si>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</si>
  <si>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</si>
  <si>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</si>
  <si>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</si>
  <si>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</si>
  <si>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</si>
  <si>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</si>
  <si>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</si>
  <si>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</si>
  <si>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</si>
  <si>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</si>
  <si>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</si>
  <si>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</si>
  <si>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</si>
  <si>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</si>
  <si>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</si>
  <si>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</si>
  <si>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</si>
  <si>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</si>
  <si>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</si>
  <si>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</si>
  <si>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</si>
  <si>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</si>
  <si>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</si>
  <si>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</si>
  <si>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</si>
  <si>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</si>
  <si>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</si>
  <si>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</si>
  <si>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</si>
  <si>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</si>
  <si>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</si>
  <si>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</si>
  <si>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</si>
  <si>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</si>
  <si>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</si>
  <si>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</si>
  <si>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</si>
  <si>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</si>
  <si>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</si>
  <si>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</si>
  <si>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</si>
  <si>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</si>
  <si>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</si>
  <si>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</si>
  <si>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</si>
  <si>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</si>
  <si>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</si>
  <si>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</si>
  <si>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</si>
  <si>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</si>
  <si>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</si>
  <si>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</si>
  <si>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</si>
  <si>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</si>
  <si>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</si>
  <si>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</si>
  <si>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</si>
  <si>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</si>
  <si>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</si>
  <si>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</si>
  <si>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</si>
  <si>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</si>
  <si>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</si>
  <si>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</si>
  <si>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</si>
  <si>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</si>
  <si>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</si>
  <si>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</si>
  <si>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</si>
  <si>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</si>
  <si>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</si>
  <si>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</si>
  <si>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</si>
  <si>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</si>
  <si>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</si>
  <si>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</si>
  <si>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</si>
  <si>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</si>
  <si>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</si>
  <si>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</si>
  <si>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</si>
  <si>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</si>
  <si>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</si>
  <si>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</si>
  <si>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</si>
  <si>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</si>
  <si>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</si>
  <si>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</si>
  <si>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</si>
  <si>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</si>
  <si>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</si>
  <si>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</si>
  <si>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</si>
  <si>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</si>
  <si>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</si>
  <si>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</si>
  <si>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</si>
  <si>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</si>
  <si>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</si>
  <si>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</si>
  <si>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</si>
  <si>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</si>
  <si>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</si>
  <si>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</si>
  <si>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</si>
  <si>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</si>
  <si>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</si>
  <si>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</si>
  <si>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</si>
  <si>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</si>
  <si>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</si>
  <si>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</si>
  <si>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</si>
  <si>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</si>
  <si>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</si>
  <si>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</si>
  <si>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</si>
  <si>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</si>
  <si>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</si>
  <si>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</si>
  <si>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</si>
  <si>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</si>
  <si>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</si>
  <si>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</si>
  <si>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</si>
  <si>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</si>
  <si>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</si>
  <si>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</si>
  <si>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</si>
  <si>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</si>
  <si>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</si>
  <si>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</si>
  <si>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</si>
  <si>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</si>
  <si>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</si>
  <si>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</si>
  <si>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</si>
  <si>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</si>
  <si>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</si>
  <si>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</si>
  <si>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</si>
  <si>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</si>
  <si>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</si>
  <si>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</si>
  <si>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</si>
  <si>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</si>
  <si>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</si>
  <si>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</si>
  <si>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</si>
  <si>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</si>
  <si>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</si>
  <si>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</si>
  <si>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</si>
  <si>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</si>
  <si>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</si>
  <si>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</si>
  <si>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</si>
  <si>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</si>
  <si>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</si>
  <si>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</si>
  <si>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</si>
  <si>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</si>
  <si>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</si>
  <si>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</si>
  <si>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</si>
  <si>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</si>
  <si>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</si>
  <si>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</si>
  <si>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</si>
  <si>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</si>
  <si>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</si>
  <si>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</si>
  <si>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</si>
  <si>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</si>
  <si>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</si>
  <si>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</si>
  <si>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</si>
  <si>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</si>
  <si>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</si>
  <si>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</si>
  <si>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</si>
  <si>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</si>
  <si>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</si>
  <si>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</si>
  <si>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</si>
  <si>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</si>
  <si>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</si>
  <si>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</si>
  <si>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</si>
  <si>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</si>
  <si>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</si>
  <si>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</si>
  <si>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</si>
  <si>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</si>
  <si>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</si>
  <si>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</si>
  <si>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</si>
  <si>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</si>
  <si>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</si>
  <si>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</si>
  <si>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</si>
  <si>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</si>
  <si>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</si>
  <si>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</si>
  <si>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</si>
  <si>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</si>
  <si>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</si>
  <si>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</si>
  <si>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</si>
  <si>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</si>
  <si>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</si>
  <si>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</si>
  <si>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</si>
  <si>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</si>
  <si>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</si>
  <si>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</si>
  <si>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</si>
  <si>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</si>
  <si>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</si>
  <si>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</si>
  <si>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</si>
  <si>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</si>
  <si>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</si>
  <si>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</si>
  <si>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</si>
  <si>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</si>
  <si>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</si>
  <si>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</si>
  <si>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</si>
  <si>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</si>
  <si>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</si>
  <si>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</si>
  <si>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</si>
  <si>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</si>
  <si>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</si>
  <si>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</si>
  <si>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</si>
  <si>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</si>
  <si>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</si>
  <si>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</si>
  <si>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</si>
  <si>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</si>
  <si>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</si>
  <si>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</si>
  <si>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</si>
  <si>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</si>
  <si>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</si>
  <si>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</si>
  <si>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</si>
  <si>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</si>
  <si>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</si>
  <si>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</si>
  <si>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</si>
  <si>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</si>
  <si>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</si>
  <si>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</si>
  <si>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</si>
  <si>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</si>
  <si>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</si>
  <si>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</si>
  <si>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</si>
  <si>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</si>
  <si>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</si>
  <si>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</si>
  <si>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</si>
  <si>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</si>
  <si>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</si>
  <si>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</si>
  <si>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</si>
  <si>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</si>
  <si>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</si>
  <si>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</si>
  <si>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</si>
  <si>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</si>
  <si>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</si>
  <si>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</si>
  <si>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</si>
  <si>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</si>
  <si>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</si>
  <si>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</si>
  <si>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</si>
  <si>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</si>
  <si>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</si>
  <si>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</si>
  <si>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</si>
  <si>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</si>
  <si>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</si>
  <si>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</si>
  <si>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</si>
  <si>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</si>
  <si>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</si>
  <si>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</si>
  <si>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</si>
  <si>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</si>
  <si>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</si>
  <si>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</si>
  <si>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</si>
  <si>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</si>
  <si>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</si>
  <si>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</si>
  <si>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</si>
  <si>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</si>
  <si>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</si>
  <si>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</si>
  <si>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</si>
  <si>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</si>
  <si>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</si>
  <si>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</si>
  <si>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</si>
  <si>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</si>
  <si>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</si>
  <si>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</si>
  <si>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</si>
  <si>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</si>
  <si>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</si>
  <si>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</si>
  <si>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</si>
  <si>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</si>
  <si>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</si>
  <si>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</si>
  <si>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</si>
  <si>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</si>
  <si>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</si>
  <si>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</si>
  <si>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</si>
  <si>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</si>
  <si>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</si>
  <si>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</si>
  <si>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</si>
  <si>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</si>
  <si>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</si>
  <si>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</si>
  <si>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</si>
  <si>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</si>
  <si>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</si>
  <si>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</si>
  <si>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</si>
  <si>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</si>
  <si>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</si>
  <si>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</si>
  <si>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</si>
  <si>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</si>
  <si>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</si>
  <si>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</si>
  <si>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</si>
  <si>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</si>
  <si>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</si>
  <si>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</si>
  <si>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</si>
  <si>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</si>
  <si>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</si>
  <si>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</si>
  <si>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</si>
  <si>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</si>
  <si>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</si>
  <si>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</si>
  <si>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</si>
  <si>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</si>
  <si>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</si>
  <si>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</si>
  <si>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</si>
  <si>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</si>
  <si>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</si>
  <si>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</si>
  <si>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</si>
  <si>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</si>
  <si>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</si>
  <si>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</si>
  <si>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</si>
  <si>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</si>
  <si>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</si>
  <si>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</si>
  <si>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</si>
  <si>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</si>
  <si>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</si>
  <si>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</si>
  <si>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</si>
  <si>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</si>
  <si>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</si>
  <si>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</si>
  <si>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</si>
  <si>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</si>
  <si>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</si>
  <si>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</si>
  <si>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</si>
  <si>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</si>
  <si>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</si>
  <si>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</si>
  <si>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</si>
  <si>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</si>
  <si>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</si>
  <si>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</si>
  <si>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</si>
  <si>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</si>
  <si>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</si>
  <si>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</si>
  <si>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</si>
  <si>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</si>
  <si>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</si>
  <si>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</si>
  <si>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</si>
  <si>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</si>
  <si>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</si>
  <si>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</si>
  <si>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</si>
  <si>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</si>
  <si>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</si>
  <si>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</si>
  <si>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</si>
  <si>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</si>
  <si>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</si>
  <si>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</si>
  <si>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</si>
  <si>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</si>
  <si>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</si>
  <si>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</si>
  <si>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</si>
  <si>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</si>
  <si>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</si>
  <si>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</si>
  <si>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</si>
  <si>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</si>
  <si>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</si>
  <si>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</si>
  <si>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</si>
  <si>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</si>
  <si>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</si>
  <si>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</si>
  <si>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</si>
  <si>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</si>
  <si>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</si>
  <si>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</si>
  <si>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</si>
  <si>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</si>
  <si>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5 </t>
  </si>
  <si>
    <t xml:space="preserve">от 18.12.2020 № 46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</si>
  <si>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 год
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</si>
  <si>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</si>
  <si>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</si>
  <si>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</si>
  <si>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</si>
  <si>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</si>
  <si>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</si>
  <si>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</si>
  <si>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</si>
  <si>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</si>
  <si>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</si>
  <si>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</si>
  <si>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</si>
  <si>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</si>
  <si>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</si>
  <si>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</si>
  <si>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</si>
  <si>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</si>
  <si>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</si>
  <si>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</si>
  <si>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</si>
  <si>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</si>
  <si>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</si>
  <si>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</si>
  <si>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</si>
  <si>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</si>
  <si>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</si>
  <si>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</si>
  <si>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</si>
  <si>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</si>
  <si>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</si>
  <si>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</si>
  <si>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</si>
  <si>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</si>
  <si>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</si>
  <si>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</si>
  <si>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</si>
  <si>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</si>
  <si>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</si>
  <si>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</si>
  <si>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</si>
  <si>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</si>
  <si>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</si>
  <si>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</si>
  <si>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</si>
  <si>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</si>
  <si>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</si>
  <si>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</si>
  <si>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</si>
  <si>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</si>
  <si>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</si>
  <si>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</si>
  <si>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</si>
  <si>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</si>
  <si>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</si>
  <si>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</si>
  <si>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</si>
  <si>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</si>
  <si>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</si>
  <si>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</si>
  <si>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</si>
  <si>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</si>
  <si>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</si>
  <si>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Изменения 23.07.2021</t>
  </si>
  <si>
    <t>Ивановской области</t>
  </si>
  <si>
    <t>03 2 02 00000</t>
  </si>
  <si>
    <t>03 2 02 00460</t>
  </si>
  <si>
    <t>05 1 05 00000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</si>
  <si>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</si>
  <si>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</si>
  <si>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</si>
  <si>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</si>
  <si>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</si>
  <si>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</si>
  <si>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</si>
  <si>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 xml:space="preserve">от __.__.2021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</si>
</sst>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8" fillId="33" borderId="11" xfId="0" applyFont="1" applyFill="1" applyBorder="1" applyAlignment="1">
      <alignment horizontal="right" vertical="distributed" wrapText="1"/>
    </xf>
    <xf numFmtId="0" fontId="5" fillId="33" borderId="0" xfId="0" applyFont="1" applyFill="1" applyAlignment="1">
      <alignment horizontal="center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534"/>
  <sheetViews>
    <sheetView tabSelected="1" topLeftCell="A2" zoomScale="90" zoomScaleNormal="90" workbookViewId="0">
      <selection activeCell="A7" sqref="A7:R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7.28515625" style="5" hidden="1" customWidth="1"/>
    <col min="5" max="5" width="16.85546875" style="5" hidden="1" customWidth="1"/>
    <col min="6" max="6" width="16.28515625" style="5" hidden="1" customWidth="1"/>
    <col min="7" max="7" width="15.42578125" style="5" hidden="1" customWidth="1"/>
    <col min="8" max="8" width="15.28515625" style="5" hidden="1" customWidth="1"/>
    <col min="9" max="9" width="14.5703125" style="5" hidden="1" customWidth="1"/>
    <col min="10" max="10" width="14.28515625" style="5" hidden="1" customWidth="1"/>
    <col min="11" max="12" width="14.85546875" style="5" hidden="1" customWidth="1"/>
    <col min="13" max="13" width="14.5703125" style="5" hidden="1" customWidth="1"/>
    <col min="14" max="14" width="15.42578125" style="5" hidden="1" customWidth="1"/>
    <col min="15" max="15" width="14.42578125" style="5" hidden="1" customWidth="1"/>
    <col min="16" max="16" width="14.85546875" style="5" hidden="1" customWidth="1"/>
    <col min="17" max="17" width="13.85546875" style="5" hidden="1" customWidth="1"/>
    <col min="18" max="18" width="15.5703125" style="5" customWidth="1"/>
    <col min="19" max="16384" width="9.140625" style="5"/>
  </cols>
  <sheetData>
    <row r="1" spans="1:18" ht="20.25" hidden="1" customHeight="1">
      <c r="A1" s="38"/>
      <c r="B1" s="38"/>
      <c r="C1" s="38"/>
    </row>
    <row r="2" spans="1:18" ht="20.25" customHeight="1">
      <c r="A2" s="37" t="s">
        <v>575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20.25" customHeight="1">
      <c r="A3" s="38" t="s">
        <v>573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20.25" customHeight="1">
      <c r="A4" s="38" t="s">
        <v>574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20.25" customHeight="1">
      <c r="A5" s="38" t="s">
        <v>641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20.25" customHeight="1">
      <c r="A6" s="38" t="s">
        <v>652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20.25" customHeight="1">
      <c r="A7" s="37" t="s">
        <v>575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20.25" customHeight="1">
      <c r="A8" s="38" t="s">
        <v>573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ht="20.25" customHeight="1">
      <c r="A9" s="38" t="s">
        <v>574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ht="20.25" customHeight="1">
      <c r="A10" s="38" t="s">
        <v>576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15.7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ht="167.25" customHeight="1">
      <c r="A12" s="40" t="s">
        <v>577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20.25" customHeight="1">
      <c r="A13" s="39" t="s">
        <v>338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8" ht="21.75" customHeight="1">
      <c r="A14" s="33" t="s">
        <v>2</v>
      </c>
      <c r="B14" s="33" t="s">
        <v>0</v>
      </c>
      <c r="C14" s="33" t="s">
        <v>1</v>
      </c>
      <c r="D14" s="35" t="s">
        <v>406</v>
      </c>
      <c r="E14" s="33" t="s">
        <v>578</v>
      </c>
      <c r="F14" s="35" t="s">
        <v>406</v>
      </c>
      <c r="G14" s="33" t="s">
        <v>588</v>
      </c>
      <c r="H14" s="35" t="s">
        <v>406</v>
      </c>
      <c r="I14" s="33" t="s">
        <v>601</v>
      </c>
      <c r="J14" s="35" t="s">
        <v>406</v>
      </c>
      <c r="K14" s="33" t="s">
        <v>608</v>
      </c>
      <c r="L14" s="35" t="s">
        <v>406</v>
      </c>
      <c r="M14" s="33" t="s">
        <v>617</v>
      </c>
      <c r="N14" s="35" t="s">
        <v>406</v>
      </c>
      <c r="O14" s="33" t="s">
        <v>624</v>
      </c>
      <c r="P14" s="35" t="s">
        <v>406</v>
      </c>
      <c r="Q14" s="33" t="s">
        <v>640</v>
      </c>
      <c r="R14" s="35" t="s">
        <v>406</v>
      </c>
    </row>
    <row r="15" spans="1:18" ht="88.5" customHeight="1">
      <c r="A15" s="34"/>
      <c r="B15" s="34"/>
      <c r="C15" s="34"/>
      <c r="D15" s="36"/>
      <c r="E15" s="34"/>
      <c r="F15" s="36"/>
      <c r="G15" s="34"/>
      <c r="H15" s="36"/>
      <c r="I15" s="34"/>
      <c r="J15" s="36"/>
      <c r="K15" s="34"/>
      <c r="L15" s="36"/>
      <c r="M15" s="34"/>
      <c r="N15" s="36"/>
      <c r="O15" s="34"/>
      <c r="P15" s="36"/>
      <c r="Q15" s="34"/>
      <c r="R15" s="36"/>
    </row>
    <row r="16" spans="1:18" ht="69" customHeight="1">
      <c r="A16" s="8" t="s">
        <v>3</v>
      </c>
      <c r="B16" s="9" t="s">
        <v>234</v>
      </c>
      <c r="C16" s="4"/>
      <c r="D16" s="6">
        <v>368928.77108000003</v>
      </c>
      <c r="E16" s="10">
        <f>E17+E39+E75+E102+E121+E137+E143</f>
        <v>16298.203879999999</v>
      </c>
      <c r="F16" s="6">
        <f>D16+E16</f>
        <v>385226.97496000002</v>
      </c>
      <c r="G16" s="10">
        <f>G17+G39+G75+G102+G121+G137+G143</f>
        <v>-230.90551999999997</v>
      </c>
      <c r="H16" s="6">
        <f>F16+G16</f>
        <v>384996.06944000005</v>
      </c>
      <c r="I16" s="10">
        <f>I17+I39+I75+I102+I121+I137+I143</f>
        <v>1130.7894799999999</v>
      </c>
      <c r="J16" s="6">
        <f>H16+I16</f>
        <v>386126.85892000003</v>
      </c>
      <c r="K16" s="10">
        <f>K17+K39+K75+K102+K121+K137+K143</f>
        <v>0</v>
      </c>
      <c r="L16" s="6">
        <f>J16+K16</f>
        <v>386126.85892000003</v>
      </c>
      <c r="M16" s="10">
        <f>M17+M39+M75+M102+M121+M137+M143</f>
        <v>4100</v>
      </c>
      <c r="N16" s="6">
        <f>L16+M16</f>
        <v>390226.85892000003</v>
      </c>
      <c r="O16" s="10">
        <f>O17+O39+O75+O102+O121+O137+O143</f>
        <v>752.13436000000002</v>
      </c>
      <c r="P16" s="6">
        <f>N16+O16</f>
        <v>390978.99328000005</v>
      </c>
      <c r="Q16" s="10">
        <f>Q17+Q39+Q75+Q102+Q121+Q137+Q143</f>
        <v>0</v>
      </c>
      <c r="R16" s="6">
        <f>P16+Q16</f>
        <v>390978.99328000005</v>
      </c>
    </row>
    <row r="17" spans="1:18" ht="43.5" customHeight="1">
      <c r="A17" s="11" t="s">
        <v>231</v>
      </c>
      <c r="B17" s="9" t="s">
        <v>235</v>
      </c>
      <c r="C17" s="4"/>
      <c r="D17" s="6">
        <v>171727.44200000001</v>
      </c>
      <c r="E17" s="10">
        <f>E18+E33</f>
        <v>0</v>
      </c>
      <c r="F17" s="6">
        <f t="shared" ref="F17:F83" si="0">D17+E17</f>
        <v>171727.44200000001</v>
      </c>
      <c r="G17" s="10">
        <f>G18+G33</f>
        <v>0</v>
      </c>
      <c r="H17" s="6">
        <f t="shared" ref="H17:H83" si="1">F17+G17</f>
        <v>171727.44200000001</v>
      </c>
      <c r="I17" s="10">
        <f>I18+I33+I36</f>
        <v>352.89474000000001</v>
      </c>
      <c r="J17" s="6">
        <f t="shared" ref="J17:J83" si="2">H17+I17</f>
        <v>172080.33674</v>
      </c>
      <c r="K17" s="10">
        <f>K18+K33+K36</f>
        <v>0</v>
      </c>
      <c r="L17" s="6">
        <f t="shared" ref="L17:L80" si="3">J17+K17</f>
        <v>172080.33674</v>
      </c>
      <c r="M17" s="10">
        <f>M18+M33+M36</f>
        <v>1100</v>
      </c>
      <c r="N17" s="6">
        <f t="shared" ref="N17:N80" si="4">L17+M17</f>
        <v>173180.33674</v>
      </c>
      <c r="O17" s="10">
        <f>O18+O33+O36</f>
        <v>760.19536000000005</v>
      </c>
      <c r="P17" s="6">
        <f t="shared" ref="P17:P80" si="5">N17+O17</f>
        <v>173940.53210000001</v>
      </c>
      <c r="Q17" s="10">
        <f>Q18+Q33+Q36</f>
        <v>0</v>
      </c>
      <c r="R17" s="6">
        <f t="shared" ref="R17:R80" si="6">P17+Q17</f>
        <v>173940.53210000001</v>
      </c>
    </row>
    <row r="18" spans="1:18" ht="45" customHeight="1">
      <c r="A18" s="12" t="s">
        <v>233</v>
      </c>
      <c r="B18" s="3" t="s">
        <v>236</v>
      </c>
      <c r="C18" s="4"/>
      <c r="D18" s="6">
        <v>171727.44200000001</v>
      </c>
      <c r="E18" s="10">
        <f>E19+E21+E23+E25+E27+E29+E31</f>
        <v>0</v>
      </c>
      <c r="F18" s="6">
        <f t="shared" si="0"/>
        <v>171727.44200000001</v>
      </c>
      <c r="G18" s="10">
        <f>G19+G21+G23+G25+G27+G29+G31</f>
        <v>0</v>
      </c>
      <c r="H18" s="6">
        <f t="shared" si="1"/>
        <v>171727.44200000001</v>
      </c>
      <c r="I18" s="10">
        <f>I19+I21+I23+I25+I27+I29+I31</f>
        <v>295</v>
      </c>
      <c r="J18" s="6">
        <f t="shared" si="2"/>
        <v>172022.44200000001</v>
      </c>
      <c r="K18" s="10">
        <f>K19+K21+K23+K25+K27+K29+K31</f>
        <v>0</v>
      </c>
      <c r="L18" s="6">
        <f t="shared" si="3"/>
        <v>172022.44200000001</v>
      </c>
      <c r="M18" s="10">
        <f>M19+M21+M23+M25+M27+M29+M31</f>
        <v>0</v>
      </c>
      <c r="N18" s="6">
        <f t="shared" si="4"/>
        <v>172022.44200000001</v>
      </c>
      <c r="O18" s="10">
        <f>O19+O21+O23+O25+O27+O29+O31</f>
        <v>760.19536000000005</v>
      </c>
      <c r="P18" s="6">
        <f t="shared" si="5"/>
        <v>172782.63736000002</v>
      </c>
      <c r="Q18" s="10">
        <f>Q19+Q21+Q23+Q25+Q27+Q29+Q31</f>
        <v>0</v>
      </c>
      <c r="R18" s="6">
        <f t="shared" si="6"/>
        <v>172782.63736000002</v>
      </c>
    </row>
    <row r="19" spans="1:18" ht="33.75" customHeight="1">
      <c r="A19" s="12" t="s">
        <v>232</v>
      </c>
      <c r="B19" s="3" t="s">
        <v>237</v>
      </c>
      <c r="C19" s="4"/>
      <c r="D19" s="6">
        <v>61694.65</v>
      </c>
      <c r="E19" s="10">
        <f>E20</f>
        <v>0</v>
      </c>
      <c r="F19" s="6">
        <f t="shared" si="0"/>
        <v>61694.65</v>
      </c>
      <c r="G19" s="10">
        <f>G20</f>
        <v>0</v>
      </c>
      <c r="H19" s="6">
        <f t="shared" si="1"/>
        <v>61694.65</v>
      </c>
      <c r="I19" s="10">
        <f>I20</f>
        <v>0</v>
      </c>
      <c r="J19" s="6">
        <f t="shared" si="2"/>
        <v>61694.65</v>
      </c>
      <c r="K19" s="10">
        <f>K20</f>
        <v>0</v>
      </c>
      <c r="L19" s="6">
        <f t="shared" si="3"/>
        <v>61694.65</v>
      </c>
      <c r="M19" s="10">
        <f>M20</f>
        <v>0</v>
      </c>
      <c r="N19" s="6">
        <f t="shared" si="4"/>
        <v>61694.65</v>
      </c>
      <c r="O19" s="10">
        <f>O20</f>
        <v>0</v>
      </c>
      <c r="P19" s="6">
        <f t="shared" si="5"/>
        <v>61694.65</v>
      </c>
      <c r="Q19" s="10">
        <f>Q20</f>
        <v>0</v>
      </c>
      <c r="R19" s="6">
        <f t="shared" si="6"/>
        <v>61694.65</v>
      </c>
    </row>
    <row r="20" spans="1:18" ht="46.5" customHeight="1">
      <c r="A20" s="1" t="s">
        <v>64</v>
      </c>
      <c r="B20" s="3" t="s">
        <v>237</v>
      </c>
      <c r="C20" s="4">
        <v>600</v>
      </c>
      <c r="D20" s="6">
        <v>61694.65</v>
      </c>
      <c r="E20" s="10"/>
      <c r="F20" s="6">
        <f t="shared" si="0"/>
        <v>61694.65</v>
      </c>
      <c r="G20" s="10"/>
      <c r="H20" s="6">
        <f t="shared" si="1"/>
        <v>61694.65</v>
      </c>
      <c r="I20" s="10"/>
      <c r="J20" s="6">
        <f t="shared" si="2"/>
        <v>61694.65</v>
      </c>
      <c r="K20" s="10"/>
      <c r="L20" s="6">
        <f t="shared" si="3"/>
        <v>61694.65</v>
      </c>
      <c r="M20" s="10"/>
      <c r="N20" s="6">
        <f t="shared" si="4"/>
        <v>61694.65</v>
      </c>
      <c r="O20" s="10"/>
      <c r="P20" s="6">
        <f t="shared" si="5"/>
        <v>61694.65</v>
      </c>
      <c r="Q20" s="10"/>
      <c r="R20" s="6">
        <f t="shared" si="6"/>
        <v>61694.65</v>
      </c>
    </row>
    <row r="21" spans="1:18" ht="59.25" customHeight="1">
      <c r="A21" s="1" t="s">
        <v>238</v>
      </c>
      <c r="B21" s="3" t="s">
        <v>239</v>
      </c>
      <c r="C21" s="4"/>
      <c r="D21" s="6">
        <v>510</v>
      </c>
      <c r="E21" s="10">
        <f>E22</f>
        <v>0</v>
      </c>
      <c r="F21" s="6">
        <f t="shared" si="0"/>
        <v>510</v>
      </c>
      <c r="G21" s="10">
        <f>G22</f>
        <v>0</v>
      </c>
      <c r="H21" s="6">
        <f t="shared" si="1"/>
        <v>510</v>
      </c>
      <c r="I21" s="10">
        <f>I22</f>
        <v>0</v>
      </c>
      <c r="J21" s="6">
        <f t="shared" si="2"/>
        <v>510</v>
      </c>
      <c r="K21" s="10">
        <f>K22</f>
        <v>0</v>
      </c>
      <c r="L21" s="6">
        <f t="shared" si="3"/>
        <v>510</v>
      </c>
      <c r="M21" s="10">
        <f>M22</f>
        <v>0</v>
      </c>
      <c r="N21" s="6">
        <f t="shared" si="4"/>
        <v>510</v>
      </c>
      <c r="O21" s="10">
        <f>O22</f>
        <v>0</v>
      </c>
      <c r="P21" s="6">
        <f t="shared" si="5"/>
        <v>510</v>
      </c>
      <c r="Q21" s="10">
        <f>Q22</f>
        <v>0</v>
      </c>
      <c r="R21" s="6">
        <f t="shared" si="6"/>
        <v>510</v>
      </c>
    </row>
    <row r="22" spans="1:18" ht="49.5" customHeight="1">
      <c r="A22" s="1" t="s">
        <v>64</v>
      </c>
      <c r="B22" s="3" t="s">
        <v>239</v>
      </c>
      <c r="C22" s="4">
        <v>600</v>
      </c>
      <c r="D22" s="6">
        <v>510</v>
      </c>
      <c r="E22" s="10"/>
      <c r="F22" s="6">
        <f t="shared" si="0"/>
        <v>510</v>
      </c>
      <c r="G22" s="10"/>
      <c r="H22" s="6">
        <f t="shared" si="1"/>
        <v>510</v>
      </c>
      <c r="I22" s="10"/>
      <c r="J22" s="6">
        <f t="shared" si="2"/>
        <v>510</v>
      </c>
      <c r="K22" s="10"/>
      <c r="L22" s="6">
        <f t="shared" si="3"/>
        <v>510</v>
      </c>
      <c r="M22" s="10"/>
      <c r="N22" s="6">
        <f t="shared" si="4"/>
        <v>510</v>
      </c>
      <c r="O22" s="10"/>
      <c r="P22" s="6">
        <f t="shared" si="5"/>
        <v>510</v>
      </c>
      <c r="Q22" s="10"/>
      <c r="R22" s="6">
        <f t="shared" si="6"/>
        <v>510</v>
      </c>
    </row>
    <row r="23" spans="1:18" ht="37.5" customHeight="1">
      <c r="A23" s="1" t="s">
        <v>240</v>
      </c>
      <c r="B23" s="3" t="s">
        <v>241</v>
      </c>
      <c r="C23" s="4"/>
      <c r="D23" s="6">
        <v>200</v>
      </c>
      <c r="E23" s="10">
        <f>E24</f>
        <v>0</v>
      </c>
      <c r="F23" s="6">
        <f t="shared" si="0"/>
        <v>200</v>
      </c>
      <c r="G23" s="10">
        <f>G24</f>
        <v>0</v>
      </c>
      <c r="H23" s="6">
        <f t="shared" si="1"/>
        <v>200</v>
      </c>
      <c r="I23" s="10">
        <f>I24</f>
        <v>0</v>
      </c>
      <c r="J23" s="6">
        <f t="shared" si="2"/>
        <v>200</v>
      </c>
      <c r="K23" s="10">
        <f>K24</f>
        <v>0</v>
      </c>
      <c r="L23" s="6">
        <f t="shared" si="3"/>
        <v>200</v>
      </c>
      <c r="M23" s="10">
        <f>M24</f>
        <v>0</v>
      </c>
      <c r="N23" s="6">
        <f t="shared" si="4"/>
        <v>200</v>
      </c>
      <c r="O23" s="10">
        <f>O24</f>
        <v>0</v>
      </c>
      <c r="P23" s="6">
        <f t="shared" si="5"/>
        <v>200</v>
      </c>
      <c r="Q23" s="10">
        <f>Q24</f>
        <v>0</v>
      </c>
      <c r="R23" s="6">
        <f t="shared" si="6"/>
        <v>200</v>
      </c>
    </row>
    <row r="24" spans="1:18" ht="51.75" customHeight="1">
      <c r="A24" s="1" t="s">
        <v>64</v>
      </c>
      <c r="B24" s="3" t="s">
        <v>241</v>
      </c>
      <c r="C24" s="4">
        <v>600</v>
      </c>
      <c r="D24" s="6">
        <v>200</v>
      </c>
      <c r="E24" s="10"/>
      <c r="F24" s="6">
        <f t="shared" si="0"/>
        <v>200</v>
      </c>
      <c r="G24" s="10"/>
      <c r="H24" s="6">
        <f t="shared" si="1"/>
        <v>200</v>
      </c>
      <c r="I24" s="10"/>
      <c r="J24" s="6">
        <f t="shared" si="2"/>
        <v>200</v>
      </c>
      <c r="K24" s="10"/>
      <c r="L24" s="6">
        <f t="shared" si="3"/>
        <v>200</v>
      </c>
      <c r="M24" s="10"/>
      <c r="N24" s="6">
        <f t="shared" si="4"/>
        <v>200</v>
      </c>
      <c r="O24" s="10"/>
      <c r="P24" s="6">
        <f t="shared" si="5"/>
        <v>200</v>
      </c>
      <c r="Q24" s="10"/>
      <c r="R24" s="6">
        <f t="shared" si="6"/>
        <v>200</v>
      </c>
    </row>
    <row r="25" spans="1:18" ht="57.75" customHeight="1">
      <c r="A25" s="1" t="s">
        <v>479</v>
      </c>
      <c r="B25" s="3" t="s">
        <v>524</v>
      </c>
      <c r="C25" s="4"/>
      <c r="D25" s="6">
        <v>0</v>
      </c>
      <c r="E25" s="10">
        <f>E26</f>
        <v>0</v>
      </c>
      <c r="F25" s="6">
        <f t="shared" si="0"/>
        <v>0</v>
      </c>
      <c r="G25" s="10">
        <f>G26</f>
        <v>0</v>
      </c>
      <c r="H25" s="6">
        <f t="shared" si="1"/>
        <v>0</v>
      </c>
      <c r="I25" s="10">
        <f>I26</f>
        <v>0</v>
      </c>
      <c r="J25" s="6">
        <f t="shared" si="2"/>
        <v>0</v>
      </c>
      <c r="K25" s="10">
        <f>K26</f>
        <v>0</v>
      </c>
      <c r="L25" s="6">
        <f t="shared" si="3"/>
        <v>0</v>
      </c>
      <c r="M25" s="10">
        <f>M26</f>
        <v>0</v>
      </c>
      <c r="N25" s="6">
        <f t="shared" si="4"/>
        <v>0</v>
      </c>
      <c r="O25" s="10">
        <f>O26</f>
        <v>0</v>
      </c>
      <c r="P25" s="6">
        <f t="shared" si="5"/>
        <v>0</v>
      </c>
      <c r="Q25" s="10">
        <f>Q26</f>
        <v>0</v>
      </c>
      <c r="R25" s="6">
        <f t="shared" si="6"/>
        <v>0</v>
      </c>
    </row>
    <row r="26" spans="1:18" ht="51.75" customHeight="1">
      <c r="A26" s="1" t="s">
        <v>64</v>
      </c>
      <c r="B26" s="3" t="s">
        <v>524</v>
      </c>
      <c r="C26" s="4">
        <v>600</v>
      </c>
      <c r="D26" s="6">
        <v>0</v>
      </c>
      <c r="E26" s="10"/>
      <c r="F26" s="6">
        <f t="shared" si="0"/>
        <v>0</v>
      </c>
      <c r="G26" s="10"/>
      <c r="H26" s="6">
        <f t="shared" si="1"/>
        <v>0</v>
      </c>
      <c r="I26" s="10"/>
      <c r="J26" s="6">
        <f t="shared" si="2"/>
        <v>0</v>
      </c>
      <c r="K26" s="10"/>
      <c r="L26" s="6">
        <f t="shared" si="3"/>
        <v>0</v>
      </c>
      <c r="M26" s="10"/>
      <c r="N26" s="6">
        <f t="shared" si="4"/>
        <v>0</v>
      </c>
      <c r="O26" s="10"/>
      <c r="P26" s="6">
        <f t="shared" si="5"/>
        <v>0</v>
      </c>
      <c r="Q26" s="10"/>
      <c r="R26" s="6">
        <f t="shared" si="6"/>
        <v>0</v>
      </c>
    </row>
    <row r="27" spans="1:18" ht="117.75" customHeight="1">
      <c r="A27" s="13" t="s">
        <v>242</v>
      </c>
      <c r="B27" s="3" t="s">
        <v>243</v>
      </c>
      <c r="C27" s="4"/>
      <c r="D27" s="6">
        <v>700</v>
      </c>
      <c r="E27" s="10">
        <f>E28</f>
        <v>0</v>
      </c>
      <c r="F27" s="6">
        <f t="shared" si="0"/>
        <v>700</v>
      </c>
      <c r="G27" s="10">
        <f>G28</f>
        <v>0</v>
      </c>
      <c r="H27" s="6">
        <f t="shared" si="1"/>
        <v>700</v>
      </c>
      <c r="I27" s="10">
        <f>I28</f>
        <v>295</v>
      </c>
      <c r="J27" s="6">
        <f t="shared" si="2"/>
        <v>995</v>
      </c>
      <c r="K27" s="10">
        <f>K28</f>
        <v>0</v>
      </c>
      <c r="L27" s="6">
        <f t="shared" si="3"/>
        <v>995</v>
      </c>
      <c r="M27" s="10">
        <f>M28</f>
        <v>0</v>
      </c>
      <c r="N27" s="6">
        <f t="shared" si="4"/>
        <v>995</v>
      </c>
      <c r="O27" s="10">
        <f>O28</f>
        <v>760.19536000000005</v>
      </c>
      <c r="P27" s="6">
        <f t="shared" si="5"/>
        <v>1755.1953600000002</v>
      </c>
      <c r="Q27" s="10">
        <f>Q28</f>
        <v>0</v>
      </c>
      <c r="R27" s="6">
        <f t="shared" si="6"/>
        <v>1755.1953600000002</v>
      </c>
    </row>
    <row r="28" spans="1:18" ht="48" customHeight="1">
      <c r="A28" s="1" t="s">
        <v>64</v>
      </c>
      <c r="B28" s="3" t="s">
        <v>243</v>
      </c>
      <c r="C28" s="4">
        <v>600</v>
      </c>
      <c r="D28" s="6">
        <v>700</v>
      </c>
      <c r="E28" s="10"/>
      <c r="F28" s="6">
        <f t="shared" si="0"/>
        <v>700</v>
      </c>
      <c r="G28" s="10"/>
      <c r="H28" s="6">
        <f t="shared" si="1"/>
        <v>700</v>
      </c>
      <c r="I28" s="10">
        <f>80+215</f>
        <v>295</v>
      </c>
      <c r="J28" s="6">
        <f t="shared" si="2"/>
        <v>995</v>
      </c>
      <c r="K28" s="10"/>
      <c r="L28" s="6">
        <f t="shared" si="3"/>
        <v>995</v>
      </c>
      <c r="M28" s="10"/>
      <c r="N28" s="6">
        <f t="shared" si="4"/>
        <v>995</v>
      </c>
      <c r="O28" s="10">
        <v>760.19536000000005</v>
      </c>
      <c r="P28" s="6">
        <f t="shared" si="5"/>
        <v>1755.1953600000002</v>
      </c>
      <c r="Q28" s="10"/>
      <c r="R28" s="6">
        <f t="shared" si="6"/>
        <v>1755.1953600000002</v>
      </c>
    </row>
    <row r="29" spans="1:18" ht="138.75" customHeight="1">
      <c r="A29" s="13" t="s">
        <v>581</v>
      </c>
      <c r="B29" s="3" t="s">
        <v>244</v>
      </c>
      <c r="C29" s="4"/>
      <c r="D29" s="6">
        <v>105136.162</v>
      </c>
      <c r="E29" s="10">
        <f>E30</f>
        <v>0</v>
      </c>
      <c r="F29" s="6">
        <f t="shared" si="0"/>
        <v>105136.162</v>
      </c>
      <c r="G29" s="10">
        <f>G30</f>
        <v>0</v>
      </c>
      <c r="H29" s="6">
        <f t="shared" si="1"/>
        <v>105136.162</v>
      </c>
      <c r="I29" s="10">
        <f>I30</f>
        <v>0</v>
      </c>
      <c r="J29" s="6">
        <f t="shared" si="2"/>
        <v>105136.162</v>
      </c>
      <c r="K29" s="10">
        <f>K30</f>
        <v>0</v>
      </c>
      <c r="L29" s="6">
        <f t="shared" si="3"/>
        <v>105136.162</v>
      </c>
      <c r="M29" s="10">
        <f>M30</f>
        <v>0</v>
      </c>
      <c r="N29" s="6">
        <f t="shared" si="4"/>
        <v>105136.162</v>
      </c>
      <c r="O29" s="10">
        <f>O30</f>
        <v>0</v>
      </c>
      <c r="P29" s="6">
        <f t="shared" si="5"/>
        <v>105136.162</v>
      </c>
      <c r="Q29" s="10">
        <f>Q30</f>
        <v>0</v>
      </c>
      <c r="R29" s="6">
        <f t="shared" si="6"/>
        <v>105136.162</v>
      </c>
    </row>
    <row r="30" spans="1:18" ht="51.75" customHeight="1">
      <c r="A30" s="1" t="s">
        <v>64</v>
      </c>
      <c r="B30" s="3" t="s">
        <v>244</v>
      </c>
      <c r="C30" s="4">
        <v>600</v>
      </c>
      <c r="D30" s="6">
        <v>105136.162</v>
      </c>
      <c r="E30" s="10"/>
      <c r="F30" s="6">
        <f t="shared" si="0"/>
        <v>105136.162</v>
      </c>
      <c r="G30" s="10"/>
      <c r="H30" s="6">
        <f t="shared" si="1"/>
        <v>105136.162</v>
      </c>
      <c r="I30" s="10"/>
      <c r="J30" s="6">
        <f t="shared" si="2"/>
        <v>105136.162</v>
      </c>
      <c r="K30" s="10"/>
      <c r="L30" s="6">
        <f t="shared" si="3"/>
        <v>105136.162</v>
      </c>
      <c r="M30" s="10"/>
      <c r="N30" s="6">
        <f t="shared" si="4"/>
        <v>105136.162</v>
      </c>
      <c r="O30" s="10"/>
      <c r="P30" s="6">
        <f t="shared" si="5"/>
        <v>105136.162</v>
      </c>
      <c r="Q30" s="10"/>
      <c r="R30" s="6">
        <f t="shared" si="6"/>
        <v>105136.162</v>
      </c>
    </row>
    <row r="31" spans="1:18" ht="111.75" customHeight="1">
      <c r="A31" s="1" t="s">
        <v>489</v>
      </c>
      <c r="B31" s="3" t="s">
        <v>490</v>
      </c>
      <c r="C31" s="4"/>
      <c r="D31" s="6">
        <v>3486.63</v>
      </c>
      <c r="E31" s="10">
        <f>E32</f>
        <v>0</v>
      </c>
      <c r="F31" s="6">
        <f t="shared" si="0"/>
        <v>3486.63</v>
      </c>
      <c r="G31" s="10">
        <f>G32</f>
        <v>0</v>
      </c>
      <c r="H31" s="6">
        <f t="shared" si="1"/>
        <v>3486.63</v>
      </c>
      <c r="I31" s="10">
        <f>I32</f>
        <v>0</v>
      </c>
      <c r="J31" s="6">
        <f t="shared" si="2"/>
        <v>3486.63</v>
      </c>
      <c r="K31" s="10">
        <f>K32</f>
        <v>0</v>
      </c>
      <c r="L31" s="6">
        <f t="shared" si="3"/>
        <v>3486.63</v>
      </c>
      <c r="M31" s="10">
        <f>M32</f>
        <v>0</v>
      </c>
      <c r="N31" s="6">
        <f t="shared" si="4"/>
        <v>3486.63</v>
      </c>
      <c r="O31" s="10">
        <f>O32</f>
        <v>0</v>
      </c>
      <c r="P31" s="6">
        <f t="shared" si="5"/>
        <v>3486.63</v>
      </c>
      <c r="Q31" s="10">
        <f>Q32</f>
        <v>0</v>
      </c>
      <c r="R31" s="6">
        <f t="shared" si="6"/>
        <v>3486.63</v>
      </c>
    </row>
    <row r="32" spans="1:18" ht="51.75" customHeight="1">
      <c r="A32" s="1" t="s">
        <v>64</v>
      </c>
      <c r="B32" s="3" t="s">
        <v>490</v>
      </c>
      <c r="C32" s="4">
        <v>600</v>
      </c>
      <c r="D32" s="6">
        <v>3486.63</v>
      </c>
      <c r="E32" s="10"/>
      <c r="F32" s="6">
        <f t="shared" si="0"/>
        <v>3486.63</v>
      </c>
      <c r="G32" s="10"/>
      <c r="H32" s="6">
        <f t="shared" si="1"/>
        <v>3486.63</v>
      </c>
      <c r="I32" s="10"/>
      <c r="J32" s="6">
        <f t="shared" si="2"/>
        <v>3486.63</v>
      </c>
      <c r="K32" s="10"/>
      <c r="L32" s="6">
        <f t="shared" si="3"/>
        <v>3486.63</v>
      </c>
      <c r="M32" s="10"/>
      <c r="N32" s="6">
        <f t="shared" si="4"/>
        <v>3486.63</v>
      </c>
      <c r="O32" s="10"/>
      <c r="P32" s="6">
        <f t="shared" si="5"/>
        <v>3486.63</v>
      </c>
      <c r="Q32" s="10"/>
      <c r="R32" s="6">
        <f t="shared" si="6"/>
        <v>3486.63</v>
      </c>
    </row>
    <row r="33" spans="1:18" ht="61.5" customHeight="1">
      <c r="A33" s="1" t="s">
        <v>245</v>
      </c>
      <c r="B33" s="3" t="s">
        <v>246</v>
      </c>
      <c r="C33" s="4"/>
      <c r="D33" s="6">
        <v>0</v>
      </c>
      <c r="E33" s="10">
        <f>E34</f>
        <v>0</v>
      </c>
      <c r="F33" s="6">
        <f t="shared" si="0"/>
        <v>0</v>
      </c>
      <c r="G33" s="10">
        <f>G34</f>
        <v>0</v>
      </c>
      <c r="H33" s="6">
        <f t="shared" si="1"/>
        <v>0</v>
      </c>
      <c r="I33" s="10">
        <f>I34</f>
        <v>0</v>
      </c>
      <c r="J33" s="6">
        <f t="shared" si="2"/>
        <v>0</v>
      </c>
      <c r="K33" s="10">
        <f>K34</f>
        <v>0</v>
      </c>
      <c r="L33" s="6">
        <f t="shared" si="3"/>
        <v>0</v>
      </c>
      <c r="M33" s="10">
        <f>M34</f>
        <v>0</v>
      </c>
      <c r="N33" s="6">
        <f t="shared" si="4"/>
        <v>0</v>
      </c>
      <c r="O33" s="10">
        <f>O34</f>
        <v>0</v>
      </c>
      <c r="P33" s="6">
        <f t="shared" si="5"/>
        <v>0</v>
      </c>
      <c r="Q33" s="10">
        <f>Q34</f>
        <v>0</v>
      </c>
      <c r="R33" s="6">
        <f t="shared" si="6"/>
        <v>0</v>
      </c>
    </row>
    <row r="34" spans="1:18" ht="51" customHeight="1">
      <c r="A34" s="1" t="s">
        <v>248</v>
      </c>
      <c r="B34" s="3" t="s">
        <v>247</v>
      </c>
      <c r="C34" s="4"/>
      <c r="D34" s="6">
        <v>0</v>
      </c>
      <c r="E34" s="10">
        <f>E35</f>
        <v>0</v>
      </c>
      <c r="F34" s="6">
        <f t="shared" si="0"/>
        <v>0</v>
      </c>
      <c r="G34" s="10">
        <f>G35</f>
        <v>0</v>
      </c>
      <c r="H34" s="6">
        <f t="shared" si="1"/>
        <v>0</v>
      </c>
      <c r="I34" s="10">
        <f>I35</f>
        <v>0</v>
      </c>
      <c r="J34" s="6">
        <f t="shared" si="2"/>
        <v>0</v>
      </c>
      <c r="K34" s="10">
        <f>K35</f>
        <v>0</v>
      </c>
      <c r="L34" s="6">
        <f t="shared" si="3"/>
        <v>0</v>
      </c>
      <c r="M34" s="10">
        <f>M35</f>
        <v>0</v>
      </c>
      <c r="N34" s="6">
        <f t="shared" si="4"/>
        <v>0</v>
      </c>
      <c r="O34" s="10">
        <f>O35</f>
        <v>0</v>
      </c>
      <c r="P34" s="6">
        <f t="shared" si="5"/>
        <v>0</v>
      </c>
      <c r="Q34" s="10">
        <f>Q35</f>
        <v>0</v>
      </c>
      <c r="R34" s="6">
        <f t="shared" si="6"/>
        <v>0</v>
      </c>
    </row>
    <row r="35" spans="1:18" ht="47.25" customHeight="1">
      <c r="A35" s="1" t="s">
        <v>64</v>
      </c>
      <c r="B35" s="3" t="s">
        <v>247</v>
      </c>
      <c r="C35" s="4">
        <v>600</v>
      </c>
      <c r="D35" s="6">
        <v>0</v>
      </c>
      <c r="E35" s="10"/>
      <c r="F35" s="6">
        <f t="shared" si="0"/>
        <v>0</v>
      </c>
      <c r="G35" s="10"/>
      <c r="H35" s="6">
        <f t="shared" si="1"/>
        <v>0</v>
      </c>
      <c r="I35" s="10"/>
      <c r="J35" s="6">
        <f t="shared" si="2"/>
        <v>0</v>
      </c>
      <c r="K35" s="10"/>
      <c r="L35" s="6">
        <f t="shared" si="3"/>
        <v>0</v>
      </c>
      <c r="M35" s="10"/>
      <c r="N35" s="6">
        <f t="shared" si="4"/>
        <v>0</v>
      </c>
      <c r="O35" s="10"/>
      <c r="P35" s="6">
        <f t="shared" si="5"/>
        <v>0</v>
      </c>
      <c r="Q35" s="10"/>
      <c r="R35" s="6">
        <f t="shared" si="6"/>
        <v>0</v>
      </c>
    </row>
    <row r="36" spans="1:18" ht="56.25" customHeight="1">
      <c r="A36" s="1" t="s">
        <v>532</v>
      </c>
      <c r="B36" s="3" t="s">
        <v>602</v>
      </c>
      <c r="C36" s="4"/>
      <c r="D36" s="6"/>
      <c r="E36" s="10"/>
      <c r="F36" s="6"/>
      <c r="G36" s="10"/>
      <c r="H36" s="6">
        <f t="shared" si="1"/>
        <v>0</v>
      </c>
      <c r="I36" s="10">
        <f>I37</f>
        <v>57.894739999999999</v>
      </c>
      <c r="J36" s="6">
        <f t="shared" si="2"/>
        <v>57.894739999999999</v>
      </c>
      <c r="K36" s="10">
        <f>K37</f>
        <v>0</v>
      </c>
      <c r="L36" s="6">
        <f t="shared" si="3"/>
        <v>57.894739999999999</v>
      </c>
      <c r="M36" s="10">
        <f>M37</f>
        <v>1100</v>
      </c>
      <c r="N36" s="6">
        <f t="shared" si="4"/>
        <v>1157.89474</v>
      </c>
      <c r="O36" s="10">
        <f>O37</f>
        <v>0</v>
      </c>
      <c r="P36" s="6">
        <f t="shared" si="5"/>
        <v>1157.89474</v>
      </c>
      <c r="Q36" s="10">
        <f>Q37</f>
        <v>0</v>
      </c>
      <c r="R36" s="6">
        <f t="shared" si="6"/>
        <v>1157.89474</v>
      </c>
    </row>
    <row r="37" spans="1:18" ht="47.25" customHeight="1">
      <c r="A37" s="1" t="s">
        <v>534</v>
      </c>
      <c r="B37" s="3" t="s">
        <v>603</v>
      </c>
      <c r="C37" s="4"/>
      <c r="D37" s="6"/>
      <c r="E37" s="10"/>
      <c r="F37" s="6"/>
      <c r="G37" s="10"/>
      <c r="H37" s="6">
        <f t="shared" si="1"/>
        <v>0</v>
      </c>
      <c r="I37" s="10">
        <f>I38</f>
        <v>57.894739999999999</v>
      </c>
      <c r="J37" s="6">
        <f t="shared" si="2"/>
        <v>57.894739999999999</v>
      </c>
      <c r="K37" s="10">
        <f>K38</f>
        <v>0</v>
      </c>
      <c r="L37" s="6">
        <f t="shared" si="3"/>
        <v>57.894739999999999</v>
      </c>
      <c r="M37" s="10">
        <f>M38</f>
        <v>1100</v>
      </c>
      <c r="N37" s="6">
        <f t="shared" si="4"/>
        <v>1157.89474</v>
      </c>
      <c r="O37" s="10">
        <f>O38</f>
        <v>0</v>
      </c>
      <c r="P37" s="6">
        <f t="shared" si="5"/>
        <v>1157.89474</v>
      </c>
      <c r="Q37" s="10">
        <f>Q38</f>
        <v>0</v>
      </c>
      <c r="R37" s="6">
        <f t="shared" si="6"/>
        <v>1157.89474</v>
      </c>
    </row>
    <row r="38" spans="1:18" ht="47.25" customHeight="1">
      <c r="A38" s="1" t="s">
        <v>64</v>
      </c>
      <c r="B38" s="3" t="s">
        <v>603</v>
      </c>
      <c r="C38" s="4">
        <v>600</v>
      </c>
      <c r="D38" s="6"/>
      <c r="E38" s="10"/>
      <c r="F38" s="6"/>
      <c r="G38" s="10"/>
      <c r="H38" s="6">
        <f t="shared" si="1"/>
        <v>0</v>
      </c>
      <c r="I38" s="10">
        <v>57.894739999999999</v>
      </c>
      <c r="J38" s="6">
        <f t="shared" si="2"/>
        <v>57.894739999999999</v>
      </c>
      <c r="K38" s="10"/>
      <c r="L38" s="6">
        <f t="shared" si="3"/>
        <v>57.894739999999999</v>
      </c>
      <c r="M38" s="10">
        <v>1100</v>
      </c>
      <c r="N38" s="6">
        <f t="shared" si="4"/>
        <v>1157.89474</v>
      </c>
      <c r="O38" s="10"/>
      <c r="P38" s="6">
        <f t="shared" si="5"/>
        <v>1157.89474</v>
      </c>
      <c r="Q38" s="10"/>
      <c r="R38" s="6">
        <f t="shared" si="6"/>
        <v>1157.89474</v>
      </c>
    </row>
    <row r="39" spans="1:18" ht="50.25" customHeight="1">
      <c r="A39" s="11" t="s">
        <v>249</v>
      </c>
      <c r="B39" s="9" t="s">
        <v>252</v>
      </c>
      <c r="C39" s="4"/>
      <c r="D39" s="6">
        <v>146006.36860000005</v>
      </c>
      <c r="E39" s="10">
        <f>E40+E57+E60+E66+E72+E69+E63</f>
        <v>200</v>
      </c>
      <c r="F39" s="6">
        <f t="shared" si="0"/>
        <v>146206.36860000005</v>
      </c>
      <c r="G39" s="10">
        <f>G40+G57+G60+G66+G72+G69+G63</f>
        <v>-253.31484999999998</v>
      </c>
      <c r="H39" s="6">
        <f t="shared" si="1"/>
        <v>145953.05375000005</v>
      </c>
      <c r="I39" s="10">
        <f>I40+I57+I60+I66+I72+I69+I63</f>
        <v>777.89473999999996</v>
      </c>
      <c r="J39" s="6">
        <f t="shared" si="2"/>
        <v>146730.94849000004</v>
      </c>
      <c r="K39" s="10">
        <f>K40+K57+K60+K66+K72+K69+K63</f>
        <v>0</v>
      </c>
      <c r="L39" s="6">
        <f t="shared" si="3"/>
        <v>146730.94849000004</v>
      </c>
      <c r="M39" s="10">
        <f>M40+M57+M60+M66+M72+M69+M63</f>
        <v>3000</v>
      </c>
      <c r="N39" s="6">
        <f t="shared" si="4"/>
        <v>149730.94849000004</v>
      </c>
      <c r="O39" s="10">
        <f>O40+O57+O60+O66+O72+O69+O63</f>
        <v>0</v>
      </c>
      <c r="P39" s="6">
        <f t="shared" si="5"/>
        <v>149730.94849000004</v>
      </c>
      <c r="Q39" s="10">
        <f>Q40+Q57+Q60+Q66+Q72+Q69+Q63</f>
        <v>0</v>
      </c>
      <c r="R39" s="6">
        <f t="shared" si="6"/>
        <v>149730.94849000004</v>
      </c>
    </row>
    <row r="40" spans="1:18" ht="51.75" customHeight="1">
      <c r="A40" s="12" t="s">
        <v>251</v>
      </c>
      <c r="B40" s="3" t="s">
        <v>253</v>
      </c>
      <c r="C40" s="4"/>
      <c r="D40" s="6">
        <v>135853.76232000004</v>
      </c>
      <c r="E40" s="10">
        <f>E41+E43+E45+E47+E49+E51+E53+E55</f>
        <v>200</v>
      </c>
      <c r="F40" s="6">
        <f t="shared" si="0"/>
        <v>136053.76232000004</v>
      </c>
      <c r="G40" s="10">
        <f>G41+G43+G45+G47+G49+G51+G53+G55</f>
        <v>0</v>
      </c>
      <c r="H40" s="6">
        <f t="shared" si="1"/>
        <v>136053.76232000004</v>
      </c>
      <c r="I40" s="10">
        <f>I41+I43+I45+I47+I49+I51+I53+I55</f>
        <v>620</v>
      </c>
      <c r="J40" s="6">
        <f t="shared" si="2"/>
        <v>136673.76232000004</v>
      </c>
      <c r="K40" s="10">
        <f>K41+K43+K45+K47+K49+K51+K53+K55</f>
        <v>0</v>
      </c>
      <c r="L40" s="6">
        <f t="shared" si="3"/>
        <v>136673.76232000004</v>
      </c>
      <c r="M40" s="10">
        <f>M41+M43+M45+M47+M49+M51+M53+M55</f>
        <v>0</v>
      </c>
      <c r="N40" s="6">
        <f t="shared" si="4"/>
        <v>136673.76232000004</v>
      </c>
      <c r="O40" s="10">
        <f>O41+O43+O45+O47+O49+O51+O53+O55</f>
        <v>0</v>
      </c>
      <c r="P40" s="6">
        <f t="shared" si="5"/>
        <v>136673.76232000004</v>
      </c>
      <c r="Q40" s="10">
        <f>Q41+Q43+Q45+Q47+Q49+Q51+Q53+Q55</f>
        <v>0</v>
      </c>
      <c r="R40" s="6">
        <f t="shared" si="6"/>
        <v>136673.76232000004</v>
      </c>
    </row>
    <row r="41" spans="1:18" ht="62.25" customHeight="1">
      <c r="A41" s="12" t="s">
        <v>250</v>
      </c>
      <c r="B41" s="3" t="s">
        <v>254</v>
      </c>
      <c r="C41" s="4"/>
      <c r="D41" s="6">
        <v>25286.11</v>
      </c>
      <c r="E41" s="10">
        <f>E42</f>
        <v>0</v>
      </c>
      <c r="F41" s="6">
        <f t="shared" si="0"/>
        <v>25286.11</v>
      </c>
      <c r="G41" s="10">
        <f>G42</f>
        <v>0</v>
      </c>
      <c r="H41" s="6">
        <f t="shared" si="1"/>
        <v>25286.11</v>
      </c>
      <c r="I41" s="10">
        <f>I42</f>
        <v>0</v>
      </c>
      <c r="J41" s="6">
        <f t="shared" si="2"/>
        <v>25286.11</v>
      </c>
      <c r="K41" s="10">
        <f>K42</f>
        <v>0</v>
      </c>
      <c r="L41" s="6">
        <f t="shared" si="3"/>
        <v>25286.11</v>
      </c>
      <c r="M41" s="10">
        <f>M42</f>
        <v>0</v>
      </c>
      <c r="N41" s="6">
        <f t="shared" si="4"/>
        <v>25286.11</v>
      </c>
      <c r="O41" s="10">
        <f>O42</f>
        <v>0</v>
      </c>
      <c r="P41" s="6">
        <f t="shared" si="5"/>
        <v>25286.11</v>
      </c>
      <c r="Q41" s="10">
        <f>Q42</f>
        <v>0</v>
      </c>
      <c r="R41" s="6">
        <f t="shared" si="6"/>
        <v>25286.11</v>
      </c>
    </row>
    <row r="42" spans="1:18" ht="51" customHeight="1">
      <c r="A42" s="1" t="s">
        <v>64</v>
      </c>
      <c r="B42" s="3" t="s">
        <v>254</v>
      </c>
      <c r="C42" s="4">
        <v>600</v>
      </c>
      <c r="D42" s="6">
        <v>25286.11</v>
      </c>
      <c r="E42" s="10"/>
      <c r="F42" s="6">
        <f t="shared" si="0"/>
        <v>25286.11</v>
      </c>
      <c r="G42" s="10"/>
      <c r="H42" s="6">
        <f t="shared" si="1"/>
        <v>25286.11</v>
      </c>
      <c r="I42" s="10"/>
      <c r="J42" s="6">
        <f t="shared" si="2"/>
        <v>25286.11</v>
      </c>
      <c r="K42" s="10"/>
      <c r="L42" s="6">
        <f t="shared" si="3"/>
        <v>25286.11</v>
      </c>
      <c r="M42" s="10"/>
      <c r="N42" s="6">
        <f t="shared" si="4"/>
        <v>25286.11</v>
      </c>
      <c r="O42" s="10"/>
      <c r="P42" s="6">
        <f t="shared" si="5"/>
        <v>25286.11</v>
      </c>
      <c r="Q42" s="10"/>
      <c r="R42" s="6">
        <f t="shared" si="6"/>
        <v>25286.11</v>
      </c>
    </row>
    <row r="43" spans="1:18" ht="36.75" customHeight="1">
      <c r="A43" s="12" t="s">
        <v>255</v>
      </c>
      <c r="B43" s="3" t="s">
        <v>256</v>
      </c>
      <c r="C43" s="4"/>
      <c r="D43" s="6">
        <v>690</v>
      </c>
      <c r="E43" s="10">
        <f>E44</f>
        <v>0</v>
      </c>
      <c r="F43" s="6">
        <f t="shared" si="0"/>
        <v>690</v>
      </c>
      <c r="G43" s="10">
        <f>G44</f>
        <v>0</v>
      </c>
      <c r="H43" s="6">
        <f t="shared" si="1"/>
        <v>690</v>
      </c>
      <c r="I43" s="10">
        <f>I44</f>
        <v>0</v>
      </c>
      <c r="J43" s="6">
        <f t="shared" si="2"/>
        <v>690</v>
      </c>
      <c r="K43" s="10">
        <f>K44</f>
        <v>0</v>
      </c>
      <c r="L43" s="6">
        <f t="shared" si="3"/>
        <v>690</v>
      </c>
      <c r="M43" s="10">
        <f>M44</f>
        <v>0</v>
      </c>
      <c r="N43" s="6">
        <f t="shared" si="4"/>
        <v>690</v>
      </c>
      <c r="O43" s="10">
        <f>O44</f>
        <v>0</v>
      </c>
      <c r="P43" s="6">
        <f t="shared" si="5"/>
        <v>690</v>
      </c>
      <c r="Q43" s="10">
        <f>Q44</f>
        <v>0</v>
      </c>
      <c r="R43" s="6">
        <f t="shared" si="6"/>
        <v>690</v>
      </c>
    </row>
    <row r="44" spans="1:18" ht="50.25" customHeight="1">
      <c r="A44" s="1" t="s">
        <v>64</v>
      </c>
      <c r="B44" s="3" t="s">
        <v>256</v>
      </c>
      <c r="C44" s="4">
        <v>600</v>
      </c>
      <c r="D44" s="6">
        <v>690</v>
      </c>
      <c r="E44" s="10"/>
      <c r="F44" s="6">
        <f t="shared" si="0"/>
        <v>690</v>
      </c>
      <c r="G44" s="10"/>
      <c r="H44" s="6">
        <f t="shared" si="1"/>
        <v>690</v>
      </c>
      <c r="I44" s="10"/>
      <c r="J44" s="6">
        <f t="shared" si="2"/>
        <v>690</v>
      </c>
      <c r="K44" s="10"/>
      <c r="L44" s="6">
        <f t="shared" si="3"/>
        <v>690</v>
      </c>
      <c r="M44" s="10"/>
      <c r="N44" s="6">
        <f t="shared" si="4"/>
        <v>690</v>
      </c>
      <c r="O44" s="10"/>
      <c r="P44" s="6">
        <f t="shared" si="5"/>
        <v>690</v>
      </c>
      <c r="Q44" s="10"/>
      <c r="R44" s="6">
        <f t="shared" si="6"/>
        <v>690</v>
      </c>
    </row>
    <row r="45" spans="1:18" ht="52.5" customHeight="1">
      <c r="A45" s="1" t="s">
        <v>480</v>
      </c>
      <c r="B45" s="3" t="s">
        <v>523</v>
      </c>
      <c r="C45" s="4"/>
      <c r="D45" s="6">
        <v>10.52632</v>
      </c>
      <c r="E45" s="10">
        <f>E46</f>
        <v>200</v>
      </c>
      <c r="F45" s="6">
        <f t="shared" si="0"/>
        <v>210.52632</v>
      </c>
      <c r="G45" s="10">
        <f>G46</f>
        <v>0</v>
      </c>
      <c r="H45" s="6">
        <f t="shared" si="1"/>
        <v>210.52632</v>
      </c>
      <c r="I45" s="10">
        <f>I46</f>
        <v>0</v>
      </c>
      <c r="J45" s="6">
        <f t="shared" si="2"/>
        <v>210.52632</v>
      </c>
      <c r="K45" s="10">
        <f>K46</f>
        <v>0</v>
      </c>
      <c r="L45" s="6">
        <f t="shared" si="3"/>
        <v>210.52632</v>
      </c>
      <c r="M45" s="10">
        <f>M46</f>
        <v>0</v>
      </c>
      <c r="N45" s="6">
        <f t="shared" si="4"/>
        <v>210.52632</v>
      </c>
      <c r="O45" s="10">
        <f>O46</f>
        <v>0</v>
      </c>
      <c r="P45" s="6">
        <f t="shared" si="5"/>
        <v>210.52632</v>
      </c>
      <c r="Q45" s="10">
        <f>Q46</f>
        <v>0</v>
      </c>
      <c r="R45" s="6">
        <f t="shared" si="6"/>
        <v>210.52632</v>
      </c>
    </row>
    <row r="46" spans="1:18" ht="50.25" customHeight="1">
      <c r="A46" s="1" t="s">
        <v>64</v>
      </c>
      <c r="B46" s="3" t="s">
        <v>523</v>
      </c>
      <c r="C46" s="4">
        <v>600</v>
      </c>
      <c r="D46" s="6">
        <v>10.52632</v>
      </c>
      <c r="E46" s="10">
        <v>200</v>
      </c>
      <c r="F46" s="6">
        <f t="shared" si="0"/>
        <v>210.52632</v>
      </c>
      <c r="G46" s="10"/>
      <c r="H46" s="6">
        <f t="shared" si="1"/>
        <v>210.52632</v>
      </c>
      <c r="I46" s="10"/>
      <c r="J46" s="6">
        <f t="shared" si="2"/>
        <v>210.52632</v>
      </c>
      <c r="K46" s="10"/>
      <c r="L46" s="6">
        <f t="shared" si="3"/>
        <v>210.52632</v>
      </c>
      <c r="M46" s="10"/>
      <c r="N46" s="6">
        <f t="shared" si="4"/>
        <v>210.52632</v>
      </c>
      <c r="O46" s="10"/>
      <c r="P46" s="6">
        <f t="shared" si="5"/>
        <v>210.52632</v>
      </c>
      <c r="Q46" s="10"/>
      <c r="R46" s="6">
        <f t="shared" si="6"/>
        <v>210.52632</v>
      </c>
    </row>
    <row r="47" spans="1:18" ht="111" customHeight="1">
      <c r="A47" s="13" t="s">
        <v>257</v>
      </c>
      <c r="B47" s="3" t="s">
        <v>258</v>
      </c>
      <c r="C47" s="4"/>
      <c r="D47" s="6">
        <v>3350</v>
      </c>
      <c r="E47" s="10">
        <f>E48</f>
        <v>0</v>
      </c>
      <c r="F47" s="6">
        <f t="shared" si="0"/>
        <v>3350</v>
      </c>
      <c r="G47" s="10">
        <f>G48</f>
        <v>0</v>
      </c>
      <c r="H47" s="6">
        <f t="shared" si="1"/>
        <v>3350</v>
      </c>
      <c r="I47" s="10">
        <f>I48</f>
        <v>620</v>
      </c>
      <c r="J47" s="6">
        <f t="shared" si="2"/>
        <v>3970</v>
      </c>
      <c r="K47" s="10">
        <f>K48</f>
        <v>0</v>
      </c>
      <c r="L47" s="6">
        <f t="shared" si="3"/>
        <v>3970</v>
      </c>
      <c r="M47" s="10">
        <f>M48</f>
        <v>0</v>
      </c>
      <c r="N47" s="6">
        <f t="shared" si="4"/>
        <v>3970</v>
      </c>
      <c r="O47" s="10">
        <f>O48</f>
        <v>0</v>
      </c>
      <c r="P47" s="6">
        <f t="shared" si="5"/>
        <v>3970</v>
      </c>
      <c r="Q47" s="10">
        <f>Q48</f>
        <v>0</v>
      </c>
      <c r="R47" s="6">
        <f t="shared" si="6"/>
        <v>3970</v>
      </c>
    </row>
    <row r="48" spans="1:18" ht="52.5" customHeight="1">
      <c r="A48" s="1" t="s">
        <v>64</v>
      </c>
      <c r="B48" s="3" t="s">
        <v>258</v>
      </c>
      <c r="C48" s="4">
        <v>600</v>
      </c>
      <c r="D48" s="6">
        <v>3350</v>
      </c>
      <c r="E48" s="10"/>
      <c r="F48" s="6">
        <f t="shared" si="0"/>
        <v>3350</v>
      </c>
      <c r="G48" s="10"/>
      <c r="H48" s="6">
        <f t="shared" si="1"/>
        <v>3350</v>
      </c>
      <c r="I48" s="10">
        <f>250+370</f>
        <v>620</v>
      </c>
      <c r="J48" s="6">
        <f t="shared" si="2"/>
        <v>3970</v>
      </c>
      <c r="K48" s="10"/>
      <c r="L48" s="6">
        <f t="shared" si="3"/>
        <v>3970</v>
      </c>
      <c r="M48" s="10"/>
      <c r="N48" s="6">
        <f t="shared" si="4"/>
        <v>3970</v>
      </c>
      <c r="O48" s="10"/>
      <c r="P48" s="6">
        <f t="shared" si="5"/>
        <v>3970</v>
      </c>
      <c r="Q48" s="10"/>
      <c r="R48" s="6">
        <f t="shared" si="6"/>
        <v>3970</v>
      </c>
    </row>
    <row r="49" spans="1:18" ht="46.5" customHeight="1">
      <c r="A49" s="1" t="s">
        <v>335</v>
      </c>
      <c r="B49" s="3" t="s">
        <v>259</v>
      </c>
      <c r="C49" s="4"/>
      <c r="D49" s="6">
        <v>478</v>
      </c>
      <c r="E49" s="10">
        <f>E50</f>
        <v>0</v>
      </c>
      <c r="F49" s="6">
        <f t="shared" si="0"/>
        <v>478</v>
      </c>
      <c r="G49" s="10">
        <f>G50</f>
        <v>0</v>
      </c>
      <c r="H49" s="6">
        <f t="shared" si="1"/>
        <v>478</v>
      </c>
      <c r="I49" s="10">
        <f>I50</f>
        <v>0</v>
      </c>
      <c r="J49" s="6">
        <f t="shared" si="2"/>
        <v>478</v>
      </c>
      <c r="K49" s="10">
        <f>K50</f>
        <v>0</v>
      </c>
      <c r="L49" s="6">
        <f t="shared" si="3"/>
        <v>478</v>
      </c>
      <c r="M49" s="10">
        <f>M50</f>
        <v>0</v>
      </c>
      <c r="N49" s="6">
        <f t="shared" si="4"/>
        <v>478</v>
      </c>
      <c r="O49" s="10">
        <f>O50</f>
        <v>0</v>
      </c>
      <c r="P49" s="6">
        <f t="shared" si="5"/>
        <v>478</v>
      </c>
      <c r="Q49" s="10">
        <f>Q50</f>
        <v>0</v>
      </c>
      <c r="R49" s="6">
        <f t="shared" si="6"/>
        <v>478</v>
      </c>
    </row>
    <row r="50" spans="1:18" ht="47.25" customHeight="1">
      <c r="A50" s="1" t="s">
        <v>64</v>
      </c>
      <c r="B50" s="3" t="s">
        <v>259</v>
      </c>
      <c r="C50" s="4">
        <v>600</v>
      </c>
      <c r="D50" s="6">
        <v>478</v>
      </c>
      <c r="E50" s="10"/>
      <c r="F50" s="6">
        <f t="shared" si="0"/>
        <v>478</v>
      </c>
      <c r="G50" s="10"/>
      <c r="H50" s="6">
        <f t="shared" si="1"/>
        <v>478</v>
      </c>
      <c r="I50" s="10"/>
      <c r="J50" s="6">
        <f t="shared" si="2"/>
        <v>478</v>
      </c>
      <c r="K50" s="10"/>
      <c r="L50" s="6">
        <f t="shared" si="3"/>
        <v>478</v>
      </c>
      <c r="M50" s="10"/>
      <c r="N50" s="6">
        <f t="shared" si="4"/>
        <v>478</v>
      </c>
      <c r="O50" s="10"/>
      <c r="P50" s="6">
        <f t="shared" si="5"/>
        <v>478</v>
      </c>
      <c r="Q50" s="10"/>
      <c r="R50" s="6">
        <f t="shared" si="6"/>
        <v>478</v>
      </c>
    </row>
    <row r="51" spans="1:18" ht="60" customHeight="1">
      <c r="A51" s="7" t="s">
        <v>260</v>
      </c>
      <c r="B51" s="14" t="s">
        <v>261</v>
      </c>
      <c r="C51" s="4"/>
      <c r="D51" s="6">
        <v>600</v>
      </c>
      <c r="E51" s="10">
        <f>E52</f>
        <v>0</v>
      </c>
      <c r="F51" s="6">
        <f t="shared" si="0"/>
        <v>600</v>
      </c>
      <c r="G51" s="10">
        <f>G52</f>
        <v>0</v>
      </c>
      <c r="H51" s="6">
        <f t="shared" si="1"/>
        <v>600</v>
      </c>
      <c r="I51" s="10">
        <f>I52</f>
        <v>0</v>
      </c>
      <c r="J51" s="6">
        <f t="shared" si="2"/>
        <v>600</v>
      </c>
      <c r="K51" s="10">
        <f>K52</f>
        <v>0</v>
      </c>
      <c r="L51" s="6">
        <f t="shared" si="3"/>
        <v>600</v>
      </c>
      <c r="M51" s="10">
        <f>M52</f>
        <v>0</v>
      </c>
      <c r="N51" s="6">
        <f t="shared" si="4"/>
        <v>600</v>
      </c>
      <c r="O51" s="10">
        <f>O52</f>
        <v>0</v>
      </c>
      <c r="P51" s="6">
        <f t="shared" si="5"/>
        <v>600</v>
      </c>
      <c r="Q51" s="10">
        <f>Q52</f>
        <v>0</v>
      </c>
      <c r="R51" s="6">
        <f t="shared" si="6"/>
        <v>600</v>
      </c>
    </row>
    <row r="52" spans="1:18" ht="49.5" customHeight="1">
      <c r="A52" s="1" t="s">
        <v>64</v>
      </c>
      <c r="B52" s="14" t="s">
        <v>261</v>
      </c>
      <c r="C52" s="4">
        <v>600</v>
      </c>
      <c r="D52" s="6">
        <v>600</v>
      </c>
      <c r="E52" s="10"/>
      <c r="F52" s="6">
        <f t="shared" si="0"/>
        <v>600</v>
      </c>
      <c r="G52" s="10"/>
      <c r="H52" s="6">
        <f t="shared" si="1"/>
        <v>600</v>
      </c>
      <c r="I52" s="10"/>
      <c r="J52" s="6">
        <f t="shared" si="2"/>
        <v>600</v>
      </c>
      <c r="K52" s="10"/>
      <c r="L52" s="6">
        <f t="shared" si="3"/>
        <v>600</v>
      </c>
      <c r="M52" s="10"/>
      <c r="N52" s="6">
        <f t="shared" si="4"/>
        <v>600</v>
      </c>
      <c r="O52" s="10"/>
      <c r="P52" s="6">
        <f t="shared" si="5"/>
        <v>600</v>
      </c>
      <c r="Q52" s="10"/>
      <c r="R52" s="6">
        <f t="shared" si="6"/>
        <v>600</v>
      </c>
    </row>
    <row r="53" spans="1:18" ht="193.5" customHeight="1">
      <c r="A53" s="13" t="s">
        <v>262</v>
      </c>
      <c r="B53" s="14" t="s">
        <v>263</v>
      </c>
      <c r="C53" s="4"/>
      <c r="D53" s="6">
        <v>94736.686000000002</v>
      </c>
      <c r="E53" s="10">
        <f>E54</f>
        <v>0</v>
      </c>
      <c r="F53" s="6">
        <f t="shared" si="0"/>
        <v>94736.686000000002</v>
      </c>
      <c r="G53" s="10">
        <f>G54</f>
        <v>0</v>
      </c>
      <c r="H53" s="6">
        <f t="shared" si="1"/>
        <v>94736.686000000002</v>
      </c>
      <c r="I53" s="10">
        <f>I54</f>
        <v>0</v>
      </c>
      <c r="J53" s="6">
        <f t="shared" si="2"/>
        <v>94736.686000000002</v>
      </c>
      <c r="K53" s="10">
        <f>K54</f>
        <v>0</v>
      </c>
      <c r="L53" s="6">
        <f t="shared" si="3"/>
        <v>94736.686000000002</v>
      </c>
      <c r="M53" s="10">
        <f>M54</f>
        <v>0</v>
      </c>
      <c r="N53" s="6">
        <f t="shared" si="4"/>
        <v>94736.686000000002</v>
      </c>
      <c r="O53" s="10">
        <f>O54</f>
        <v>0</v>
      </c>
      <c r="P53" s="6">
        <f t="shared" si="5"/>
        <v>94736.686000000002</v>
      </c>
      <c r="Q53" s="10">
        <f>Q54</f>
        <v>0</v>
      </c>
      <c r="R53" s="6">
        <f t="shared" si="6"/>
        <v>94736.686000000002</v>
      </c>
    </row>
    <row r="54" spans="1:18" ht="51.75" customHeight="1">
      <c r="A54" s="1" t="s">
        <v>64</v>
      </c>
      <c r="B54" s="14" t="s">
        <v>263</v>
      </c>
      <c r="C54" s="4">
        <v>600</v>
      </c>
      <c r="D54" s="6">
        <v>94736.686000000002</v>
      </c>
      <c r="E54" s="10"/>
      <c r="F54" s="6">
        <f t="shared" si="0"/>
        <v>94736.686000000002</v>
      </c>
      <c r="G54" s="10"/>
      <c r="H54" s="6">
        <f t="shared" si="1"/>
        <v>94736.686000000002</v>
      </c>
      <c r="I54" s="10"/>
      <c r="J54" s="6">
        <f t="shared" si="2"/>
        <v>94736.686000000002</v>
      </c>
      <c r="K54" s="10"/>
      <c r="L54" s="6">
        <f t="shared" si="3"/>
        <v>94736.686000000002</v>
      </c>
      <c r="M54" s="10"/>
      <c r="N54" s="6">
        <f t="shared" si="4"/>
        <v>94736.686000000002</v>
      </c>
      <c r="O54" s="10"/>
      <c r="P54" s="6">
        <f t="shared" si="5"/>
        <v>94736.686000000002</v>
      </c>
      <c r="Q54" s="10"/>
      <c r="R54" s="6">
        <f t="shared" si="6"/>
        <v>94736.686000000002</v>
      </c>
    </row>
    <row r="55" spans="1:18" ht="108.75" customHeight="1">
      <c r="A55" s="1" t="s">
        <v>615</v>
      </c>
      <c r="B55" s="14" t="s">
        <v>546</v>
      </c>
      <c r="C55" s="4"/>
      <c r="D55" s="6">
        <v>10702.44</v>
      </c>
      <c r="E55" s="10">
        <f>E56</f>
        <v>0</v>
      </c>
      <c r="F55" s="6">
        <f t="shared" si="0"/>
        <v>10702.44</v>
      </c>
      <c r="G55" s="10">
        <f>G56</f>
        <v>0</v>
      </c>
      <c r="H55" s="6">
        <f t="shared" si="1"/>
        <v>10702.44</v>
      </c>
      <c r="I55" s="10">
        <f>I56</f>
        <v>0</v>
      </c>
      <c r="J55" s="6">
        <f t="shared" si="2"/>
        <v>10702.44</v>
      </c>
      <c r="K55" s="10">
        <f>K56</f>
        <v>0</v>
      </c>
      <c r="L55" s="6">
        <f t="shared" si="3"/>
        <v>10702.44</v>
      </c>
      <c r="M55" s="10">
        <f>M56</f>
        <v>0</v>
      </c>
      <c r="N55" s="6">
        <f t="shared" si="4"/>
        <v>10702.44</v>
      </c>
      <c r="O55" s="10">
        <f>O56</f>
        <v>0</v>
      </c>
      <c r="P55" s="6">
        <f t="shared" si="5"/>
        <v>10702.44</v>
      </c>
      <c r="Q55" s="10">
        <f>Q56</f>
        <v>0</v>
      </c>
      <c r="R55" s="6">
        <f t="shared" si="6"/>
        <v>10702.44</v>
      </c>
    </row>
    <row r="56" spans="1:18" ht="51.75" customHeight="1">
      <c r="A56" s="1" t="s">
        <v>64</v>
      </c>
      <c r="B56" s="14" t="s">
        <v>546</v>
      </c>
      <c r="C56" s="4">
        <v>600</v>
      </c>
      <c r="D56" s="6">
        <v>10702.44</v>
      </c>
      <c r="E56" s="10"/>
      <c r="F56" s="6">
        <f t="shared" si="0"/>
        <v>10702.44</v>
      </c>
      <c r="G56" s="10"/>
      <c r="H56" s="6">
        <f t="shared" si="1"/>
        <v>10702.44</v>
      </c>
      <c r="I56" s="10"/>
      <c r="J56" s="6">
        <f t="shared" si="2"/>
        <v>10702.44</v>
      </c>
      <c r="K56" s="10"/>
      <c r="L56" s="6">
        <f t="shared" si="3"/>
        <v>10702.44</v>
      </c>
      <c r="M56" s="10"/>
      <c r="N56" s="6">
        <f t="shared" si="4"/>
        <v>10702.44</v>
      </c>
      <c r="O56" s="10"/>
      <c r="P56" s="6">
        <f t="shared" si="5"/>
        <v>10702.44</v>
      </c>
      <c r="Q56" s="10"/>
      <c r="R56" s="6">
        <f t="shared" si="6"/>
        <v>10702.44</v>
      </c>
    </row>
    <row r="57" spans="1:18" ht="45" customHeight="1">
      <c r="A57" s="12" t="s">
        <v>264</v>
      </c>
      <c r="B57" s="3" t="s">
        <v>266</v>
      </c>
      <c r="C57" s="4"/>
      <c r="D57" s="6">
        <v>0</v>
      </c>
      <c r="E57" s="10">
        <f>E58</f>
        <v>0</v>
      </c>
      <c r="F57" s="6">
        <f t="shared" si="0"/>
        <v>0</v>
      </c>
      <c r="G57" s="10">
        <f>G58</f>
        <v>0</v>
      </c>
      <c r="H57" s="6">
        <f t="shared" si="1"/>
        <v>0</v>
      </c>
      <c r="I57" s="10">
        <f>I58</f>
        <v>0</v>
      </c>
      <c r="J57" s="6">
        <f t="shared" si="2"/>
        <v>0</v>
      </c>
      <c r="K57" s="10">
        <f>K58</f>
        <v>0</v>
      </c>
      <c r="L57" s="6">
        <f t="shared" si="3"/>
        <v>0</v>
      </c>
      <c r="M57" s="10">
        <f>M58</f>
        <v>0</v>
      </c>
      <c r="N57" s="6">
        <f t="shared" si="4"/>
        <v>0</v>
      </c>
      <c r="O57" s="10">
        <f>O58</f>
        <v>0</v>
      </c>
      <c r="P57" s="6">
        <f t="shared" si="5"/>
        <v>0</v>
      </c>
      <c r="Q57" s="10">
        <f>Q58</f>
        <v>0</v>
      </c>
      <c r="R57" s="6">
        <f t="shared" si="6"/>
        <v>0</v>
      </c>
    </row>
    <row r="58" spans="1:18" ht="45" customHeight="1">
      <c r="A58" s="12" t="s">
        <v>265</v>
      </c>
      <c r="B58" s="3" t="s">
        <v>267</v>
      </c>
      <c r="C58" s="4"/>
      <c r="D58" s="6">
        <v>0</v>
      </c>
      <c r="E58" s="10">
        <f>E59</f>
        <v>0</v>
      </c>
      <c r="F58" s="6">
        <f t="shared" si="0"/>
        <v>0</v>
      </c>
      <c r="G58" s="10">
        <f>G59</f>
        <v>0</v>
      </c>
      <c r="H58" s="6">
        <f t="shared" si="1"/>
        <v>0</v>
      </c>
      <c r="I58" s="10">
        <f>I59</f>
        <v>0</v>
      </c>
      <c r="J58" s="6">
        <f t="shared" si="2"/>
        <v>0</v>
      </c>
      <c r="K58" s="10">
        <f>K59</f>
        <v>0</v>
      </c>
      <c r="L58" s="6">
        <f t="shared" si="3"/>
        <v>0</v>
      </c>
      <c r="M58" s="10">
        <f>M59</f>
        <v>0</v>
      </c>
      <c r="N58" s="6">
        <f t="shared" si="4"/>
        <v>0</v>
      </c>
      <c r="O58" s="10">
        <f>O59</f>
        <v>0</v>
      </c>
      <c r="P58" s="6">
        <f t="shared" si="5"/>
        <v>0</v>
      </c>
      <c r="Q58" s="10">
        <f>Q59</f>
        <v>0</v>
      </c>
      <c r="R58" s="6">
        <f t="shared" si="6"/>
        <v>0</v>
      </c>
    </row>
    <row r="59" spans="1:18" ht="50.25" customHeight="1">
      <c r="A59" s="1" t="s">
        <v>64</v>
      </c>
      <c r="B59" s="3" t="s">
        <v>267</v>
      </c>
      <c r="C59" s="4">
        <v>600</v>
      </c>
      <c r="D59" s="6">
        <v>0</v>
      </c>
      <c r="E59" s="10"/>
      <c r="F59" s="6">
        <f t="shared" si="0"/>
        <v>0</v>
      </c>
      <c r="G59" s="10"/>
      <c r="H59" s="6">
        <f t="shared" si="1"/>
        <v>0</v>
      </c>
      <c r="I59" s="10"/>
      <c r="J59" s="6">
        <f t="shared" si="2"/>
        <v>0</v>
      </c>
      <c r="K59" s="10"/>
      <c r="L59" s="6">
        <f t="shared" si="3"/>
        <v>0</v>
      </c>
      <c r="M59" s="10"/>
      <c r="N59" s="6">
        <f t="shared" si="4"/>
        <v>0</v>
      </c>
      <c r="O59" s="10"/>
      <c r="P59" s="6">
        <f t="shared" si="5"/>
        <v>0</v>
      </c>
      <c r="Q59" s="10"/>
      <c r="R59" s="6">
        <f t="shared" si="6"/>
        <v>0</v>
      </c>
    </row>
    <row r="60" spans="1:18" ht="57" hidden="1" customHeight="1">
      <c r="A60" s="1" t="s">
        <v>474</v>
      </c>
      <c r="B60" s="3" t="s">
        <v>476</v>
      </c>
      <c r="C60" s="4"/>
      <c r="D60" s="6">
        <v>0</v>
      </c>
      <c r="E60" s="10">
        <f>E61</f>
        <v>0</v>
      </c>
      <c r="F60" s="6">
        <f t="shared" si="0"/>
        <v>0</v>
      </c>
      <c r="G60" s="10">
        <f>G61</f>
        <v>0</v>
      </c>
      <c r="H60" s="6">
        <f t="shared" si="1"/>
        <v>0</v>
      </c>
      <c r="I60" s="10">
        <f>I61</f>
        <v>0</v>
      </c>
      <c r="J60" s="6">
        <f t="shared" si="2"/>
        <v>0</v>
      </c>
      <c r="K60" s="10">
        <f>K61</f>
        <v>0</v>
      </c>
      <c r="L60" s="6">
        <f t="shared" si="3"/>
        <v>0</v>
      </c>
      <c r="M60" s="10">
        <f>M61</f>
        <v>0</v>
      </c>
      <c r="N60" s="6">
        <f t="shared" si="4"/>
        <v>0</v>
      </c>
      <c r="O60" s="10">
        <f>O61</f>
        <v>0</v>
      </c>
      <c r="P60" s="6">
        <f t="shared" si="5"/>
        <v>0</v>
      </c>
      <c r="Q60" s="10">
        <f>Q61</f>
        <v>0</v>
      </c>
      <c r="R60" s="6">
        <f t="shared" si="6"/>
        <v>0</v>
      </c>
    </row>
    <row r="61" spans="1:18" ht="50.25" hidden="1" customHeight="1">
      <c r="A61" s="1" t="s">
        <v>475</v>
      </c>
      <c r="B61" s="3" t="s">
        <v>477</v>
      </c>
      <c r="C61" s="4"/>
      <c r="D61" s="6">
        <v>0</v>
      </c>
      <c r="E61" s="10">
        <f>E62</f>
        <v>0</v>
      </c>
      <c r="F61" s="6">
        <f t="shared" si="0"/>
        <v>0</v>
      </c>
      <c r="G61" s="10">
        <f>G62</f>
        <v>0</v>
      </c>
      <c r="H61" s="6">
        <f t="shared" si="1"/>
        <v>0</v>
      </c>
      <c r="I61" s="10">
        <f>I62</f>
        <v>0</v>
      </c>
      <c r="J61" s="6">
        <f t="shared" si="2"/>
        <v>0</v>
      </c>
      <c r="K61" s="10">
        <f>K62</f>
        <v>0</v>
      </c>
      <c r="L61" s="6">
        <f t="shared" si="3"/>
        <v>0</v>
      </c>
      <c r="M61" s="10">
        <f>M62</f>
        <v>0</v>
      </c>
      <c r="N61" s="6">
        <f t="shared" si="4"/>
        <v>0</v>
      </c>
      <c r="O61" s="10">
        <f>O62</f>
        <v>0</v>
      </c>
      <c r="P61" s="6">
        <f t="shared" si="5"/>
        <v>0</v>
      </c>
      <c r="Q61" s="10">
        <f>Q62</f>
        <v>0</v>
      </c>
      <c r="R61" s="6">
        <f t="shared" si="6"/>
        <v>0</v>
      </c>
    </row>
    <row r="62" spans="1:18" ht="50.25" hidden="1" customHeight="1">
      <c r="A62" s="1" t="s">
        <v>64</v>
      </c>
      <c r="B62" s="3" t="s">
        <v>477</v>
      </c>
      <c r="C62" s="4">
        <v>600</v>
      </c>
      <c r="D62" s="6">
        <v>0</v>
      </c>
      <c r="E62" s="10"/>
      <c r="F62" s="6">
        <f t="shared" si="0"/>
        <v>0</v>
      </c>
      <c r="G62" s="10"/>
      <c r="H62" s="6">
        <f t="shared" si="1"/>
        <v>0</v>
      </c>
      <c r="I62" s="10"/>
      <c r="J62" s="6">
        <f t="shared" si="2"/>
        <v>0</v>
      </c>
      <c r="K62" s="10"/>
      <c r="L62" s="6">
        <f t="shared" si="3"/>
        <v>0</v>
      </c>
      <c r="M62" s="10"/>
      <c r="N62" s="6">
        <f t="shared" si="4"/>
        <v>0</v>
      </c>
      <c r="O62" s="10"/>
      <c r="P62" s="6">
        <f t="shared" si="5"/>
        <v>0</v>
      </c>
      <c r="Q62" s="10"/>
      <c r="R62" s="6">
        <f t="shared" si="6"/>
        <v>0</v>
      </c>
    </row>
    <row r="63" spans="1:18" ht="57.75" customHeight="1">
      <c r="A63" s="1" t="s">
        <v>532</v>
      </c>
      <c r="B63" s="3" t="s">
        <v>533</v>
      </c>
      <c r="C63" s="4"/>
      <c r="D63" s="6">
        <v>0</v>
      </c>
      <c r="E63" s="10">
        <f>E64</f>
        <v>0</v>
      </c>
      <c r="F63" s="6">
        <f t="shared" si="0"/>
        <v>0</v>
      </c>
      <c r="G63" s="10">
        <f>G64</f>
        <v>0</v>
      </c>
      <c r="H63" s="6">
        <f t="shared" si="1"/>
        <v>0</v>
      </c>
      <c r="I63" s="10">
        <f>I64</f>
        <v>157.89474000000001</v>
      </c>
      <c r="J63" s="6">
        <f t="shared" si="2"/>
        <v>157.89474000000001</v>
      </c>
      <c r="K63" s="10">
        <f>K64</f>
        <v>0</v>
      </c>
      <c r="L63" s="6">
        <f t="shared" si="3"/>
        <v>157.89474000000001</v>
      </c>
      <c r="M63" s="10">
        <f>M64</f>
        <v>3000</v>
      </c>
      <c r="N63" s="6">
        <f t="shared" si="4"/>
        <v>3157.8947400000002</v>
      </c>
      <c r="O63" s="10">
        <f>O64</f>
        <v>0</v>
      </c>
      <c r="P63" s="6">
        <f t="shared" si="5"/>
        <v>3157.8947400000002</v>
      </c>
      <c r="Q63" s="10">
        <f>Q64</f>
        <v>0</v>
      </c>
      <c r="R63" s="6">
        <f t="shared" si="6"/>
        <v>3157.8947400000002</v>
      </c>
    </row>
    <row r="64" spans="1:18" ht="50.25" customHeight="1">
      <c r="A64" s="1" t="s">
        <v>534</v>
      </c>
      <c r="B64" s="3" t="s">
        <v>535</v>
      </c>
      <c r="C64" s="4"/>
      <c r="D64" s="6">
        <v>0</v>
      </c>
      <c r="E64" s="10">
        <f>E65</f>
        <v>0</v>
      </c>
      <c r="F64" s="6">
        <f t="shared" si="0"/>
        <v>0</v>
      </c>
      <c r="G64" s="10">
        <f>G65</f>
        <v>0</v>
      </c>
      <c r="H64" s="6">
        <f t="shared" si="1"/>
        <v>0</v>
      </c>
      <c r="I64" s="10">
        <f>I65</f>
        <v>157.89474000000001</v>
      </c>
      <c r="J64" s="6">
        <f t="shared" si="2"/>
        <v>157.89474000000001</v>
      </c>
      <c r="K64" s="10">
        <f>K65</f>
        <v>0</v>
      </c>
      <c r="L64" s="6">
        <f t="shared" si="3"/>
        <v>157.89474000000001</v>
      </c>
      <c r="M64" s="10">
        <f>M65</f>
        <v>3000</v>
      </c>
      <c r="N64" s="6">
        <f t="shared" si="4"/>
        <v>3157.8947400000002</v>
      </c>
      <c r="O64" s="10">
        <f>O65</f>
        <v>0</v>
      </c>
      <c r="P64" s="6">
        <f t="shared" si="5"/>
        <v>3157.8947400000002</v>
      </c>
      <c r="Q64" s="10">
        <f>Q65</f>
        <v>0</v>
      </c>
      <c r="R64" s="6">
        <f t="shared" si="6"/>
        <v>3157.8947400000002</v>
      </c>
    </row>
    <row r="65" spans="1:18" ht="50.25" customHeight="1">
      <c r="A65" s="1" t="s">
        <v>64</v>
      </c>
      <c r="B65" s="3" t="s">
        <v>535</v>
      </c>
      <c r="C65" s="4">
        <v>600</v>
      </c>
      <c r="D65" s="6">
        <v>0</v>
      </c>
      <c r="E65" s="10"/>
      <c r="F65" s="6">
        <f t="shared" si="0"/>
        <v>0</v>
      </c>
      <c r="G65" s="10"/>
      <c r="H65" s="6">
        <f t="shared" si="1"/>
        <v>0</v>
      </c>
      <c r="I65" s="10">
        <v>157.89474000000001</v>
      </c>
      <c r="J65" s="6">
        <f t="shared" si="2"/>
        <v>157.89474000000001</v>
      </c>
      <c r="K65" s="10"/>
      <c r="L65" s="6">
        <f t="shared" si="3"/>
        <v>157.89474000000001</v>
      </c>
      <c r="M65" s="10">
        <v>3000</v>
      </c>
      <c r="N65" s="6">
        <f t="shared" si="4"/>
        <v>3157.8947400000002</v>
      </c>
      <c r="O65" s="10"/>
      <c r="P65" s="6">
        <f t="shared" si="5"/>
        <v>3157.8947400000002</v>
      </c>
      <c r="Q65" s="10"/>
      <c r="R65" s="6">
        <f t="shared" si="6"/>
        <v>3157.8947400000002</v>
      </c>
    </row>
    <row r="66" spans="1:18" ht="33.75" customHeight="1">
      <c r="A66" s="1" t="s">
        <v>528</v>
      </c>
      <c r="B66" s="3" t="s">
        <v>519</v>
      </c>
      <c r="C66" s="4"/>
      <c r="D66" s="6">
        <v>1127.0667000000001</v>
      </c>
      <c r="E66" s="10">
        <f>E67</f>
        <v>0</v>
      </c>
      <c r="F66" s="6">
        <f t="shared" si="0"/>
        <v>1127.0667000000001</v>
      </c>
      <c r="G66" s="10">
        <f>G67</f>
        <v>441.82712000000004</v>
      </c>
      <c r="H66" s="6">
        <f t="shared" si="1"/>
        <v>1568.8938200000002</v>
      </c>
      <c r="I66" s="10">
        <f>I67</f>
        <v>0</v>
      </c>
      <c r="J66" s="6">
        <f t="shared" si="2"/>
        <v>1568.8938200000002</v>
      </c>
      <c r="K66" s="10">
        <f>K67</f>
        <v>0</v>
      </c>
      <c r="L66" s="6">
        <f t="shared" si="3"/>
        <v>1568.8938200000002</v>
      </c>
      <c r="M66" s="10">
        <f>M67</f>
        <v>0</v>
      </c>
      <c r="N66" s="6">
        <f t="shared" si="4"/>
        <v>1568.8938200000002</v>
      </c>
      <c r="O66" s="10">
        <f>O67</f>
        <v>0</v>
      </c>
      <c r="P66" s="6">
        <f t="shared" si="5"/>
        <v>1568.8938200000002</v>
      </c>
      <c r="Q66" s="10">
        <f>Q67</f>
        <v>0</v>
      </c>
      <c r="R66" s="6">
        <f t="shared" si="6"/>
        <v>1568.8938200000002</v>
      </c>
    </row>
    <row r="67" spans="1:18" ht="80.25" customHeight="1">
      <c r="A67" s="1" t="s">
        <v>598</v>
      </c>
      <c r="B67" s="3" t="s">
        <v>520</v>
      </c>
      <c r="C67" s="4"/>
      <c r="D67" s="6">
        <v>1127.0667000000001</v>
      </c>
      <c r="E67" s="10">
        <f>E68</f>
        <v>0</v>
      </c>
      <c r="F67" s="6">
        <f t="shared" si="0"/>
        <v>1127.0667000000001</v>
      </c>
      <c r="G67" s="10">
        <f>G68</f>
        <v>441.82712000000004</v>
      </c>
      <c r="H67" s="6">
        <f t="shared" si="1"/>
        <v>1568.8938200000002</v>
      </c>
      <c r="I67" s="10">
        <f>I68</f>
        <v>0</v>
      </c>
      <c r="J67" s="6">
        <f t="shared" si="2"/>
        <v>1568.8938200000002</v>
      </c>
      <c r="K67" s="10">
        <f>K68</f>
        <v>0</v>
      </c>
      <c r="L67" s="6">
        <f t="shared" si="3"/>
        <v>1568.8938200000002</v>
      </c>
      <c r="M67" s="10">
        <f>M68</f>
        <v>0</v>
      </c>
      <c r="N67" s="6">
        <f t="shared" si="4"/>
        <v>1568.8938200000002</v>
      </c>
      <c r="O67" s="10">
        <f>O68</f>
        <v>0</v>
      </c>
      <c r="P67" s="6">
        <f t="shared" si="5"/>
        <v>1568.8938200000002</v>
      </c>
      <c r="Q67" s="10">
        <f>Q68</f>
        <v>0</v>
      </c>
      <c r="R67" s="6">
        <f t="shared" si="6"/>
        <v>1568.8938200000002</v>
      </c>
    </row>
    <row r="68" spans="1:18" ht="50.25" customHeight="1">
      <c r="A68" s="1" t="s">
        <v>64</v>
      </c>
      <c r="B68" s="3" t="s">
        <v>520</v>
      </c>
      <c r="C68" s="4">
        <v>600</v>
      </c>
      <c r="D68" s="6">
        <v>1127.0667000000001</v>
      </c>
      <c r="E68" s="10"/>
      <c r="F68" s="6">
        <f t="shared" si="0"/>
        <v>1127.0667000000001</v>
      </c>
      <c r="G68" s="10">
        <f>0.04462+441.7825</f>
        <v>441.82712000000004</v>
      </c>
      <c r="H68" s="6">
        <f t="shared" si="1"/>
        <v>1568.8938200000002</v>
      </c>
      <c r="I68" s="10"/>
      <c r="J68" s="6">
        <f t="shared" si="2"/>
        <v>1568.8938200000002</v>
      </c>
      <c r="K68" s="10"/>
      <c r="L68" s="6">
        <f t="shared" si="3"/>
        <v>1568.8938200000002</v>
      </c>
      <c r="M68" s="10"/>
      <c r="N68" s="6">
        <f t="shared" si="4"/>
        <v>1568.8938200000002</v>
      </c>
      <c r="O68" s="10"/>
      <c r="P68" s="6">
        <f t="shared" si="5"/>
        <v>1568.8938200000002</v>
      </c>
      <c r="Q68" s="10"/>
      <c r="R68" s="6">
        <f t="shared" si="6"/>
        <v>1568.8938200000002</v>
      </c>
    </row>
    <row r="69" spans="1:18" ht="32.25" customHeight="1">
      <c r="A69" s="1" t="s">
        <v>529</v>
      </c>
      <c r="B69" s="3" t="s">
        <v>526</v>
      </c>
      <c r="C69" s="4"/>
      <c r="D69" s="6">
        <v>2261.2143999999998</v>
      </c>
      <c r="E69" s="10">
        <f>E70</f>
        <v>0</v>
      </c>
      <c r="F69" s="6">
        <f t="shared" si="0"/>
        <v>2261.2143999999998</v>
      </c>
      <c r="G69" s="10">
        <f>G70</f>
        <v>369.95033999999998</v>
      </c>
      <c r="H69" s="6">
        <f t="shared" si="1"/>
        <v>2631.1647399999997</v>
      </c>
      <c r="I69" s="10">
        <f>I70</f>
        <v>0</v>
      </c>
      <c r="J69" s="6">
        <f t="shared" si="2"/>
        <v>2631.1647399999997</v>
      </c>
      <c r="K69" s="10">
        <f>K70</f>
        <v>0</v>
      </c>
      <c r="L69" s="6">
        <f t="shared" si="3"/>
        <v>2631.1647399999997</v>
      </c>
      <c r="M69" s="10">
        <f>M70</f>
        <v>0</v>
      </c>
      <c r="N69" s="6">
        <f t="shared" si="4"/>
        <v>2631.1647399999997</v>
      </c>
      <c r="O69" s="10">
        <f>O70</f>
        <v>0</v>
      </c>
      <c r="P69" s="6">
        <f t="shared" si="5"/>
        <v>2631.1647399999997</v>
      </c>
      <c r="Q69" s="10">
        <f>Q70</f>
        <v>0</v>
      </c>
      <c r="R69" s="6">
        <f t="shared" si="6"/>
        <v>2631.1647399999997</v>
      </c>
    </row>
    <row r="70" spans="1:18" ht="59.25" customHeight="1">
      <c r="A70" s="1" t="s">
        <v>599</v>
      </c>
      <c r="B70" s="3" t="s">
        <v>527</v>
      </c>
      <c r="C70" s="4"/>
      <c r="D70" s="6">
        <v>2261.2143999999998</v>
      </c>
      <c r="E70" s="10">
        <f>E71</f>
        <v>0</v>
      </c>
      <c r="F70" s="6">
        <f t="shared" si="0"/>
        <v>2261.2143999999998</v>
      </c>
      <c r="G70" s="10">
        <f>G71</f>
        <v>369.95033999999998</v>
      </c>
      <c r="H70" s="6">
        <f t="shared" si="1"/>
        <v>2631.1647399999997</v>
      </c>
      <c r="I70" s="10">
        <f>I71</f>
        <v>0</v>
      </c>
      <c r="J70" s="6">
        <f t="shared" si="2"/>
        <v>2631.1647399999997</v>
      </c>
      <c r="K70" s="10">
        <f>K71</f>
        <v>0</v>
      </c>
      <c r="L70" s="6">
        <f t="shared" si="3"/>
        <v>2631.1647399999997</v>
      </c>
      <c r="M70" s="10">
        <f>M71</f>
        <v>0</v>
      </c>
      <c r="N70" s="6">
        <f t="shared" si="4"/>
        <v>2631.1647399999997</v>
      </c>
      <c r="O70" s="10">
        <f>O71</f>
        <v>0</v>
      </c>
      <c r="P70" s="6">
        <f t="shared" si="5"/>
        <v>2631.1647399999997</v>
      </c>
      <c r="Q70" s="10">
        <f>Q71</f>
        <v>0</v>
      </c>
      <c r="R70" s="6">
        <f t="shared" si="6"/>
        <v>2631.1647399999997</v>
      </c>
    </row>
    <row r="71" spans="1:18" ht="50.25" customHeight="1">
      <c r="A71" s="1" t="s">
        <v>64</v>
      </c>
      <c r="B71" s="3" t="s">
        <v>527</v>
      </c>
      <c r="C71" s="4">
        <v>600</v>
      </c>
      <c r="D71" s="6">
        <v>2261.2143999999998</v>
      </c>
      <c r="E71" s="10"/>
      <c r="F71" s="6">
        <f t="shared" si="0"/>
        <v>2261.2143999999998</v>
      </c>
      <c r="G71" s="10">
        <f>-22.34645+392.29679</f>
        <v>369.95033999999998</v>
      </c>
      <c r="H71" s="6">
        <f t="shared" si="1"/>
        <v>2631.1647399999997</v>
      </c>
      <c r="I71" s="10"/>
      <c r="J71" s="6">
        <f t="shared" si="2"/>
        <v>2631.1647399999997</v>
      </c>
      <c r="K71" s="10"/>
      <c r="L71" s="6">
        <f t="shared" si="3"/>
        <v>2631.1647399999997</v>
      </c>
      <c r="M71" s="10"/>
      <c r="N71" s="6">
        <f t="shared" si="4"/>
        <v>2631.1647399999997</v>
      </c>
      <c r="O71" s="10"/>
      <c r="P71" s="6">
        <f t="shared" si="5"/>
        <v>2631.1647399999997</v>
      </c>
      <c r="Q71" s="10"/>
      <c r="R71" s="6">
        <f t="shared" si="6"/>
        <v>2631.1647399999997</v>
      </c>
    </row>
    <row r="72" spans="1:18" ht="34.5" customHeight="1">
      <c r="A72" s="1" t="s">
        <v>530</v>
      </c>
      <c r="B72" s="3" t="s">
        <v>521</v>
      </c>
      <c r="C72" s="4"/>
      <c r="D72" s="6">
        <v>6764.3251799999998</v>
      </c>
      <c r="E72" s="10">
        <f>E73</f>
        <v>0</v>
      </c>
      <c r="F72" s="6">
        <f t="shared" si="0"/>
        <v>6764.3251799999998</v>
      </c>
      <c r="G72" s="10">
        <f>G73</f>
        <v>-1065.09231</v>
      </c>
      <c r="H72" s="6">
        <f t="shared" si="1"/>
        <v>5699.2328699999998</v>
      </c>
      <c r="I72" s="10">
        <f>I73</f>
        <v>0</v>
      </c>
      <c r="J72" s="6">
        <f t="shared" si="2"/>
        <v>5699.2328699999998</v>
      </c>
      <c r="K72" s="10">
        <f>K73</f>
        <v>0</v>
      </c>
      <c r="L72" s="6">
        <f t="shared" si="3"/>
        <v>5699.2328699999998</v>
      </c>
      <c r="M72" s="10">
        <f>M73</f>
        <v>0</v>
      </c>
      <c r="N72" s="6">
        <f t="shared" si="4"/>
        <v>5699.2328699999998</v>
      </c>
      <c r="O72" s="10">
        <f>O73</f>
        <v>0</v>
      </c>
      <c r="P72" s="6">
        <f t="shared" si="5"/>
        <v>5699.2328699999998</v>
      </c>
      <c r="Q72" s="10">
        <f>Q73</f>
        <v>0</v>
      </c>
      <c r="R72" s="6">
        <f t="shared" si="6"/>
        <v>5699.2328699999998</v>
      </c>
    </row>
    <row r="73" spans="1:18" ht="49.5" customHeight="1">
      <c r="A73" s="1" t="s">
        <v>597</v>
      </c>
      <c r="B73" s="3" t="s">
        <v>522</v>
      </c>
      <c r="C73" s="4"/>
      <c r="D73" s="6">
        <v>6764.3251799999998</v>
      </c>
      <c r="E73" s="10">
        <f>E74</f>
        <v>0</v>
      </c>
      <c r="F73" s="6">
        <f t="shared" si="0"/>
        <v>6764.3251799999998</v>
      </c>
      <c r="G73" s="10">
        <f>G74</f>
        <v>-1065.09231</v>
      </c>
      <c r="H73" s="6">
        <f t="shared" si="1"/>
        <v>5699.2328699999998</v>
      </c>
      <c r="I73" s="10">
        <f>I74</f>
        <v>0</v>
      </c>
      <c r="J73" s="6">
        <f t="shared" si="2"/>
        <v>5699.2328699999998</v>
      </c>
      <c r="K73" s="10">
        <f>K74</f>
        <v>0</v>
      </c>
      <c r="L73" s="6">
        <f t="shared" si="3"/>
        <v>5699.2328699999998</v>
      </c>
      <c r="M73" s="10">
        <f>M74</f>
        <v>0</v>
      </c>
      <c r="N73" s="6">
        <f t="shared" si="4"/>
        <v>5699.2328699999998</v>
      </c>
      <c r="O73" s="10">
        <f>O74</f>
        <v>0</v>
      </c>
      <c r="P73" s="6">
        <f t="shared" si="5"/>
        <v>5699.2328699999998</v>
      </c>
      <c r="Q73" s="10">
        <f>Q74</f>
        <v>0</v>
      </c>
      <c r="R73" s="6">
        <f t="shared" si="6"/>
        <v>5699.2328699999998</v>
      </c>
    </row>
    <row r="74" spans="1:18" ht="50.25" customHeight="1">
      <c r="A74" s="1" t="s">
        <v>64</v>
      </c>
      <c r="B74" s="3" t="s">
        <v>522</v>
      </c>
      <c r="C74" s="4">
        <v>600</v>
      </c>
      <c r="D74" s="6">
        <v>6764.3251799999998</v>
      </c>
      <c r="E74" s="10"/>
      <c r="F74" s="6">
        <f t="shared" si="0"/>
        <v>6764.3251799999998</v>
      </c>
      <c r="G74" s="10">
        <f>-0.1075-1064.98481</f>
        <v>-1065.09231</v>
      </c>
      <c r="H74" s="6">
        <f t="shared" si="1"/>
        <v>5699.2328699999998</v>
      </c>
      <c r="I74" s="10"/>
      <c r="J74" s="6">
        <f t="shared" si="2"/>
        <v>5699.2328699999998</v>
      </c>
      <c r="K74" s="10"/>
      <c r="L74" s="6">
        <f t="shared" si="3"/>
        <v>5699.2328699999998</v>
      </c>
      <c r="M74" s="10"/>
      <c r="N74" s="6">
        <f t="shared" si="4"/>
        <v>5699.2328699999998</v>
      </c>
      <c r="O74" s="10"/>
      <c r="P74" s="6">
        <f t="shared" si="5"/>
        <v>5699.2328699999998</v>
      </c>
      <c r="Q74" s="10"/>
      <c r="R74" s="6">
        <f t="shared" si="6"/>
        <v>5699.2328699999998</v>
      </c>
    </row>
    <row r="75" spans="1:18" ht="46.5" customHeight="1">
      <c r="A75" s="11" t="s">
        <v>268</v>
      </c>
      <c r="B75" s="9" t="s">
        <v>271</v>
      </c>
      <c r="C75" s="4"/>
      <c r="D75" s="6">
        <v>34472.060850000002</v>
      </c>
      <c r="E75" s="10">
        <f>E76+E93+E96</f>
        <v>74.895479999999992</v>
      </c>
      <c r="F75" s="6">
        <f t="shared" si="0"/>
        <v>34546.956330000001</v>
      </c>
      <c r="G75" s="10">
        <f>G76+G93+G96+G99</f>
        <v>0</v>
      </c>
      <c r="H75" s="6">
        <f t="shared" si="1"/>
        <v>34546.956330000001</v>
      </c>
      <c r="I75" s="10">
        <f>I76+I93+I96+I99</f>
        <v>0</v>
      </c>
      <c r="J75" s="6">
        <f t="shared" si="2"/>
        <v>34546.956330000001</v>
      </c>
      <c r="K75" s="10">
        <f>K76+K93+K96+K99</f>
        <v>0</v>
      </c>
      <c r="L75" s="6">
        <f t="shared" si="3"/>
        <v>34546.956330000001</v>
      </c>
      <c r="M75" s="10">
        <f>M76+M93+M96+M99</f>
        <v>0</v>
      </c>
      <c r="N75" s="6">
        <f t="shared" si="4"/>
        <v>34546.956330000001</v>
      </c>
      <c r="O75" s="10">
        <f>O76+O93+O96+O99</f>
        <v>-8.0609999999999999</v>
      </c>
      <c r="P75" s="6">
        <f t="shared" si="5"/>
        <v>34538.895329999999</v>
      </c>
      <c r="Q75" s="10">
        <f>Q76+Q93+Q96+Q99</f>
        <v>0</v>
      </c>
      <c r="R75" s="6">
        <f t="shared" si="6"/>
        <v>34538.895329999999</v>
      </c>
    </row>
    <row r="76" spans="1:18" ht="47.25" customHeight="1">
      <c r="A76" s="12" t="s">
        <v>270</v>
      </c>
      <c r="B76" s="3" t="s">
        <v>272</v>
      </c>
      <c r="C76" s="4"/>
      <c r="D76" s="6">
        <v>34472.060850000002</v>
      </c>
      <c r="E76" s="10">
        <f>E77+E79+E81+E83+E85+E87+E89+E91</f>
        <v>74.895479999999992</v>
      </c>
      <c r="F76" s="6">
        <f t="shared" si="0"/>
        <v>34546.956330000001</v>
      </c>
      <c r="G76" s="10">
        <f>G77+G79+G81+G83+G85+G87+G89+G91</f>
        <v>0</v>
      </c>
      <c r="H76" s="6">
        <f t="shared" si="1"/>
        <v>34546.956330000001</v>
      </c>
      <c r="I76" s="10">
        <f>I77+I79+I81+I83+I85+I87+I89+I91</f>
        <v>0</v>
      </c>
      <c r="J76" s="6">
        <f t="shared" si="2"/>
        <v>34546.956330000001</v>
      </c>
      <c r="K76" s="10">
        <f>K77+K79+K81+K83+K85+K87+K89+K91</f>
        <v>0</v>
      </c>
      <c r="L76" s="6">
        <f t="shared" si="3"/>
        <v>34546.956330000001</v>
      </c>
      <c r="M76" s="10">
        <f>M77+M79+M81+M83+M85+M87+M89+M91</f>
        <v>0</v>
      </c>
      <c r="N76" s="6">
        <f t="shared" si="4"/>
        <v>34546.956330000001</v>
      </c>
      <c r="O76" s="10">
        <f>O77+O79+O81+O83+O85+O87+O89+O91</f>
        <v>-8.0609999999999999</v>
      </c>
      <c r="P76" s="6">
        <f t="shared" si="5"/>
        <v>34538.895329999999</v>
      </c>
      <c r="Q76" s="10">
        <f>Q77+Q79+Q81+Q83+Q85+Q87+Q89+Q91</f>
        <v>0</v>
      </c>
      <c r="R76" s="6">
        <f t="shared" si="6"/>
        <v>34538.895329999999</v>
      </c>
    </row>
    <row r="77" spans="1:18" ht="32.25" customHeight="1">
      <c r="A77" s="12" t="s">
        <v>269</v>
      </c>
      <c r="B77" s="3" t="s">
        <v>273</v>
      </c>
      <c r="C77" s="4"/>
      <c r="D77" s="6">
        <v>30867.660370000005</v>
      </c>
      <c r="E77" s="10">
        <f>E78</f>
        <v>0</v>
      </c>
      <c r="F77" s="6">
        <f t="shared" si="0"/>
        <v>30867.660370000005</v>
      </c>
      <c r="G77" s="10">
        <f>G78</f>
        <v>0</v>
      </c>
      <c r="H77" s="6">
        <f t="shared" si="1"/>
        <v>30867.660370000005</v>
      </c>
      <c r="I77" s="10">
        <f>I78</f>
        <v>0</v>
      </c>
      <c r="J77" s="6">
        <f t="shared" si="2"/>
        <v>30867.660370000005</v>
      </c>
      <c r="K77" s="10">
        <f>K78</f>
        <v>0</v>
      </c>
      <c r="L77" s="6">
        <f t="shared" si="3"/>
        <v>30867.660370000005</v>
      </c>
      <c r="M77" s="10">
        <f>M78</f>
        <v>0</v>
      </c>
      <c r="N77" s="6">
        <f t="shared" si="4"/>
        <v>30867.660370000005</v>
      </c>
      <c r="O77" s="10">
        <f>O78</f>
        <v>-8.0609999999999999</v>
      </c>
      <c r="P77" s="6">
        <f t="shared" si="5"/>
        <v>30859.599370000004</v>
      </c>
      <c r="Q77" s="10">
        <f>Q78</f>
        <v>0</v>
      </c>
      <c r="R77" s="6">
        <f t="shared" si="6"/>
        <v>30859.599370000004</v>
      </c>
    </row>
    <row r="78" spans="1:18" ht="47.25" customHeight="1">
      <c r="A78" s="1" t="s">
        <v>64</v>
      </c>
      <c r="B78" s="3" t="s">
        <v>273</v>
      </c>
      <c r="C78" s="4">
        <v>600</v>
      </c>
      <c r="D78" s="6">
        <v>30867.660370000005</v>
      </c>
      <c r="E78" s="10"/>
      <c r="F78" s="6">
        <f t="shared" si="0"/>
        <v>30867.660370000005</v>
      </c>
      <c r="G78" s="10"/>
      <c r="H78" s="6">
        <f t="shared" si="1"/>
        <v>30867.660370000005</v>
      </c>
      <c r="I78" s="10"/>
      <c r="J78" s="6">
        <f t="shared" si="2"/>
        <v>30867.660370000005</v>
      </c>
      <c r="K78" s="10"/>
      <c r="L78" s="6">
        <f t="shared" si="3"/>
        <v>30867.660370000005</v>
      </c>
      <c r="M78" s="10"/>
      <c r="N78" s="6">
        <f t="shared" si="4"/>
        <v>30867.660370000005</v>
      </c>
      <c r="O78" s="10">
        <v>-8.0609999999999999</v>
      </c>
      <c r="P78" s="6">
        <f t="shared" si="5"/>
        <v>30859.599370000004</v>
      </c>
      <c r="Q78" s="10"/>
      <c r="R78" s="6">
        <f t="shared" si="6"/>
        <v>30859.599370000004</v>
      </c>
    </row>
    <row r="79" spans="1:18" ht="48" customHeight="1">
      <c r="A79" s="1" t="s">
        <v>275</v>
      </c>
      <c r="B79" s="3" t="s">
        <v>276</v>
      </c>
      <c r="C79" s="4"/>
      <c r="D79" s="6">
        <v>35</v>
      </c>
      <c r="E79" s="10">
        <f>E80</f>
        <v>60</v>
      </c>
      <c r="F79" s="6">
        <f t="shared" si="0"/>
        <v>95</v>
      </c>
      <c r="G79" s="10">
        <f>G80</f>
        <v>0</v>
      </c>
      <c r="H79" s="6">
        <f t="shared" si="1"/>
        <v>95</v>
      </c>
      <c r="I79" s="10">
        <f>I80</f>
        <v>0</v>
      </c>
      <c r="J79" s="6">
        <f t="shared" si="2"/>
        <v>95</v>
      </c>
      <c r="K79" s="10">
        <f>K80</f>
        <v>0</v>
      </c>
      <c r="L79" s="6">
        <f t="shared" si="3"/>
        <v>95</v>
      </c>
      <c r="M79" s="10">
        <f>M80</f>
        <v>0</v>
      </c>
      <c r="N79" s="6">
        <f t="shared" si="4"/>
        <v>95</v>
      </c>
      <c r="O79" s="10">
        <f>O80</f>
        <v>0</v>
      </c>
      <c r="P79" s="6">
        <f t="shared" si="5"/>
        <v>95</v>
      </c>
      <c r="Q79" s="10">
        <f>Q80</f>
        <v>0</v>
      </c>
      <c r="R79" s="6">
        <f t="shared" si="6"/>
        <v>95</v>
      </c>
    </row>
    <row r="80" spans="1:18" ht="45" customHeight="1">
      <c r="A80" s="1" t="s">
        <v>64</v>
      </c>
      <c r="B80" s="3" t="s">
        <v>276</v>
      </c>
      <c r="C80" s="4">
        <v>600</v>
      </c>
      <c r="D80" s="6">
        <v>35</v>
      </c>
      <c r="E80" s="10">
        <v>60</v>
      </c>
      <c r="F80" s="6">
        <f t="shared" si="0"/>
        <v>95</v>
      </c>
      <c r="G80" s="10"/>
      <c r="H80" s="6">
        <f t="shared" si="1"/>
        <v>95</v>
      </c>
      <c r="I80" s="10"/>
      <c r="J80" s="6">
        <f t="shared" si="2"/>
        <v>95</v>
      </c>
      <c r="K80" s="10"/>
      <c r="L80" s="6">
        <f t="shared" si="3"/>
        <v>95</v>
      </c>
      <c r="M80" s="10"/>
      <c r="N80" s="6">
        <f t="shared" si="4"/>
        <v>95</v>
      </c>
      <c r="O80" s="10"/>
      <c r="P80" s="6">
        <f t="shared" si="5"/>
        <v>95</v>
      </c>
      <c r="Q80" s="10"/>
      <c r="R80" s="6">
        <f t="shared" si="6"/>
        <v>95</v>
      </c>
    </row>
    <row r="81" spans="1:18" ht="45" customHeight="1">
      <c r="A81" s="1" t="s">
        <v>336</v>
      </c>
      <c r="B81" s="3" t="s">
        <v>277</v>
      </c>
      <c r="C81" s="4"/>
      <c r="D81" s="6">
        <v>92</v>
      </c>
      <c r="E81" s="10">
        <f>E82</f>
        <v>0</v>
      </c>
      <c r="F81" s="6">
        <f t="shared" si="0"/>
        <v>92</v>
      </c>
      <c r="G81" s="10">
        <f>G82</f>
        <v>0</v>
      </c>
      <c r="H81" s="6">
        <f t="shared" si="1"/>
        <v>92</v>
      </c>
      <c r="I81" s="10">
        <f>I82</f>
        <v>0</v>
      </c>
      <c r="J81" s="6">
        <f t="shared" si="2"/>
        <v>92</v>
      </c>
      <c r="K81" s="10">
        <f>K82</f>
        <v>0</v>
      </c>
      <c r="L81" s="6">
        <f t="shared" ref="L81:L144" si="7">J81+K81</f>
        <v>92</v>
      </c>
      <c r="M81" s="10">
        <f>M82</f>
        <v>0</v>
      </c>
      <c r="N81" s="6">
        <f t="shared" ref="N81:N144" si="8">L81+M81</f>
        <v>92</v>
      </c>
      <c r="O81" s="10">
        <f>O82</f>
        <v>0</v>
      </c>
      <c r="P81" s="6">
        <f t="shared" ref="P81:P144" si="9">N81+O81</f>
        <v>92</v>
      </c>
      <c r="Q81" s="10">
        <f>Q82</f>
        <v>0</v>
      </c>
      <c r="R81" s="6">
        <f t="shared" ref="R81:R144" si="10">P81+Q81</f>
        <v>92</v>
      </c>
    </row>
    <row r="82" spans="1:18" ht="45.75" customHeight="1">
      <c r="A82" s="1" t="s">
        <v>64</v>
      </c>
      <c r="B82" s="3" t="s">
        <v>277</v>
      </c>
      <c r="C82" s="4">
        <v>600</v>
      </c>
      <c r="D82" s="6">
        <v>92</v>
      </c>
      <c r="E82" s="10"/>
      <c r="F82" s="6">
        <f t="shared" si="0"/>
        <v>92</v>
      </c>
      <c r="G82" s="10"/>
      <c r="H82" s="6">
        <f t="shared" si="1"/>
        <v>92</v>
      </c>
      <c r="I82" s="10"/>
      <c r="J82" s="6">
        <f t="shared" si="2"/>
        <v>92</v>
      </c>
      <c r="K82" s="10"/>
      <c r="L82" s="6">
        <f t="shared" si="7"/>
        <v>92</v>
      </c>
      <c r="M82" s="10"/>
      <c r="N82" s="6">
        <f t="shared" si="8"/>
        <v>92</v>
      </c>
      <c r="O82" s="10"/>
      <c r="P82" s="6">
        <f t="shared" si="9"/>
        <v>92</v>
      </c>
      <c r="Q82" s="10"/>
      <c r="R82" s="6">
        <f t="shared" si="10"/>
        <v>92</v>
      </c>
    </row>
    <row r="83" spans="1:18" ht="84.75" customHeight="1">
      <c r="A83" s="1" t="s">
        <v>278</v>
      </c>
      <c r="B83" s="14" t="s">
        <v>279</v>
      </c>
      <c r="C83" s="4"/>
      <c r="D83" s="6">
        <v>804.47501</v>
      </c>
      <c r="E83" s="10">
        <f>E84</f>
        <v>0</v>
      </c>
      <c r="F83" s="6">
        <f t="shared" si="0"/>
        <v>804.47501</v>
      </c>
      <c r="G83" s="10">
        <f>G84</f>
        <v>0</v>
      </c>
      <c r="H83" s="6">
        <f t="shared" si="1"/>
        <v>804.47501</v>
      </c>
      <c r="I83" s="10">
        <f>I84</f>
        <v>0</v>
      </c>
      <c r="J83" s="6">
        <f t="shared" si="2"/>
        <v>804.47501</v>
      </c>
      <c r="K83" s="10">
        <f>K84</f>
        <v>0</v>
      </c>
      <c r="L83" s="6">
        <f t="shared" si="7"/>
        <v>804.47501</v>
      </c>
      <c r="M83" s="10">
        <f>M84</f>
        <v>0</v>
      </c>
      <c r="N83" s="6">
        <f t="shared" si="8"/>
        <v>804.47501</v>
      </c>
      <c r="O83" s="10">
        <f>O84</f>
        <v>0</v>
      </c>
      <c r="P83" s="6">
        <f t="shared" si="9"/>
        <v>804.47501</v>
      </c>
      <c r="Q83" s="10">
        <f>Q84</f>
        <v>0</v>
      </c>
      <c r="R83" s="6">
        <f t="shared" si="10"/>
        <v>804.47501</v>
      </c>
    </row>
    <row r="84" spans="1:18" ht="45.75" customHeight="1">
      <c r="A84" s="1" t="s">
        <v>64</v>
      </c>
      <c r="B84" s="14" t="s">
        <v>279</v>
      </c>
      <c r="C84" s="4">
        <v>600</v>
      </c>
      <c r="D84" s="6">
        <v>804.47501</v>
      </c>
      <c r="E84" s="10"/>
      <c r="F84" s="6">
        <f t="shared" ref="F84:F150" si="11">D84+E84</f>
        <v>804.47501</v>
      </c>
      <c r="G84" s="10"/>
      <c r="H84" s="6">
        <f t="shared" ref="H84:H150" si="12">F84+G84</f>
        <v>804.47501</v>
      </c>
      <c r="I84" s="10"/>
      <c r="J84" s="6">
        <f t="shared" ref="J84:J147" si="13">H84+I84</f>
        <v>804.47501</v>
      </c>
      <c r="K84" s="10"/>
      <c r="L84" s="6">
        <f t="shared" si="7"/>
        <v>804.47501</v>
      </c>
      <c r="M84" s="10"/>
      <c r="N84" s="6">
        <f t="shared" si="8"/>
        <v>804.47501</v>
      </c>
      <c r="O84" s="10"/>
      <c r="P84" s="6">
        <f t="shared" si="9"/>
        <v>804.47501</v>
      </c>
      <c r="Q84" s="10"/>
      <c r="R84" s="6">
        <f t="shared" si="10"/>
        <v>804.47501</v>
      </c>
    </row>
    <row r="85" spans="1:18" ht="84.75" customHeight="1">
      <c r="A85" s="1" t="s">
        <v>280</v>
      </c>
      <c r="B85" s="14" t="s">
        <v>281</v>
      </c>
      <c r="C85" s="4"/>
      <c r="D85" s="6">
        <v>254.04473999999999</v>
      </c>
      <c r="E85" s="10">
        <f>E86</f>
        <v>0</v>
      </c>
      <c r="F85" s="6">
        <f t="shared" si="11"/>
        <v>254.04473999999999</v>
      </c>
      <c r="G85" s="10">
        <f>G86</f>
        <v>0</v>
      </c>
      <c r="H85" s="6">
        <f t="shared" si="12"/>
        <v>254.04473999999999</v>
      </c>
      <c r="I85" s="10">
        <f>I86</f>
        <v>0</v>
      </c>
      <c r="J85" s="6">
        <f t="shared" si="13"/>
        <v>254.04473999999999</v>
      </c>
      <c r="K85" s="10">
        <f>K86</f>
        <v>0</v>
      </c>
      <c r="L85" s="6">
        <f t="shared" si="7"/>
        <v>254.04473999999999</v>
      </c>
      <c r="M85" s="10">
        <f>M86</f>
        <v>0</v>
      </c>
      <c r="N85" s="6">
        <f t="shared" si="8"/>
        <v>254.04473999999999</v>
      </c>
      <c r="O85" s="10">
        <f>O86</f>
        <v>0</v>
      </c>
      <c r="P85" s="6">
        <f t="shared" si="9"/>
        <v>254.04473999999999</v>
      </c>
      <c r="Q85" s="10">
        <f>Q86</f>
        <v>0</v>
      </c>
      <c r="R85" s="6">
        <f t="shared" si="10"/>
        <v>254.04473999999999</v>
      </c>
    </row>
    <row r="86" spans="1:18" ht="45.75" customHeight="1">
      <c r="A86" s="1" t="s">
        <v>64</v>
      </c>
      <c r="B86" s="14" t="s">
        <v>281</v>
      </c>
      <c r="C86" s="4">
        <v>600</v>
      </c>
      <c r="D86" s="6">
        <v>254.04473999999999</v>
      </c>
      <c r="E86" s="10"/>
      <c r="F86" s="6">
        <f t="shared" si="11"/>
        <v>254.04473999999999</v>
      </c>
      <c r="G86" s="10"/>
      <c r="H86" s="6">
        <f t="shared" si="12"/>
        <v>254.04473999999999</v>
      </c>
      <c r="I86" s="10"/>
      <c r="J86" s="6">
        <f t="shared" si="13"/>
        <v>254.04473999999999</v>
      </c>
      <c r="K86" s="10"/>
      <c r="L86" s="6">
        <f t="shared" si="7"/>
        <v>254.04473999999999</v>
      </c>
      <c r="M86" s="10"/>
      <c r="N86" s="6">
        <f t="shared" si="8"/>
        <v>254.04473999999999</v>
      </c>
      <c r="O86" s="10"/>
      <c r="P86" s="6">
        <f t="shared" si="9"/>
        <v>254.04473999999999</v>
      </c>
      <c r="Q86" s="10"/>
      <c r="R86" s="6">
        <f t="shared" si="10"/>
        <v>254.04473999999999</v>
      </c>
    </row>
    <row r="87" spans="1:18" ht="96" customHeight="1">
      <c r="A87" s="1" t="s">
        <v>284</v>
      </c>
      <c r="B87" s="14" t="s">
        <v>285</v>
      </c>
      <c r="C87" s="4"/>
      <c r="D87" s="6">
        <v>1489.5327299999999</v>
      </c>
      <c r="E87" s="10">
        <f>E88</f>
        <v>14.895479999999999</v>
      </c>
      <c r="F87" s="6">
        <f t="shared" si="11"/>
        <v>1504.4282099999998</v>
      </c>
      <c r="G87" s="10">
        <f>G88</f>
        <v>0</v>
      </c>
      <c r="H87" s="6">
        <f t="shared" si="12"/>
        <v>1504.4282099999998</v>
      </c>
      <c r="I87" s="10">
        <f>I88</f>
        <v>0</v>
      </c>
      <c r="J87" s="6">
        <f t="shared" si="13"/>
        <v>1504.4282099999998</v>
      </c>
      <c r="K87" s="10">
        <f>K88</f>
        <v>0</v>
      </c>
      <c r="L87" s="6">
        <f t="shared" si="7"/>
        <v>1504.4282099999998</v>
      </c>
      <c r="M87" s="10">
        <f>M88</f>
        <v>0</v>
      </c>
      <c r="N87" s="6">
        <f t="shared" si="8"/>
        <v>1504.4282099999998</v>
      </c>
      <c r="O87" s="10">
        <f>O88</f>
        <v>0</v>
      </c>
      <c r="P87" s="6">
        <f t="shared" si="9"/>
        <v>1504.4282099999998</v>
      </c>
      <c r="Q87" s="10">
        <f>Q88</f>
        <v>0</v>
      </c>
      <c r="R87" s="6">
        <f t="shared" si="10"/>
        <v>1504.4282099999998</v>
      </c>
    </row>
    <row r="88" spans="1:18" ht="46.5" customHeight="1">
      <c r="A88" s="1" t="s">
        <v>64</v>
      </c>
      <c r="B88" s="14" t="s">
        <v>285</v>
      </c>
      <c r="C88" s="4">
        <v>600</v>
      </c>
      <c r="D88" s="6">
        <v>1489.5327299999999</v>
      </c>
      <c r="E88" s="10">
        <v>14.895479999999999</v>
      </c>
      <c r="F88" s="6">
        <f t="shared" si="11"/>
        <v>1504.4282099999998</v>
      </c>
      <c r="G88" s="10"/>
      <c r="H88" s="6">
        <f t="shared" si="12"/>
        <v>1504.4282099999998</v>
      </c>
      <c r="I88" s="10"/>
      <c r="J88" s="6">
        <f t="shared" si="13"/>
        <v>1504.4282099999998</v>
      </c>
      <c r="K88" s="10"/>
      <c r="L88" s="6">
        <f t="shared" si="7"/>
        <v>1504.4282099999998</v>
      </c>
      <c r="M88" s="10"/>
      <c r="N88" s="6">
        <f t="shared" si="8"/>
        <v>1504.4282099999998</v>
      </c>
      <c r="O88" s="10"/>
      <c r="P88" s="6">
        <f t="shared" si="9"/>
        <v>1504.4282099999998</v>
      </c>
      <c r="Q88" s="10"/>
      <c r="R88" s="6">
        <f t="shared" si="10"/>
        <v>1504.4282099999998</v>
      </c>
    </row>
    <row r="89" spans="1:18" ht="96" customHeight="1">
      <c r="A89" s="1" t="s">
        <v>286</v>
      </c>
      <c r="B89" s="3" t="s">
        <v>287</v>
      </c>
      <c r="C89" s="4"/>
      <c r="D89" s="6">
        <v>200</v>
      </c>
      <c r="E89" s="10">
        <f>E90</f>
        <v>0</v>
      </c>
      <c r="F89" s="6">
        <f t="shared" si="11"/>
        <v>200</v>
      </c>
      <c r="G89" s="10">
        <f>G90</f>
        <v>0</v>
      </c>
      <c r="H89" s="6">
        <f t="shared" si="12"/>
        <v>200</v>
      </c>
      <c r="I89" s="10">
        <f>I90</f>
        <v>0</v>
      </c>
      <c r="J89" s="6">
        <f t="shared" si="13"/>
        <v>200</v>
      </c>
      <c r="K89" s="10">
        <f>K90</f>
        <v>0</v>
      </c>
      <c r="L89" s="6">
        <f t="shared" si="7"/>
        <v>200</v>
      </c>
      <c r="M89" s="10">
        <f>M90</f>
        <v>0</v>
      </c>
      <c r="N89" s="6">
        <f t="shared" si="8"/>
        <v>200</v>
      </c>
      <c r="O89" s="10">
        <f>O90</f>
        <v>0</v>
      </c>
      <c r="P89" s="6">
        <f t="shared" si="9"/>
        <v>200</v>
      </c>
      <c r="Q89" s="10">
        <f>Q90</f>
        <v>0</v>
      </c>
      <c r="R89" s="6">
        <f t="shared" si="10"/>
        <v>200</v>
      </c>
    </row>
    <row r="90" spans="1:18" ht="47.25" customHeight="1">
      <c r="A90" s="1" t="s">
        <v>64</v>
      </c>
      <c r="B90" s="3" t="s">
        <v>287</v>
      </c>
      <c r="C90" s="4">
        <v>600</v>
      </c>
      <c r="D90" s="6">
        <v>200</v>
      </c>
      <c r="E90" s="10"/>
      <c r="F90" s="6">
        <f t="shared" si="11"/>
        <v>200</v>
      </c>
      <c r="G90" s="10"/>
      <c r="H90" s="6">
        <f t="shared" si="12"/>
        <v>200</v>
      </c>
      <c r="I90" s="10"/>
      <c r="J90" s="6">
        <f t="shared" si="13"/>
        <v>200</v>
      </c>
      <c r="K90" s="10"/>
      <c r="L90" s="6">
        <f t="shared" si="7"/>
        <v>200</v>
      </c>
      <c r="M90" s="10"/>
      <c r="N90" s="6">
        <f t="shared" si="8"/>
        <v>200</v>
      </c>
      <c r="O90" s="10"/>
      <c r="P90" s="6">
        <f t="shared" si="9"/>
        <v>200</v>
      </c>
      <c r="Q90" s="10"/>
      <c r="R90" s="6">
        <f t="shared" si="10"/>
        <v>200</v>
      </c>
    </row>
    <row r="91" spans="1:18" ht="35.25" customHeight="1">
      <c r="A91" s="7" t="s">
        <v>470</v>
      </c>
      <c r="B91" s="3" t="s">
        <v>469</v>
      </c>
      <c r="C91" s="4"/>
      <c r="D91" s="6">
        <v>729.34799999999996</v>
      </c>
      <c r="E91" s="10">
        <f>E92</f>
        <v>0</v>
      </c>
      <c r="F91" s="6">
        <f t="shared" si="11"/>
        <v>729.34799999999996</v>
      </c>
      <c r="G91" s="10">
        <f>G92</f>
        <v>0</v>
      </c>
      <c r="H91" s="6">
        <f t="shared" si="12"/>
        <v>729.34799999999996</v>
      </c>
      <c r="I91" s="10">
        <f>I92</f>
        <v>0</v>
      </c>
      <c r="J91" s="6">
        <f t="shared" si="13"/>
        <v>729.34799999999996</v>
      </c>
      <c r="K91" s="10">
        <f>K92</f>
        <v>0</v>
      </c>
      <c r="L91" s="6">
        <f t="shared" si="7"/>
        <v>729.34799999999996</v>
      </c>
      <c r="M91" s="10">
        <f>M92</f>
        <v>0</v>
      </c>
      <c r="N91" s="6">
        <f t="shared" si="8"/>
        <v>729.34799999999996</v>
      </c>
      <c r="O91" s="10">
        <f>O92</f>
        <v>0</v>
      </c>
      <c r="P91" s="6">
        <f t="shared" si="9"/>
        <v>729.34799999999996</v>
      </c>
      <c r="Q91" s="10">
        <f>Q92</f>
        <v>0</v>
      </c>
      <c r="R91" s="6">
        <f t="shared" si="10"/>
        <v>729.34799999999996</v>
      </c>
    </row>
    <row r="92" spans="1:18" ht="47.25" customHeight="1">
      <c r="A92" s="7" t="s">
        <v>64</v>
      </c>
      <c r="B92" s="3" t="s">
        <v>469</v>
      </c>
      <c r="C92" s="4">
        <v>600</v>
      </c>
      <c r="D92" s="6">
        <v>729.34799999999996</v>
      </c>
      <c r="E92" s="10"/>
      <c r="F92" s="6">
        <f t="shared" si="11"/>
        <v>729.34799999999996</v>
      </c>
      <c r="G92" s="10"/>
      <c r="H92" s="6">
        <f t="shared" si="12"/>
        <v>729.34799999999996</v>
      </c>
      <c r="I92" s="10"/>
      <c r="J92" s="6">
        <f t="shared" si="13"/>
        <v>729.34799999999996</v>
      </c>
      <c r="K92" s="10"/>
      <c r="L92" s="6">
        <f t="shared" si="7"/>
        <v>729.34799999999996</v>
      </c>
      <c r="M92" s="10"/>
      <c r="N92" s="6">
        <f t="shared" si="8"/>
        <v>729.34799999999996</v>
      </c>
      <c r="O92" s="10"/>
      <c r="P92" s="6">
        <f t="shared" si="9"/>
        <v>729.34799999999996</v>
      </c>
      <c r="Q92" s="10"/>
      <c r="R92" s="6">
        <f t="shared" si="10"/>
        <v>729.34799999999996</v>
      </c>
    </row>
    <row r="93" spans="1:18" ht="57.75" customHeight="1">
      <c r="A93" s="1" t="s">
        <v>537</v>
      </c>
      <c r="B93" s="3" t="s">
        <v>288</v>
      </c>
      <c r="C93" s="4"/>
      <c r="D93" s="6">
        <v>0</v>
      </c>
      <c r="E93" s="10">
        <f>E94</f>
        <v>0</v>
      </c>
      <c r="F93" s="6">
        <f t="shared" si="11"/>
        <v>0</v>
      </c>
      <c r="G93" s="10">
        <f>G94</f>
        <v>0</v>
      </c>
      <c r="H93" s="6">
        <f t="shared" si="12"/>
        <v>0</v>
      </c>
      <c r="I93" s="10">
        <f>I94</f>
        <v>0</v>
      </c>
      <c r="J93" s="6">
        <f t="shared" si="13"/>
        <v>0</v>
      </c>
      <c r="K93" s="10">
        <f>K94</f>
        <v>0</v>
      </c>
      <c r="L93" s="6">
        <f t="shared" si="7"/>
        <v>0</v>
      </c>
      <c r="M93" s="10">
        <f>M94</f>
        <v>0</v>
      </c>
      <c r="N93" s="6">
        <f t="shared" si="8"/>
        <v>0</v>
      </c>
      <c r="O93" s="10">
        <f>O94</f>
        <v>0</v>
      </c>
      <c r="P93" s="6">
        <f t="shared" si="9"/>
        <v>0</v>
      </c>
      <c r="Q93" s="10">
        <f>Q94</f>
        <v>0</v>
      </c>
      <c r="R93" s="6">
        <f t="shared" si="10"/>
        <v>0</v>
      </c>
    </row>
    <row r="94" spans="1:18" ht="47.25" customHeight="1">
      <c r="A94" s="1" t="s">
        <v>290</v>
      </c>
      <c r="B94" s="3" t="s">
        <v>289</v>
      </c>
      <c r="C94" s="4"/>
      <c r="D94" s="6">
        <v>0</v>
      </c>
      <c r="E94" s="10">
        <f>E95</f>
        <v>0</v>
      </c>
      <c r="F94" s="6">
        <f t="shared" si="11"/>
        <v>0</v>
      </c>
      <c r="G94" s="10">
        <f>G95</f>
        <v>0</v>
      </c>
      <c r="H94" s="6">
        <f t="shared" si="12"/>
        <v>0</v>
      </c>
      <c r="I94" s="10">
        <f>I95</f>
        <v>0</v>
      </c>
      <c r="J94" s="6">
        <f t="shared" si="13"/>
        <v>0</v>
      </c>
      <c r="K94" s="10">
        <f>K95</f>
        <v>0</v>
      </c>
      <c r="L94" s="6">
        <f t="shared" si="7"/>
        <v>0</v>
      </c>
      <c r="M94" s="10">
        <f>M95</f>
        <v>0</v>
      </c>
      <c r="N94" s="6">
        <f t="shared" si="8"/>
        <v>0</v>
      </c>
      <c r="O94" s="10">
        <f>O95</f>
        <v>0</v>
      </c>
      <c r="P94" s="6">
        <f t="shared" si="9"/>
        <v>0</v>
      </c>
      <c r="Q94" s="10">
        <f>Q95</f>
        <v>0</v>
      </c>
      <c r="R94" s="6">
        <f t="shared" si="10"/>
        <v>0</v>
      </c>
    </row>
    <row r="95" spans="1:18" ht="51.75" customHeight="1">
      <c r="A95" s="1" t="s">
        <v>64</v>
      </c>
      <c r="B95" s="3" t="s">
        <v>289</v>
      </c>
      <c r="C95" s="4">
        <v>600</v>
      </c>
      <c r="D95" s="6">
        <v>0</v>
      </c>
      <c r="E95" s="10"/>
      <c r="F95" s="6">
        <f t="shared" si="11"/>
        <v>0</v>
      </c>
      <c r="G95" s="10"/>
      <c r="H95" s="6">
        <f t="shared" si="12"/>
        <v>0</v>
      </c>
      <c r="I95" s="10"/>
      <c r="J95" s="6">
        <f t="shared" si="13"/>
        <v>0</v>
      </c>
      <c r="K95" s="10"/>
      <c r="L95" s="6">
        <f t="shared" si="7"/>
        <v>0</v>
      </c>
      <c r="M95" s="10"/>
      <c r="N95" s="6">
        <f t="shared" si="8"/>
        <v>0</v>
      </c>
      <c r="O95" s="10"/>
      <c r="P95" s="6">
        <f t="shared" si="9"/>
        <v>0</v>
      </c>
      <c r="Q95" s="10"/>
      <c r="R95" s="6">
        <f t="shared" si="10"/>
        <v>0</v>
      </c>
    </row>
    <row r="96" spans="1:18" ht="38.25" customHeight="1">
      <c r="A96" s="1" t="s">
        <v>538</v>
      </c>
      <c r="B96" s="3" t="s">
        <v>539</v>
      </c>
      <c r="C96" s="4"/>
      <c r="D96" s="6">
        <v>0</v>
      </c>
      <c r="E96" s="10">
        <f>E97</f>
        <v>0</v>
      </c>
      <c r="F96" s="6">
        <f t="shared" si="11"/>
        <v>0</v>
      </c>
      <c r="G96" s="10">
        <f>G97</f>
        <v>0</v>
      </c>
      <c r="H96" s="6">
        <f t="shared" si="12"/>
        <v>0</v>
      </c>
      <c r="I96" s="10">
        <f>I97</f>
        <v>0</v>
      </c>
      <c r="J96" s="6">
        <f t="shared" si="13"/>
        <v>0</v>
      </c>
      <c r="K96" s="10">
        <f>K97</f>
        <v>0</v>
      </c>
      <c r="L96" s="6">
        <f t="shared" si="7"/>
        <v>0</v>
      </c>
      <c r="M96" s="10">
        <f>M97</f>
        <v>0</v>
      </c>
      <c r="N96" s="6">
        <f t="shared" si="8"/>
        <v>0</v>
      </c>
      <c r="O96" s="10">
        <f>O97</f>
        <v>0</v>
      </c>
      <c r="P96" s="6">
        <f t="shared" si="9"/>
        <v>0</v>
      </c>
      <c r="Q96" s="10">
        <f>Q97</f>
        <v>0</v>
      </c>
      <c r="R96" s="6">
        <f t="shared" si="10"/>
        <v>0</v>
      </c>
    </row>
    <row r="97" spans="1:18" ht="39.75" customHeight="1">
      <c r="A97" s="1" t="s">
        <v>540</v>
      </c>
      <c r="B97" s="3" t="s">
        <v>541</v>
      </c>
      <c r="C97" s="4"/>
      <c r="D97" s="6">
        <v>0</v>
      </c>
      <c r="E97" s="10">
        <f>E98</f>
        <v>0</v>
      </c>
      <c r="F97" s="6">
        <f t="shared" si="11"/>
        <v>0</v>
      </c>
      <c r="G97" s="10">
        <f>G98</f>
        <v>0</v>
      </c>
      <c r="H97" s="6">
        <f t="shared" si="12"/>
        <v>0</v>
      </c>
      <c r="I97" s="10">
        <f>I98</f>
        <v>0</v>
      </c>
      <c r="J97" s="6">
        <f t="shared" si="13"/>
        <v>0</v>
      </c>
      <c r="K97" s="10">
        <f>K98</f>
        <v>0</v>
      </c>
      <c r="L97" s="6">
        <f t="shared" si="7"/>
        <v>0</v>
      </c>
      <c r="M97" s="10">
        <f>M98</f>
        <v>0</v>
      </c>
      <c r="N97" s="6">
        <f t="shared" si="8"/>
        <v>0</v>
      </c>
      <c r="O97" s="10">
        <f>O98</f>
        <v>0</v>
      </c>
      <c r="P97" s="6">
        <f t="shared" si="9"/>
        <v>0</v>
      </c>
      <c r="Q97" s="10">
        <f>Q98</f>
        <v>0</v>
      </c>
      <c r="R97" s="6">
        <f t="shared" si="10"/>
        <v>0</v>
      </c>
    </row>
    <row r="98" spans="1:18" ht="51.75" customHeight="1">
      <c r="A98" s="1" t="s">
        <v>64</v>
      </c>
      <c r="B98" s="3" t="s">
        <v>541</v>
      </c>
      <c r="C98" s="4">
        <v>600</v>
      </c>
      <c r="D98" s="6">
        <v>0</v>
      </c>
      <c r="E98" s="10"/>
      <c r="F98" s="6">
        <f t="shared" si="11"/>
        <v>0</v>
      </c>
      <c r="G98" s="10"/>
      <c r="H98" s="6">
        <f t="shared" si="12"/>
        <v>0</v>
      </c>
      <c r="I98" s="10"/>
      <c r="J98" s="6">
        <f t="shared" si="13"/>
        <v>0</v>
      </c>
      <c r="K98" s="10"/>
      <c r="L98" s="6">
        <f t="shared" si="7"/>
        <v>0</v>
      </c>
      <c r="M98" s="10"/>
      <c r="N98" s="6">
        <f t="shared" si="8"/>
        <v>0</v>
      </c>
      <c r="O98" s="10"/>
      <c r="P98" s="6">
        <f t="shared" si="9"/>
        <v>0</v>
      </c>
      <c r="Q98" s="10"/>
      <c r="R98" s="6">
        <f t="shared" si="10"/>
        <v>0</v>
      </c>
    </row>
    <row r="99" spans="1:18" ht="68.25" customHeight="1">
      <c r="A99" s="1" t="s">
        <v>596</v>
      </c>
      <c r="B99" s="3" t="s">
        <v>593</v>
      </c>
      <c r="C99" s="4"/>
      <c r="D99" s="6"/>
      <c r="E99" s="10"/>
      <c r="F99" s="6">
        <f t="shared" si="11"/>
        <v>0</v>
      </c>
      <c r="G99" s="10">
        <f>G100</f>
        <v>0</v>
      </c>
      <c r="H99" s="6">
        <f t="shared" si="12"/>
        <v>0</v>
      </c>
      <c r="I99" s="10">
        <f>I100</f>
        <v>0</v>
      </c>
      <c r="J99" s="6">
        <f t="shared" si="13"/>
        <v>0</v>
      </c>
      <c r="K99" s="10">
        <f>K100</f>
        <v>0</v>
      </c>
      <c r="L99" s="6">
        <f t="shared" si="7"/>
        <v>0</v>
      </c>
      <c r="M99" s="10">
        <f>M100</f>
        <v>0</v>
      </c>
      <c r="N99" s="6">
        <f t="shared" si="8"/>
        <v>0</v>
      </c>
      <c r="O99" s="10">
        <f>O100</f>
        <v>0</v>
      </c>
      <c r="P99" s="6">
        <f t="shared" si="9"/>
        <v>0</v>
      </c>
      <c r="Q99" s="10">
        <f>Q100</f>
        <v>0</v>
      </c>
      <c r="R99" s="6">
        <f t="shared" si="10"/>
        <v>0</v>
      </c>
    </row>
    <row r="100" spans="1:18" ht="60.75" customHeight="1">
      <c r="A100" s="1" t="s">
        <v>595</v>
      </c>
      <c r="B100" s="3" t="s">
        <v>594</v>
      </c>
      <c r="C100" s="4"/>
      <c r="D100" s="6"/>
      <c r="E100" s="10"/>
      <c r="F100" s="6">
        <f t="shared" si="11"/>
        <v>0</v>
      </c>
      <c r="G100" s="10">
        <f>G101</f>
        <v>0</v>
      </c>
      <c r="H100" s="6">
        <f t="shared" si="12"/>
        <v>0</v>
      </c>
      <c r="I100" s="10">
        <f>I101</f>
        <v>0</v>
      </c>
      <c r="J100" s="6">
        <f t="shared" si="13"/>
        <v>0</v>
      </c>
      <c r="K100" s="10">
        <f>K101</f>
        <v>0</v>
      </c>
      <c r="L100" s="6">
        <f t="shared" si="7"/>
        <v>0</v>
      </c>
      <c r="M100" s="10">
        <f>M101</f>
        <v>0</v>
      </c>
      <c r="N100" s="6">
        <f t="shared" si="8"/>
        <v>0</v>
      </c>
      <c r="O100" s="10">
        <f>O101</f>
        <v>0</v>
      </c>
      <c r="P100" s="6">
        <f t="shared" si="9"/>
        <v>0</v>
      </c>
      <c r="Q100" s="10">
        <f>Q101</f>
        <v>0</v>
      </c>
      <c r="R100" s="6">
        <f t="shared" si="10"/>
        <v>0</v>
      </c>
    </row>
    <row r="101" spans="1:18" ht="51.75" customHeight="1">
      <c r="A101" s="1" t="s">
        <v>64</v>
      </c>
      <c r="B101" s="3" t="s">
        <v>594</v>
      </c>
      <c r="C101" s="4">
        <v>600</v>
      </c>
      <c r="D101" s="6"/>
      <c r="E101" s="10"/>
      <c r="F101" s="6">
        <f t="shared" si="11"/>
        <v>0</v>
      </c>
      <c r="G101" s="10"/>
      <c r="H101" s="6">
        <f t="shared" si="12"/>
        <v>0</v>
      </c>
      <c r="I101" s="10"/>
      <c r="J101" s="6">
        <f t="shared" si="13"/>
        <v>0</v>
      </c>
      <c r="K101" s="10"/>
      <c r="L101" s="6">
        <f t="shared" si="7"/>
        <v>0</v>
      </c>
      <c r="M101" s="10"/>
      <c r="N101" s="6">
        <f t="shared" si="8"/>
        <v>0</v>
      </c>
      <c r="O101" s="10"/>
      <c r="P101" s="6">
        <f t="shared" si="9"/>
        <v>0</v>
      </c>
      <c r="Q101" s="10"/>
      <c r="R101" s="6">
        <f t="shared" si="10"/>
        <v>0</v>
      </c>
    </row>
    <row r="102" spans="1:18" ht="47.25" customHeight="1">
      <c r="A102" s="11" t="s">
        <v>30</v>
      </c>
      <c r="B102" s="9" t="s">
        <v>29</v>
      </c>
      <c r="C102" s="4"/>
      <c r="D102" s="6">
        <v>5830.8266299999996</v>
      </c>
      <c r="E102" s="10">
        <f>E103</f>
        <v>16023.3084</v>
      </c>
      <c r="F102" s="6">
        <f t="shared" si="11"/>
        <v>21854.135029999998</v>
      </c>
      <c r="G102" s="10">
        <f>G103</f>
        <v>0</v>
      </c>
      <c r="H102" s="6">
        <f t="shared" si="12"/>
        <v>21854.135029999998</v>
      </c>
      <c r="I102" s="10">
        <f>I103</f>
        <v>0</v>
      </c>
      <c r="J102" s="6">
        <f t="shared" si="13"/>
        <v>21854.135029999998</v>
      </c>
      <c r="K102" s="10">
        <f>K103</f>
        <v>0</v>
      </c>
      <c r="L102" s="6">
        <f t="shared" si="7"/>
        <v>21854.135029999998</v>
      </c>
      <c r="M102" s="10">
        <f>M103</f>
        <v>0</v>
      </c>
      <c r="N102" s="6">
        <f t="shared" si="8"/>
        <v>21854.135029999998</v>
      </c>
      <c r="O102" s="10">
        <f>O103</f>
        <v>0</v>
      </c>
      <c r="P102" s="6">
        <f t="shared" si="9"/>
        <v>21854.135029999998</v>
      </c>
      <c r="Q102" s="10">
        <f>Q103</f>
        <v>0</v>
      </c>
      <c r="R102" s="6">
        <f t="shared" si="10"/>
        <v>21854.135029999998</v>
      </c>
    </row>
    <row r="103" spans="1:18" ht="63" customHeight="1">
      <c r="A103" s="12" t="s">
        <v>292</v>
      </c>
      <c r="B103" s="3" t="s">
        <v>291</v>
      </c>
      <c r="C103" s="4"/>
      <c r="D103" s="6">
        <v>5830.8266299999996</v>
      </c>
      <c r="E103" s="10">
        <f>E104+E112+E114+E117+E119+E110+E106+E108</f>
        <v>16023.3084</v>
      </c>
      <c r="F103" s="6">
        <f t="shared" si="11"/>
        <v>21854.135029999998</v>
      </c>
      <c r="G103" s="10">
        <f>G104+G112+G114+G117+G119+G110+G106+G108</f>
        <v>0</v>
      </c>
      <c r="H103" s="6">
        <f t="shared" si="12"/>
        <v>21854.135029999998</v>
      </c>
      <c r="I103" s="10">
        <f>I104+I112+I114+I117+I119+I110+I106+I108</f>
        <v>0</v>
      </c>
      <c r="J103" s="6">
        <f t="shared" si="13"/>
        <v>21854.135029999998</v>
      </c>
      <c r="K103" s="10">
        <f>K104+K112+K114+K117+K119+K110+K106+K108</f>
        <v>0</v>
      </c>
      <c r="L103" s="6">
        <f t="shared" si="7"/>
        <v>21854.135029999998</v>
      </c>
      <c r="M103" s="10">
        <f>M104+M112+M114+M117+M119+M110+M106+M108</f>
        <v>0</v>
      </c>
      <c r="N103" s="6">
        <f t="shared" si="8"/>
        <v>21854.135029999998</v>
      </c>
      <c r="O103" s="10">
        <f>O104+O112+O114+O117+O119+O110+O106+O108</f>
        <v>0</v>
      </c>
      <c r="P103" s="6">
        <f t="shared" si="9"/>
        <v>21854.135029999998</v>
      </c>
      <c r="Q103" s="10">
        <f>Q104+Q112+Q114+Q117+Q119+Q110+Q106+Q108</f>
        <v>0</v>
      </c>
      <c r="R103" s="6">
        <f t="shared" si="10"/>
        <v>21854.135029999998</v>
      </c>
    </row>
    <row r="104" spans="1:18" ht="60.75" hidden="1" customHeight="1">
      <c r="A104" s="1" t="s">
        <v>365</v>
      </c>
      <c r="B104" s="14" t="s">
        <v>366</v>
      </c>
      <c r="C104" s="4"/>
      <c r="D104" s="6">
        <v>0</v>
      </c>
      <c r="E104" s="10">
        <f>E105</f>
        <v>0</v>
      </c>
      <c r="F104" s="6">
        <f t="shared" si="11"/>
        <v>0</v>
      </c>
      <c r="G104" s="10">
        <f>G105</f>
        <v>0</v>
      </c>
      <c r="H104" s="6">
        <f t="shared" si="12"/>
        <v>0</v>
      </c>
      <c r="I104" s="10">
        <f>I105</f>
        <v>0</v>
      </c>
      <c r="J104" s="6">
        <f t="shared" si="13"/>
        <v>0</v>
      </c>
      <c r="K104" s="10">
        <f>K105</f>
        <v>0</v>
      </c>
      <c r="L104" s="6">
        <f t="shared" si="7"/>
        <v>0</v>
      </c>
      <c r="M104" s="10">
        <f>M105</f>
        <v>0</v>
      </c>
      <c r="N104" s="6">
        <f t="shared" si="8"/>
        <v>0</v>
      </c>
      <c r="O104" s="10">
        <f>O105</f>
        <v>0</v>
      </c>
      <c r="P104" s="6">
        <f t="shared" si="9"/>
        <v>0</v>
      </c>
      <c r="Q104" s="10">
        <f>Q105</f>
        <v>0</v>
      </c>
      <c r="R104" s="6">
        <f t="shared" si="10"/>
        <v>0</v>
      </c>
    </row>
    <row r="105" spans="1:18" ht="48.75" hidden="1" customHeight="1">
      <c r="A105" s="1" t="s">
        <v>64</v>
      </c>
      <c r="B105" s="14" t="s">
        <v>366</v>
      </c>
      <c r="C105" s="4">
        <v>600</v>
      </c>
      <c r="D105" s="6">
        <v>0</v>
      </c>
      <c r="E105" s="10"/>
      <c r="F105" s="6">
        <f t="shared" si="11"/>
        <v>0</v>
      </c>
      <c r="G105" s="10"/>
      <c r="H105" s="6">
        <f t="shared" si="12"/>
        <v>0</v>
      </c>
      <c r="I105" s="10"/>
      <c r="J105" s="6">
        <f t="shared" si="13"/>
        <v>0</v>
      </c>
      <c r="K105" s="10"/>
      <c r="L105" s="6">
        <f t="shared" si="7"/>
        <v>0</v>
      </c>
      <c r="M105" s="10"/>
      <c r="N105" s="6">
        <f t="shared" si="8"/>
        <v>0</v>
      </c>
      <c r="O105" s="10"/>
      <c r="P105" s="6">
        <f t="shared" si="9"/>
        <v>0</v>
      </c>
      <c r="Q105" s="10"/>
      <c r="R105" s="6">
        <f t="shared" si="10"/>
        <v>0</v>
      </c>
    </row>
    <row r="106" spans="1:18" ht="57.75" customHeight="1">
      <c r="A106" s="1" t="s">
        <v>553</v>
      </c>
      <c r="B106" s="14" t="s">
        <v>554</v>
      </c>
      <c r="C106" s="4"/>
      <c r="D106" s="6">
        <v>2443.3420000000001</v>
      </c>
      <c r="E106" s="10">
        <f>E107</f>
        <v>0</v>
      </c>
      <c r="F106" s="6">
        <f t="shared" si="11"/>
        <v>2443.3420000000001</v>
      </c>
      <c r="G106" s="10">
        <f>G107</f>
        <v>0</v>
      </c>
      <c r="H106" s="6">
        <f t="shared" si="12"/>
        <v>2443.3420000000001</v>
      </c>
      <c r="I106" s="10">
        <f>I107</f>
        <v>0</v>
      </c>
      <c r="J106" s="6">
        <f t="shared" si="13"/>
        <v>2443.3420000000001</v>
      </c>
      <c r="K106" s="10">
        <f>K107</f>
        <v>0</v>
      </c>
      <c r="L106" s="6">
        <f t="shared" si="7"/>
        <v>2443.3420000000001</v>
      </c>
      <c r="M106" s="10">
        <f>M107</f>
        <v>0</v>
      </c>
      <c r="N106" s="6">
        <f t="shared" si="8"/>
        <v>2443.3420000000001</v>
      </c>
      <c r="O106" s="10">
        <f>O107</f>
        <v>0</v>
      </c>
      <c r="P106" s="6">
        <f t="shared" si="9"/>
        <v>2443.3420000000001</v>
      </c>
      <c r="Q106" s="10">
        <f>Q107</f>
        <v>0</v>
      </c>
      <c r="R106" s="6">
        <f t="shared" si="10"/>
        <v>2443.3420000000001</v>
      </c>
    </row>
    <row r="107" spans="1:18" ht="48.75" customHeight="1">
      <c r="A107" s="1" t="s">
        <v>64</v>
      </c>
      <c r="B107" s="14" t="s">
        <v>554</v>
      </c>
      <c r="C107" s="4">
        <v>600</v>
      </c>
      <c r="D107" s="6">
        <v>2443.3420000000001</v>
      </c>
      <c r="E107" s="10"/>
      <c r="F107" s="6">
        <f t="shared" si="11"/>
        <v>2443.3420000000001</v>
      </c>
      <c r="G107" s="10"/>
      <c r="H107" s="6">
        <f t="shared" si="12"/>
        <v>2443.3420000000001</v>
      </c>
      <c r="I107" s="10"/>
      <c r="J107" s="6">
        <f t="shared" si="13"/>
        <v>2443.3420000000001</v>
      </c>
      <c r="K107" s="10"/>
      <c r="L107" s="6">
        <f t="shared" si="7"/>
        <v>2443.3420000000001</v>
      </c>
      <c r="M107" s="10"/>
      <c r="N107" s="6">
        <f t="shared" si="8"/>
        <v>2443.3420000000001</v>
      </c>
      <c r="O107" s="10"/>
      <c r="P107" s="6">
        <f t="shared" si="9"/>
        <v>2443.3420000000001</v>
      </c>
      <c r="Q107" s="10"/>
      <c r="R107" s="6">
        <f t="shared" si="10"/>
        <v>2443.3420000000001</v>
      </c>
    </row>
    <row r="108" spans="1:18" ht="58.5" customHeight="1">
      <c r="A108" s="1" t="s">
        <v>555</v>
      </c>
      <c r="B108" s="14" t="s">
        <v>556</v>
      </c>
      <c r="C108" s="4"/>
      <c r="D108" s="6">
        <v>60.2577</v>
      </c>
      <c r="E108" s="10">
        <f>E109</f>
        <v>16023.3084</v>
      </c>
      <c r="F108" s="6">
        <f t="shared" si="11"/>
        <v>16083.5661</v>
      </c>
      <c r="G108" s="10">
        <f>G109</f>
        <v>0</v>
      </c>
      <c r="H108" s="6">
        <f t="shared" si="12"/>
        <v>16083.5661</v>
      </c>
      <c r="I108" s="10">
        <f>I109</f>
        <v>0</v>
      </c>
      <c r="J108" s="6">
        <f t="shared" si="13"/>
        <v>16083.5661</v>
      </c>
      <c r="K108" s="10">
        <f>K109</f>
        <v>0</v>
      </c>
      <c r="L108" s="6">
        <f t="shared" si="7"/>
        <v>16083.5661</v>
      </c>
      <c r="M108" s="10">
        <f>M109</f>
        <v>0</v>
      </c>
      <c r="N108" s="6">
        <f t="shared" si="8"/>
        <v>16083.5661</v>
      </c>
      <c r="O108" s="10">
        <f>O109</f>
        <v>0</v>
      </c>
      <c r="P108" s="6">
        <f t="shared" si="9"/>
        <v>16083.5661</v>
      </c>
      <c r="Q108" s="10">
        <f>Q109</f>
        <v>0</v>
      </c>
      <c r="R108" s="6">
        <f t="shared" si="10"/>
        <v>16083.5661</v>
      </c>
    </row>
    <row r="109" spans="1:18" ht="48.75" customHeight="1">
      <c r="A109" s="1" t="s">
        <v>64</v>
      </c>
      <c r="B109" s="14" t="s">
        <v>556</v>
      </c>
      <c r="C109" s="4">
        <v>600</v>
      </c>
      <c r="D109" s="6">
        <v>60.2577</v>
      </c>
      <c r="E109" s="10">
        <v>16023.3084</v>
      </c>
      <c r="F109" s="6">
        <f t="shared" si="11"/>
        <v>16083.5661</v>
      </c>
      <c r="G109" s="10"/>
      <c r="H109" s="6">
        <f t="shared" si="12"/>
        <v>16083.5661</v>
      </c>
      <c r="I109" s="10"/>
      <c r="J109" s="6">
        <f t="shared" si="13"/>
        <v>16083.5661</v>
      </c>
      <c r="K109" s="10"/>
      <c r="L109" s="6">
        <f t="shared" si="7"/>
        <v>16083.5661</v>
      </c>
      <c r="M109" s="10"/>
      <c r="N109" s="6">
        <f t="shared" si="8"/>
        <v>16083.5661</v>
      </c>
      <c r="O109" s="10"/>
      <c r="P109" s="6">
        <f t="shared" si="9"/>
        <v>16083.5661</v>
      </c>
      <c r="Q109" s="10"/>
      <c r="R109" s="6">
        <f t="shared" si="10"/>
        <v>16083.5661</v>
      </c>
    </row>
    <row r="110" spans="1:18" ht="48.75" hidden="1" customHeight="1">
      <c r="A110" s="1" t="s">
        <v>531</v>
      </c>
      <c r="B110" s="14" t="s">
        <v>510</v>
      </c>
      <c r="C110" s="4"/>
      <c r="D110" s="6">
        <v>0</v>
      </c>
      <c r="E110" s="10">
        <f>E111</f>
        <v>0</v>
      </c>
      <c r="F110" s="6">
        <f t="shared" si="11"/>
        <v>0</v>
      </c>
      <c r="G110" s="10">
        <f>G111</f>
        <v>0</v>
      </c>
      <c r="H110" s="6">
        <f t="shared" si="12"/>
        <v>0</v>
      </c>
      <c r="I110" s="10">
        <f>I111</f>
        <v>0</v>
      </c>
      <c r="J110" s="6">
        <f t="shared" si="13"/>
        <v>0</v>
      </c>
      <c r="K110" s="10">
        <f>K111</f>
        <v>0</v>
      </c>
      <c r="L110" s="6">
        <f t="shared" si="7"/>
        <v>0</v>
      </c>
      <c r="M110" s="10">
        <f>M111</f>
        <v>0</v>
      </c>
      <c r="N110" s="6">
        <f t="shared" si="8"/>
        <v>0</v>
      </c>
      <c r="O110" s="10">
        <f>O111</f>
        <v>0</v>
      </c>
      <c r="P110" s="6">
        <f t="shared" si="9"/>
        <v>0</v>
      </c>
      <c r="Q110" s="10">
        <f>Q111</f>
        <v>0</v>
      </c>
      <c r="R110" s="6">
        <f t="shared" si="10"/>
        <v>0</v>
      </c>
    </row>
    <row r="111" spans="1:18" ht="48.75" hidden="1" customHeight="1">
      <c r="A111" s="1" t="s">
        <v>64</v>
      </c>
      <c r="B111" s="14" t="s">
        <v>510</v>
      </c>
      <c r="C111" s="4">
        <v>600</v>
      </c>
      <c r="D111" s="6">
        <v>0</v>
      </c>
      <c r="E111" s="10"/>
      <c r="F111" s="6">
        <f t="shared" si="11"/>
        <v>0</v>
      </c>
      <c r="G111" s="10"/>
      <c r="H111" s="6">
        <f t="shared" si="12"/>
        <v>0</v>
      </c>
      <c r="I111" s="10"/>
      <c r="J111" s="6">
        <f t="shared" si="13"/>
        <v>0</v>
      </c>
      <c r="K111" s="10"/>
      <c r="L111" s="6">
        <f t="shared" si="7"/>
        <v>0</v>
      </c>
      <c r="M111" s="10"/>
      <c r="N111" s="6">
        <f t="shared" si="8"/>
        <v>0</v>
      </c>
      <c r="O111" s="10"/>
      <c r="P111" s="6">
        <f t="shared" si="9"/>
        <v>0</v>
      </c>
      <c r="Q111" s="10"/>
      <c r="R111" s="6">
        <f t="shared" si="10"/>
        <v>0</v>
      </c>
    </row>
    <row r="112" spans="1:18" ht="136.5" customHeight="1">
      <c r="A112" s="13" t="s">
        <v>293</v>
      </c>
      <c r="B112" s="14" t="s">
        <v>294</v>
      </c>
      <c r="C112" s="4"/>
      <c r="D112" s="6">
        <v>462.96000000000004</v>
      </c>
      <c r="E112" s="10">
        <f>E113</f>
        <v>0</v>
      </c>
      <c r="F112" s="6">
        <f t="shared" si="11"/>
        <v>462.96000000000004</v>
      </c>
      <c r="G112" s="10">
        <f>G113</f>
        <v>0</v>
      </c>
      <c r="H112" s="6">
        <f t="shared" si="12"/>
        <v>462.96000000000004</v>
      </c>
      <c r="I112" s="10">
        <f>I113</f>
        <v>0</v>
      </c>
      <c r="J112" s="6">
        <f t="shared" si="13"/>
        <v>462.96000000000004</v>
      </c>
      <c r="K112" s="10">
        <f>K113</f>
        <v>0</v>
      </c>
      <c r="L112" s="6">
        <f t="shared" si="7"/>
        <v>462.96000000000004</v>
      </c>
      <c r="M112" s="10">
        <f>M113</f>
        <v>0</v>
      </c>
      <c r="N112" s="6">
        <f t="shared" si="8"/>
        <v>462.96000000000004</v>
      </c>
      <c r="O112" s="10">
        <f>O113</f>
        <v>0</v>
      </c>
      <c r="P112" s="6">
        <f t="shared" si="9"/>
        <v>462.96000000000004</v>
      </c>
      <c r="Q112" s="10">
        <f>Q113</f>
        <v>0</v>
      </c>
      <c r="R112" s="6">
        <f t="shared" si="10"/>
        <v>462.96000000000004</v>
      </c>
    </row>
    <row r="113" spans="1:18" ht="51.75" customHeight="1">
      <c r="A113" s="1" t="s">
        <v>64</v>
      </c>
      <c r="B113" s="14" t="s">
        <v>294</v>
      </c>
      <c r="C113" s="4">
        <v>600</v>
      </c>
      <c r="D113" s="6">
        <v>462.96000000000004</v>
      </c>
      <c r="E113" s="10"/>
      <c r="F113" s="6">
        <f t="shared" si="11"/>
        <v>462.96000000000004</v>
      </c>
      <c r="G113" s="10"/>
      <c r="H113" s="6">
        <f t="shared" si="12"/>
        <v>462.96000000000004</v>
      </c>
      <c r="I113" s="10"/>
      <c r="J113" s="6">
        <f t="shared" si="13"/>
        <v>462.96000000000004</v>
      </c>
      <c r="K113" s="10"/>
      <c r="L113" s="6">
        <f t="shared" si="7"/>
        <v>462.96000000000004</v>
      </c>
      <c r="M113" s="10"/>
      <c r="N113" s="6">
        <f t="shared" si="8"/>
        <v>462.96000000000004</v>
      </c>
      <c r="O113" s="10"/>
      <c r="P113" s="6">
        <f t="shared" si="9"/>
        <v>462.96000000000004</v>
      </c>
      <c r="Q113" s="10"/>
      <c r="R113" s="6">
        <f t="shared" si="10"/>
        <v>462.96000000000004</v>
      </c>
    </row>
    <row r="114" spans="1:18" ht="98.25" customHeight="1">
      <c r="A114" s="13" t="s">
        <v>295</v>
      </c>
      <c r="B114" s="14" t="s">
        <v>296</v>
      </c>
      <c r="C114" s="4"/>
      <c r="D114" s="6">
        <v>1558.1929299999997</v>
      </c>
      <c r="E114" s="10">
        <f>E115+E116</f>
        <v>0</v>
      </c>
      <c r="F114" s="6">
        <f t="shared" si="11"/>
        <v>1558.1929299999997</v>
      </c>
      <c r="G114" s="10">
        <f>G115+G116</f>
        <v>0</v>
      </c>
      <c r="H114" s="6">
        <f t="shared" si="12"/>
        <v>1558.1929299999997</v>
      </c>
      <c r="I114" s="10">
        <f>I115+I116</f>
        <v>0</v>
      </c>
      <c r="J114" s="6">
        <f t="shared" si="13"/>
        <v>1558.1929299999997</v>
      </c>
      <c r="K114" s="10">
        <f>K115+K116</f>
        <v>0</v>
      </c>
      <c r="L114" s="6">
        <f t="shared" si="7"/>
        <v>1558.1929299999997</v>
      </c>
      <c r="M114" s="10">
        <f>M115+M116</f>
        <v>0</v>
      </c>
      <c r="N114" s="6">
        <f t="shared" si="8"/>
        <v>1558.1929299999997</v>
      </c>
      <c r="O114" s="10">
        <f>O115+O116</f>
        <v>0</v>
      </c>
      <c r="P114" s="6">
        <f t="shared" si="9"/>
        <v>1558.1929299999997</v>
      </c>
      <c r="Q114" s="10">
        <f>Q115+Q116</f>
        <v>0</v>
      </c>
      <c r="R114" s="6">
        <f t="shared" si="10"/>
        <v>1558.1929299999997</v>
      </c>
    </row>
    <row r="115" spans="1:18" ht="36" customHeight="1">
      <c r="A115" s="1" t="s">
        <v>322</v>
      </c>
      <c r="B115" s="14" t="s">
        <v>296</v>
      </c>
      <c r="C115" s="4">
        <v>300</v>
      </c>
      <c r="D115" s="6">
        <v>1531.1342</v>
      </c>
      <c r="E115" s="10"/>
      <c r="F115" s="6">
        <f t="shared" si="11"/>
        <v>1531.1342</v>
      </c>
      <c r="G115" s="10"/>
      <c r="H115" s="6">
        <f t="shared" si="12"/>
        <v>1531.1342</v>
      </c>
      <c r="I115" s="10"/>
      <c r="J115" s="6">
        <f t="shared" si="13"/>
        <v>1531.1342</v>
      </c>
      <c r="K115" s="10"/>
      <c r="L115" s="6">
        <f t="shared" si="7"/>
        <v>1531.1342</v>
      </c>
      <c r="M115" s="10"/>
      <c r="N115" s="6">
        <f t="shared" si="8"/>
        <v>1531.1342</v>
      </c>
      <c r="O115" s="10"/>
      <c r="P115" s="6">
        <f t="shared" si="9"/>
        <v>1531.1342</v>
      </c>
      <c r="Q115" s="10"/>
      <c r="R115" s="6">
        <f t="shared" si="10"/>
        <v>1531.1342</v>
      </c>
    </row>
    <row r="116" spans="1:18" ht="48.75" customHeight="1">
      <c r="A116" s="1" t="s">
        <v>64</v>
      </c>
      <c r="B116" s="14" t="s">
        <v>296</v>
      </c>
      <c r="C116" s="4">
        <v>600</v>
      </c>
      <c r="D116" s="6">
        <v>27.058729999999997</v>
      </c>
      <c r="E116" s="10"/>
      <c r="F116" s="6">
        <f t="shared" si="11"/>
        <v>27.058729999999997</v>
      </c>
      <c r="G116" s="10"/>
      <c r="H116" s="6">
        <f t="shared" si="12"/>
        <v>27.058729999999997</v>
      </c>
      <c r="I116" s="10"/>
      <c r="J116" s="6">
        <f t="shared" si="13"/>
        <v>27.058729999999997</v>
      </c>
      <c r="K116" s="10"/>
      <c r="L116" s="6">
        <f t="shared" si="7"/>
        <v>27.058729999999997</v>
      </c>
      <c r="M116" s="10"/>
      <c r="N116" s="6">
        <f t="shared" si="8"/>
        <v>27.058729999999997</v>
      </c>
      <c r="O116" s="10"/>
      <c r="P116" s="6">
        <f t="shared" si="9"/>
        <v>27.058729999999997</v>
      </c>
      <c r="Q116" s="10"/>
      <c r="R116" s="6">
        <f t="shared" si="10"/>
        <v>27.058729999999997</v>
      </c>
    </row>
    <row r="117" spans="1:18" ht="49.5" customHeight="1">
      <c r="A117" s="13" t="s">
        <v>297</v>
      </c>
      <c r="B117" s="3" t="s">
        <v>298</v>
      </c>
      <c r="C117" s="4"/>
      <c r="D117" s="6">
        <v>1255.2539999999999</v>
      </c>
      <c r="E117" s="10">
        <f>E118</f>
        <v>0</v>
      </c>
      <c r="F117" s="6">
        <f t="shared" si="11"/>
        <v>1255.2539999999999</v>
      </c>
      <c r="G117" s="10">
        <f>G118</f>
        <v>0</v>
      </c>
      <c r="H117" s="6">
        <f t="shared" si="12"/>
        <v>1255.2539999999999</v>
      </c>
      <c r="I117" s="10">
        <f>I118</f>
        <v>0</v>
      </c>
      <c r="J117" s="6">
        <f t="shared" si="13"/>
        <v>1255.2539999999999</v>
      </c>
      <c r="K117" s="10">
        <f>K118</f>
        <v>0</v>
      </c>
      <c r="L117" s="6">
        <f t="shared" si="7"/>
        <v>1255.2539999999999</v>
      </c>
      <c r="M117" s="10">
        <f>M118</f>
        <v>0</v>
      </c>
      <c r="N117" s="6">
        <f t="shared" si="8"/>
        <v>1255.2539999999999</v>
      </c>
      <c r="O117" s="10">
        <f>O118</f>
        <v>0</v>
      </c>
      <c r="P117" s="6">
        <f t="shared" si="9"/>
        <v>1255.2539999999999</v>
      </c>
      <c r="Q117" s="10">
        <f>Q118</f>
        <v>0</v>
      </c>
      <c r="R117" s="6">
        <f t="shared" si="10"/>
        <v>1255.2539999999999</v>
      </c>
    </row>
    <row r="118" spans="1:18" ht="48" customHeight="1">
      <c r="A118" s="1" t="s">
        <v>64</v>
      </c>
      <c r="B118" s="3" t="s">
        <v>298</v>
      </c>
      <c r="C118" s="4">
        <v>600</v>
      </c>
      <c r="D118" s="6">
        <v>1255.2539999999999</v>
      </c>
      <c r="E118" s="10"/>
      <c r="F118" s="6">
        <f t="shared" si="11"/>
        <v>1255.2539999999999</v>
      </c>
      <c r="G118" s="10"/>
      <c r="H118" s="6">
        <f t="shared" si="12"/>
        <v>1255.2539999999999</v>
      </c>
      <c r="I118" s="10"/>
      <c r="J118" s="6">
        <f t="shared" si="13"/>
        <v>1255.2539999999999</v>
      </c>
      <c r="K118" s="10"/>
      <c r="L118" s="6">
        <f t="shared" si="7"/>
        <v>1255.2539999999999</v>
      </c>
      <c r="M118" s="10"/>
      <c r="N118" s="6">
        <f t="shared" si="8"/>
        <v>1255.2539999999999</v>
      </c>
      <c r="O118" s="10"/>
      <c r="P118" s="6">
        <f t="shared" si="9"/>
        <v>1255.2539999999999</v>
      </c>
      <c r="Q118" s="10"/>
      <c r="R118" s="6">
        <f t="shared" si="10"/>
        <v>1255.2539999999999</v>
      </c>
    </row>
    <row r="119" spans="1:18" ht="84" customHeight="1">
      <c r="A119" s="15" t="s">
        <v>300</v>
      </c>
      <c r="B119" s="3" t="s">
        <v>299</v>
      </c>
      <c r="C119" s="4"/>
      <c r="D119" s="6">
        <v>50.82</v>
      </c>
      <c r="E119" s="10">
        <f>E120</f>
        <v>0</v>
      </c>
      <c r="F119" s="6">
        <f t="shared" si="11"/>
        <v>50.82</v>
      </c>
      <c r="G119" s="10">
        <f>G120</f>
        <v>0</v>
      </c>
      <c r="H119" s="6">
        <f t="shared" si="12"/>
        <v>50.82</v>
      </c>
      <c r="I119" s="10">
        <f>I120</f>
        <v>0</v>
      </c>
      <c r="J119" s="6">
        <f t="shared" si="13"/>
        <v>50.82</v>
      </c>
      <c r="K119" s="10">
        <f>K120</f>
        <v>0</v>
      </c>
      <c r="L119" s="6">
        <f t="shared" si="7"/>
        <v>50.82</v>
      </c>
      <c r="M119" s="10">
        <f>M120</f>
        <v>0</v>
      </c>
      <c r="N119" s="6">
        <f t="shared" si="8"/>
        <v>50.82</v>
      </c>
      <c r="O119" s="10">
        <f>O120</f>
        <v>0</v>
      </c>
      <c r="P119" s="6">
        <f t="shared" si="9"/>
        <v>50.82</v>
      </c>
      <c r="Q119" s="10">
        <f>Q120</f>
        <v>0</v>
      </c>
      <c r="R119" s="6">
        <f t="shared" si="10"/>
        <v>50.82</v>
      </c>
    </row>
    <row r="120" spans="1:18" ht="46.5" customHeight="1">
      <c r="A120" s="1" t="s">
        <v>64</v>
      </c>
      <c r="B120" s="3" t="s">
        <v>299</v>
      </c>
      <c r="C120" s="4">
        <v>600</v>
      </c>
      <c r="D120" s="6">
        <v>50.82</v>
      </c>
      <c r="E120" s="10"/>
      <c r="F120" s="6">
        <f t="shared" si="11"/>
        <v>50.82</v>
      </c>
      <c r="G120" s="10"/>
      <c r="H120" s="6">
        <f t="shared" si="12"/>
        <v>50.82</v>
      </c>
      <c r="I120" s="10"/>
      <c r="J120" s="6">
        <f t="shared" si="13"/>
        <v>50.82</v>
      </c>
      <c r="K120" s="10"/>
      <c r="L120" s="6">
        <f t="shared" si="7"/>
        <v>50.82</v>
      </c>
      <c r="M120" s="10"/>
      <c r="N120" s="6">
        <f t="shared" si="8"/>
        <v>50.82</v>
      </c>
      <c r="O120" s="10"/>
      <c r="P120" s="6">
        <f t="shared" si="9"/>
        <v>50.82</v>
      </c>
      <c r="Q120" s="10"/>
      <c r="R120" s="6">
        <f t="shared" si="10"/>
        <v>50.82</v>
      </c>
    </row>
    <row r="121" spans="1:18" ht="48" customHeight="1">
      <c r="A121" s="11" t="s">
        <v>16</v>
      </c>
      <c r="B121" s="9" t="s">
        <v>18</v>
      </c>
      <c r="C121" s="4"/>
      <c r="D121" s="6">
        <v>1145.375</v>
      </c>
      <c r="E121" s="10">
        <f>E122+E126+E130+E134</f>
        <v>0</v>
      </c>
      <c r="F121" s="6">
        <f t="shared" si="11"/>
        <v>1145.375</v>
      </c>
      <c r="G121" s="10">
        <f>G122+G126+G130+G134</f>
        <v>0</v>
      </c>
      <c r="H121" s="6">
        <f t="shared" si="12"/>
        <v>1145.375</v>
      </c>
      <c r="I121" s="10">
        <f>I122+I126+I130+I134</f>
        <v>0</v>
      </c>
      <c r="J121" s="6">
        <f t="shared" si="13"/>
        <v>1145.375</v>
      </c>
      <c r="K121" s="10">
        <f>K122+K126+K130+K134</f>
        <v>0</v>
      </c>
      <c r="L121" s="6">
        <f t="shared" si="7"/>
        <v>1145.375</v>
      </c>
      <c r="M121" s="10">
        <f>M122+M126+M130+M134</f>
        <v>0</v>
      </c>
      <c r="N121" s="6">
        <f t="shared" si="8"/>
        <v>1145.375</v>
      </c>
      <c r="O121" s="10">
        <f>O122+O126+O130+O134</f>
        <v>0</v>
      </c>
      <c r="P121" s="6">
        <f t="shared" si="9"/>
        <v>1145.375</v>
      </c>
      <c r="Q121" s="10">
        <f>Q122+Q126+Q130+Q134</f>
        <v>0</v>
      </c>
      <c r="R121" s="6">
        <f t="shared" si="10"/>
        <v>1145.375</v>
      </c>
    </row>
    <row r="122" spans="1:18" ht="58.5" customHeight="1">
      <c r="A122" s="1" t="s">
        <v>17</v>
      </c>
      <c r="B122" s="3" t="s">
        <v>19</v>
      </c>
      <c r="C122" s="4"/>
      <c r="D122" s="6">
        <v>945.375</v>
      </c>
      <c r="E122" s="10">
        <f>E123</f>
        <v>0</v>
      </c>
      <c r="F122" s="6">
        <f t="shared" si="11"/>
        <v>945.375</v>
      </c>
      <c r="G122" s="10">
        <f>G123</f>
        <v>0</v>
      </c>
      <c r="H122" s="6">
        <f t="shared" si="12"/>
        <v>945.375</v>
      </c>
      <c r="I122" s="10">
        <f>I123</f>
        <v>0</v>
      </c>
      <c r="J122" s="6">
        <f t="shared" si="13"/>
        <v>945.375</v>
      </c>
      <c r="K122" s="10">
        <f>K123</f>
        <v>0</v>
      </c>
      <c r="L122" s="6">
        <f t="shared" si="7"/>
        <v>945.375</v>
      </c>
      <c r="M122" s="10">
        <f>M123</f>
        <v>0</v>
      </c>
      <c r="N122" s="6">
        <f t="shared" si="8"/>
        <v>945.375</v>
      </c>
      <c r="O122" s="10">
        <f>O123</f>
        <v>0</v>
      </c>
      <c r="P122" s="6">
        <f t="shared" si="9"/>
        <v>945.375</v>
      </c>
      <c r="Q122" s="10">
        <f>Q123</f>
        <v>0</v>
      </c>
      <c r="R122" s="6">
        <f t="shared" si="10"/>
        <v>945.375</v>
      </c>
    </row>
    <row r="123" spans="1:18" ht="46.5" customHeight="1">
      <c r="A123" s="1" t="s">
        <v>21</v>
      </c>
      <c r="B123" s="3" t="s">
        <v>20</v>
      </c>
      <c r="C123" s="4"/>
      <c r="D123" s="6">
        <v>945.375</v>
      </c>
      <c r="E123" s="10">
        <f>E124+E125</f>
        <v>0</v>
      </c>
      <c r="F123" s="6">
        <f t="shared" si="11"/>
        <v>945.375</v>
      </c>
      <c r="G123" s="10">
        <f>G124+G125</f>
        <v>0</v>
      </c>
      <c r="H123" s="6">
        <f t="shared" si="12"/>
        <v>945.375</v>
      </c>
      <c r="I123" s="10">
        <f>I124+I125</f>
        <v>0</v>
      </c>
      <c r="J123" s="6">
        <f t="shared" si="13"/>
        <v>945.375</v>
      </c>
      <c r="K123" s="10">
        <f>K124+K125</f>
        <v>0</v>
      </c>
      <c r="L123" s="6">
        <f t="shared" si="7"/>
        <v>945.375</v>
      </c>
      <c r="M123" s="10">
        <f>M124+M125</f>
        <v>0</v>
      </c>
      <c r="N123" s="6">
        <f t="shared" si="8"/>
        <v>945.375</v>
      </c>
      <c r="O123" s="10">
        <f>O124+O125</f>
        <v>0</v>
      </c>
      <c r="P123" s="6">
        <f t="shared" si="9"/>
        <v>945.375</v>
      </c>
      <c r="Q123" s="10">
        <f>Q124+Q125</f>
        <v>0</v>
      </c>
      <c r="R123" s="6">
        <f t="shared" si="10"/>
        <v>945.375</v>
      </c>
    </row>
    <row r="124" spans="1:18" ht="45.75" customHeight="1">
      <c r="A124" s="1" t="s">
        <v>35</v>
      </c>
      <c r="B124" s="3" t="s">
        <v>20</v>
      </c>
      <c r="C124" s="4">
        <v>200</v>
      </c>
      <c r="D124" s="6">
        <v>529.875</v>
      </c>
      <c r="E124" s="10"/>
      <c r="F124" s="6">
        <f t="shared" si="11"/>
        <v>529.875</v>
      </c>
      <c r="G124" s="10"/>
      <c r="H124" s="6">
        <f t="shared" si="12"/>
        <v>529.875</v>
      </c>
      <c r="I124" s="10"/>
      <c r="J124" s="6">
        <f t="shared" si="13"/>
        <v>529.875</v>
      </c>
      <c r="K124" s="10"/>
      <c r="L124" s="6">
        <f t="shared" si="7"/>
        <v>529.875</v>
      </c>
      <c r="M124" s="10"/>
      <c r="N124" s="6">
        <f t="shared" si="8"/>
        <v>529.875</v>
      </c>
      <c r="O124" s="10"/>
      <c r="P124" s="6">
        <f t="shared" si="9"/>
        <v>529.875</v>
      </c>
      <c r="Q124" s="10"/>
      <c r="R124" s="6">
        <f t="shared" si="10"/>
        <v>529.875</v>
      </c>
    </row>
    <row r="125" spans="1:18" ht="48" customHeight="1">
      <c r="A125" s="1" t="s">
        <v>64</v>
      </c>
      <c r="B125" s="3" t="s">
        <v>20</v>
      </c>
      <c r="C125" s="4">
        <v>600</v>
      </c>
      <c r="D125" s="6">
        <v>415.5</v>
      </c>
      <c r="E125" s="10"/>
      <c r="F125" s="6">
        <f t="shared" si="11"/>
        <v>415.5</v>
      </c>
      <c r="G125" s="10"/>
      <c r="H125" s="6">
        <f t="shared" si="12"/>
        <v>415.5</v>
      </c>
      <c r="I125" s="10"/>
      <c r="J125" s="6">
        <f t="shared" si="13"/>
        <v>415.5</v>
      </c>
      <c r="K125" s="10"/>
      <c r="L125" s="6">
        <f t="shared" si="7"/>
        <v>415.5</v>
      </c>
      <c r="M125" s="10"/>
      <c r="N125" s="6">
        <f t="shared" si="8"/>
        <v>415.5</v>
      </c>
      <c r="O125" s="10"/>
      <c r="P125" s="6">
        <f t="shared" si="9"/>
        <v>415.5</v>
      </c>
      <c r="Q125" s="10"/>
      <c r="R125" s="6">
        <f t="shared" si="10"/>
        <v>415.5</v>
      </c>
    </row>
    <row r="126" spans="1:18" ht="65.25" customHeight="1">
      <c r="A126" s="1" t="s">
        <v>22</v>
      </c>
      <c r="B126" s="3" t="s">
        <v>23</v>
      </c>
      <c r="C126" s="4"/>
      <c r="D126" s="6">
        <v>100</v>
      </c>
      <c r="E126" s="10">
        <f>E127</f>
        <v>0</v>
      </c>
      <c r="F126" s="6">
        <f t="shared" si="11"/>
        <v>100</v>
      </c>
      <c r="G126" s="10">
        <f>G127</f>
        <v>0</v>
      </c>
      <c r="H126" s="6">
        <f t="shared" si="12"/>
        <v>100</v>
      </c>
      <c r="I126" s="10">
        <f>I127</f>
        <v>0</v>
      </c>
      <c r="J126" s="6">
        <f t="shared" si="13"/>
        <v>100</v>
      </c>
      <c r="K126" s="10">
        <f>K127</f>
        <v>0</v>
      </c>
      <c r="L126" s="6">
        <f t="shared" si="7"/>
        <v>100</v>
      </c>
      <c r="M126" s="10">
        <f>M127</f>
        <v>0</v>
      </c>
      <c r="N126" s="6">
        <f t="shared" si="8"/>
        <v>100</v>
      </c>
      <c r="O126" s="10">
        <f>O127</f>
        <v>0</v>
      </c>
      <c r="P126" s="6">
        <f t="shared" si="9"/>
        <v>100</v>
      </c>
      <c r="Q126" s="10">
        <f>Q127</f>
        <v>0</v>
      </c>
      <c r="R126" s="6">
        <f t="shared" si="10"/>
        <v>100</v>
      </c>
    </row>
    <row r="127" spans="1:18" ht="60" customHeight="1">
      <c r="A127" s="1" t="s">
        <v>25</v>
      </c>
      <c r="B127" s="3" t="s">
        <v>24</v>
      </c>
      <c r="C127" s="4"/>
      <c r="D127" s="6">
        <v>100</v>
      </c>
      <c r="E127" s="10">
        <f>E128+E129</f>
        <v>0</v>
      </c>
      <c r="F127" s="6">
        <f t="shared" si="11"/>
        <v>100</v>
      </c>
      <c r="G127" s="10">
        <f>G128+G129</f>
        <v>0</v>
      </c>
      <c r="H127" s="6">
        <f t="shared" si="12"/>
        <v>100</v>
      </c>
      <c r="I127" s="10">
        <f>I128+I129</f>
        <v>0</v>
      </c>
      <c r="J127" s="6">
        <f t="shared" si="13"/>
        <v>100</v>
      </c>
      <c r="K127" s="10">
        <f>K128+K129</f>
        <v>0</v>
      </c>
      <c r="L127" s="6">
        <f t="shared" si="7"/>
        <v>100</v>
      </c>
      <c r="M127" s="10">
        <f>M128+M129</f>
        <v>0</v>
      </c>
      <c r="N127" s="6">
        <f t="shared" si="8"/>
        <v>100</v>
      </c>
      <c r="O127" s="10">
        <f>O128+O129</f>
        <v>0</v>
      </c>
      <c r="P127" s="6">
        <f t="shared" si="9"/>
        <v>100</v>
      </c>
      <c r="Q127" s="10">
        <f>Q128+Q129</f>
        <v>0</v>
      </c>
      <c r="R127" s="6">
        <f t="shared" si="10"/>
        <v>100</v>
      </c>
    </row>
    <row r="128" spans="1:18" ht="44.25" hidden="1" customHeight="1">
      <c r="A128" s="1" t="s">
        <v>35</v>
      </c>
      <c r="B128" s="3" t="s">
        <v>24</v>
      </c>
      <c r="C128" s="4">
        <v>200</v>
      </c>
      <c r="D128" s="6">
        <v>0</v>
      </c>
      <c r="E128" s="10"/>
      <c r="F128" s="6">
        <f t="shared" si="11"/>
        <v>0</v>
      </c>
      <c r="G128" s="10"/>
      <c r="H128" s="6">
        <f t="shared" si="12"/>
        <v>0</v>
      </c>
      <c r="I128" s="10"/>
      <c r="J128" s="6">
        <f t="shared" si="13"/>
        <v>0</v>
      </c>
      <c r="K128" s="10"/>
      <c r="L128" s="6">
        <f t="shared" si="7"/>
        <v>0</v>
      </c>
      <c r="M128" s="10"/>
      <c r="N128" s="6">
        <f t="shared" si="8"/>
        <v>0</v>
      </c>
      <c r="O128" s="10"/>
      <c r="P128" s="6">
        <f t="shared" si="9"/>
        <v>0</v>
      </c>
      <c r="Q128" s="10"/>
      <c r="R128" s="6">
        <f t="shared" si="10"/>
        <v>0</v>
      </c>
    </row>
    <row r="129" spans="1:18" ht="46.5" customHeight="1">
      <c r="A129" s="1" t="s">
        <v>64</v>
      </c>
      <c r="B129" s="3" t="s">
        <v>24</v>
      </c>
      <c r="C129" s="4">
        <v>600</v>
      </c>
      <c r="D129" s="6">
        <v>100</v>
      </c>
      <c r="E129" s="10"/>
      <c r="F129" s="6">
        <f t="shared" si="11"/>
        <v>100</v>
      </c>
      <c r="G129" s="10"/>
      <c r="H129" s="6">
        <f t="shared" si="12"/>
        <v>100</v>
      </c>
      <c r="I129" s="10"/>
      <c r="J129" s="6">
        <f t="shared" si="13"/>
        <v>100</v>
      </c>
      <c r="K129" s="10"/>
      <c r="L129" s="6">
        <f t="shared" si="7"/>
        <v>100</v>
      </c>
      <c r="M129" s="10"/>
      <c r="N129" s="6">
        <f t="shared" si="8"/>
        <v>100</v>
      </c>
      <c r="O129" s="10"/>
      <c r="P129" s="6">
        <f t="shared" si="9"/>
        <v>100</v>
      </c>
      <c r="Q129" s="10"/>
      <c r="R129" s="6">
        <f t="shared" si="10"/>
        <v>100</v>
      </c>
    </row>
    <row r="130" spans="1:18" ht="58.5" customHeight="1">
      <c r="A130" s="1" t="s">
        <v>351</v>
      </c>
      <c r="B130" s="3" t="s">
        <v>26</v>
      </c>
      <c r="C130" s="4"/>
      <c r="D130" s="6">
        <v>99.999999999999972</v>
      </c>
      <c r="E130" s="10">
        <f>E131</f>
        <v>0</v>
      </c>
      <c r="F130" s="6">
        <f t="shared" si="11"/>
        <v>99.999999999999972</v>
      </c>
      <c r="G130" s="10">
        <f>G131</f>
        <v>0</v>
      </c>
      <c r="H130" s="6">
        <f t="shared" si="12"/>
        <v>99.999999999999972</v>
      </c>
      <c r="I130" s="10">
        <f>I131</f>
        <v>0</v>
      </c>
      <c r="J130" s="6">
        <f t="shared" si="13"/>
        <v>99.999999999999972</v>
      </c>
      <c r="K130" s="10">
        <f>K131</f>
        <v>0</v>
      </c>
      <c r="L130" s="6">
        <f t="shared" si="7"/>
        <v>99.999999999999972</v>
      </c>
      <c r="M130" s="10">
        <f>M131</f>
        <v>0</v>
      </c>
      <c r="N130" s="6">
        <f t="shared" si="8"/>
        <v>99.999999999999972</v>
      </c>
      <c r="O130" s="10">
        <f>O131</f>
        <v>0</v>
      </c>
      <c r="P130" s="6">
        <f t="shared" si="9"/>
        <v>99.999999999999972</v>
      </c>
      <c r="Q130" s="10">
        <f>Q131</f>
        <v>0</v>
      </c>
      <c r="R130" s="6">
        <f t="shared" si="10"/>
        <v>99.999999999999972</v>
      </c>
    </row>
    <row r="131" spans="1:18" ht="45" customHeight="1">
      <c r="A131" s="1" t="s">
        <v>350</v>
      </c>
      <c r="B131" s="3" t="s">
        <v>27</v>
      </c>
      <c r="C131" s="4"/>
      <c r="D131" s="6">
        <v>99.999999999999972</v>
      </c>
      <c r="E131" s="10">
        <f>E132+E133</f>
        <v>0</v>
      </c>
      <c r="F131" s="6">
        <f t="shared" si="11"/>
        <v>99.999999999999972</v>
      </c>
      <c r="G131" s="10">
        <f>G132+G133</f>
        <v>0</v>
      </c>
      <c r="H131" s="6">
        <f t="shared" si="12"/>
        <v>99.999999999999972</v>
      </c>
      <c r="I131" s="10">
        <f>I132+I133</f>
        <v>0</v>
      </c>
      <c r="J131" s="6">
        <f t="shared" si="13"/>
        <v>99.999999999999972</v>
      </c>
      <c r="K131" s="10">
        <f>K132+K133</f>
        <v>0</v>
      </c>
      <c r="L131" s="6">
        <f t="shared" si="7"/>
        <v>99.999999999999972</v>
      </c>
      <c r="M131" s="10">
        <f>M132+M133</f>
        <v>0</v>
      </c>
      <c r="N131" s="6">
        <f t="shared" si="8"/>
        <v>99.999999999999972</v>
      </c>
      <c r="O131" s="10">
        <f>O132+O133</f>
        <v>0</v>
      </c>
      <c r="P131" s="6">
        <f t="shared" si="9"/>
        <v>99.999999999999972</v>
      </c>
      <c r="Q131" s="10">
        <f>Q132+Q133</f>
        <v>0</v>
      </c>
      <c r="R131" s="6">
        <f t="shared" si="10"/>
        <v>99.999999999999972</v>
      </c>
    </row>
    <row r="132" spans="1:18" ht="47.25" hidden="1" customHeight="1">
      <c r="A132" s="1" t="s">
        <v>35</v>
      </c>
      <c r="B132" s="3" t="s">
        <v>27</v>
      </c>
      <c r="C132" s="4">
        <v>200</v>
      </c>
      <c r="D132" s="6">
        <v>0</v>
      </c>
      <c r="E132" s="10"/>
      <c r="F132" s="6">
        <f t="shared" si="11"/>
        <v>0</v>
      </c>
      <c r="G132" s="10"/>
      <c r="H132" s="6">
        <f t="shared" si="12"/>
        <v>0</v>
      </c>
      <c r="I132" s="10"/>
      <c r="J132" s="6">
        <f t="shared" si="13"/>
        <v>0</v>
      </c>
      <c r="K132" s="10"/>
      <c r="L132" s="6">
        <f t="shared" si="7"/>
        <v>0</v>
      </c>
      <c r="M132" s="10"/>
      <c r="N132" s="6">
        <f t="shared" si="8"/>
        <v>0</v>
      </c>
      <c r="O132" s="10"/>
      <c r="P132" s="6">
        <f t="shared" si="9"/>
        <v>0</v>
      </c>
      <c r="Q132" s="10"/>
      <c r="R132" s="6">
        <f t="shared" si="10"/>
        <v>0</v>
      </c>
    </row>
    <row r="133" spans="1:18" ht="44.25" customHeight="1">
      <c r="A133" s="1" t="s">
        <v>64</v>
      </c>
      <c r="B133" s="3" t="s">
        <v>27</v>
      </c>
      <c r="C133" s="4">
        <v>600</v>
      </c>
      <c r="D133" s="6">
        <v>99.999999999999972</v>
      </c>
      <c r="E133" s="10"/>
      <c r="F133" s="6">
        <f t="shared" si="11"/>
        <v>99.999999999999972</v>
      </c>
      <c r="G133" s="10"/>
      <c r="H133" s="6">
        <f t="shared" si="12"/>
        <v>99.999999999999972</v>
      </c>
      <c r="I133" s="10"/>
      <c r="J133" s="6">
        <f t="shared" si="13"/>
        <v>99.999999999999972</v>
      </c>
      <c r="K133" s="10"/>
      <c r="L133" s="6">
        <f t="shared" si="7"/>
        <v>99.999999999999972</v>
      </c>
      <c r="M133" s="10"/>
      <c r="N133" s="6">
        <f t="shared" si="8"/>
        <v>99.999999999999972</v>
      </c>
      <c r="O133" s="10"/>
      <c r="P133" s="6">
        <f t="shared" si="9"/>
        <v>99.999999999999972</v>
      </c>
      <c r="Q133" s="10"/>
      <c r="R133" s="6">
        <f t="shared" si="10"/>
        <v>99.999999999999972</v>
      </c>
    </row>
    <row r="134" spans="1:18" ht="60.75" customHeight="1">
      <c r="A134" s="1" t="s">
        <v>339</v>
      </c>
      <c r="B134" s="3" t="s">
        <v>340</v>
      </c>
      <c r="C134" s="4"/>
      <c r="D134" s="6">
        <v>0</v>
      </c>
      <c r="E134" s="10">
        <f>E135</f>
        <v>0</v>
      </c>
      <c r="F134" s="6">
        <f t="shared" si="11"/>
        <v>0</v>
      </c>
      <c r="G134" s="10">
        <f>G135</f>
        <v>0</v>
      </c>
      <c r="H134" s="6">
        <f t="shared" si="12"/>
        <v>0</v>
      </c>
      <c r="I134" s="10">
        <f>I135</f>
        <v>0</v>
      </c>
      <c r="J134" s="6">
        <f t="shared" si="13"/>
        <v>0</v>
      </c>
      <c r="K134" s="10">
        <f>K135</f>
        <v>0</v>
      </c>
      <c r="L134" s="6">
        <f t="shared" si="7"/>
        <v>0</v>
      </c>
      <c r="M134" s="10">
        <f>M135</f>
        <v>0</v>
      </c>
      <c r="N134" s="6">
        <f t="shared" si="8"/>
        <v>0</v>
      </c>
      <c r="O134" s="10">
        <f>O135</f>
        <v>0</v>
      </c>
      <c r="P134" s="6">
        <f t="shared" si="9"/>
        <v>0</v>
      </c>
      <c r="Q134" s="10">
        <f>Q135</f>
        <v>0</v>
      </c>
      <c r="R134" s="6">
        <f t="shared" si="10"/>
        <v>0</v>
      </c>
    </row>
    <row r="135" spans="1:18" ht="43.5" customHeight="1">
      <c r="A135" s="1" t="s">
        <v>368</v>
      </c>
      <c r="B135" s="3" t="s">
        <v>369</v>
      </c>
      <c r="C135" s="4"/>
      <c r="D135" s="6">
        <v>0</v>
      </c>
      <c r="E135" s="10">
        <f>E136</f>
        <v>0</v>
      </c>
      <c r="F135" s="6">
        <f t="shared" si="11"/>
        <v>0</v>
      </c>
      <c r="G135" s="10">
        <f>G136</f>
        <v>0</v>
      </c>
      <c r="H135" s="6">
        <f t="shared" si="12"/>
        <v>0</v>
      </c>
      <c r="I135" s="10">
        <f>I136</f>
        <v>0</v>
      </c>
      <c r="J135" s="6">
        <f t="shared" si="13"/>
        <v>0</v>
      </c>
      <c r="K135" s="10">
        <f>K136</f>
        <v>0</v>
      </c>
      <c r="L135" s="6">
        <f t="shared" si="7"/>
        <v>0</v>
      </c>
      <c r="M135" s="10">
        <f>M136</f>
        <v>0</v>
      </c>
      <c r="N135" s="6">
        <f t="shared" si="8"/>
        <v>0</v>
      </c>
      <c r="O135" s="10">
        <f>O136</f>
        <v>0</v>
      </c>
      <c r="P135" s="6">
        <f t="shared" si="9"/>
        <v>0</v>
      </c>
      <c r="Q135" s="10">
        <f>Q136</f>
        <v>0</v>
      </c>
      <c r="R135" s="6">
        <f t="shared" si="10"/>
        <v>0</v>
      </c>
    </row>
    <row r="136" spans="1:18" ht="48.75" customHeight="1">
      <c r="A136" s="1" t="s">
        <v>64</v>
      </c>
      <c r="B136" s="3" t="s">
        <v>369</v>
      </c>
      <c r="C136" s="4">
        <v>600</v>
      </c>
      <c r="D136" s="6">
        <v>0</v>
      </c>
      <c r="E136" s="10"/>
      <c r="F136" s="6">
        <f t="shared" si="11"/>
        <v>0</v>
      </c>
      <c r="G136" s="10"/>
      <c r="H136" s="6">
        <f t="shared" si="12"/>
        <v>0</v>
      </c>
      <c r="I136" s="10"/>
      <c r="J136" s="6">
        <f t="shared" si="13"/>
        <v>0</v>
      </c>
      <c r="K136" s="10"/>
      <c r="L136" s="6">
        <f t="shared" si="7"/>
        <v>0</v>
      </c>
      <c r="M136" s="10"/>
      <c r="N136" s="6">
        <f t="shared" si="8"/>
        <v>0</v>
      </c>
      <c r="O136" s="10"/>
      <c r="P136" s="6">
        <f t="shared" si="9"/>
        <v>0</v>
      </c>
      <c r="Q136" s="10"/>
      <c r="R136" s="6">
        <f t="shared" si="10"/>
        <v>0</v>
      </c>
    </row>
    <row r="137" spans="1:18" ht="87.75" customHeight="1">
      <c r="A137" s="16" t="s">
        <v>355</v>
      </c>
      <c r="B137" s="17" t="s">
        <v>12</v>
      </c>
      <c r="C137" s="4"/>
      <c r="D137" s="6">
        <v>9141.5950000000012</v>
      </c>
      <c r="E137" s="10">
        <f>E138</f>
        <v>0</v>
      </c>
      <c r="F137" s="6">
        <f t="shared" si="11"/>
        <v>9141.5950000000012</v>
      </c>
      <c r="G137" s="10">
        <f>G138</f>
        <v>22.409330000000001</v>
      </c>
      <c r="H137" s="6">
        <f t="shared" si="12"/>
        <v>9164.0043300000016</v>
      </c>
      <c r="I137" s="10">
        <f>I138</f>
        <v>0</v>
      </c>
      <c r="J137" s="6">
        <f t="shared" si="13"/>
        <v>9164.0043300000016</v>
      </c>
      <c r="K137" s="10">
        <f>K138</f>
        <v>0</v>
      </c>
      <c r="L137" s="6">
        <f t="shared" si="7"/>
        <v>9164.0043300000016</v>
      </c>
      <c r="M137" s="10">
        <f>M138</f>
        <v>0</v>
      </c>
      <c r="N137" s="6">
        <f t="shared" si="8"/>
        <v>9164.0043300000016</v>
      </c>
      <c r="O137" s="10">
        <f>O138</f>
        <v>0</v>
      </c>
      <c r="P137" s="6">
        <f t="shared" si="9"/>
        <v>9164.0043300000016</v>
      </c>
      <c r="Q137" s="10">
        <f>Q138</f>
        <v>0</v>
      </c>
      <c r="R137" s="6">
        <f t="shared" si="10"/>
        <v>9164.0043300000016</v>
      </c>
    </row>
    <row r="138" spans="1:18" ht="47.25" customHeight="1">
      <c r="A138" s="12" t="s">
        <v>28</v>
      </c>
      <c r="B138" s="14" t="s">
        <v>15</v>
      </c>
      <c r="C138" s="4"/>
      <c r="D138" s="6">
        <v>9141.5950000000012</v>
      </c>
      <c r="E138" s="10">
        <f>E139</f>
        <v>0</v>
      </c>
      <c r="F138" s="6">
        <f t="shared" si="11"/>
        <v>9141.5950000000012</v>
      </c>
      <c r="G138" s="10">
        <f>G139</f>
        <v>22.409330000000001</v>
      </c>
      <c r="H138" s="6">
        <f t="shared" si="12"/>
        <v>9164.0043300000016</v>
      </c>
      <c r="I138" s="10">
        <f>I139</f>
        <v>0</v>
      </c>
      <c r="J138" s="6">
        <f t="shared" si="13"/>
        <v>9164.0043300000016</v>
      </c>
      <c r="K138" s="10">
        <f>K139</f>
        <v>0</v>
      </c>
      <c r="L138" s="6">
        <f t="shared" si="7"/>
        <v>9164.0043300000016</v>
      </c>
      <c r="M138" s="10">
        <f>M139</f>
        <v>0</v>
      </c>
      <c r="N138" s="6">
        <f t="shared" si="8"/>
        <v>9164.0043300000016</v>
      </c>
      <c r="O138" s="10">
        <f>O139</f>
        <v>0</v>
      </c>
      <c r="P138" s="6">
        <f t="shared" si="9"/>
        <v>9164.0043300000016</v>
      </c>
      <c r="Q138" s="10">
        <f>Q139</f>
        <v>0</v>
      </c>
      <c r="R138" s="6">
        <f t="shared" si="10"/>
        <v>9164.0043300000016</v>
      </c>
    </row>
    <row r="139" spans="1:18" ht="70.5" customHeight="1">
      <c r="A139" s="12" t="s">
        <v>356</v>
      </c>
      <c r="B139" s="14" t="s">
        <v>13</v>
      </c>
      <c r="C139" s="4"/>
      <c r="D139" s="6">
        <v>9141.5950000000012</v>
      </c>
      <c r="E139" s="10">
        <f>E140+E141+E142</f>
        <v>0</v>
      </c>
      <c r="F139" s="6">
        <f t="shared" si="11"/>
        <v>9141.5950000000012</v>
      </c>
      <c r="G139" s="10">
        <f>G140+G141+G142</f>
        <v>22.409330000000001</v>
      </c>
      <c r="H139" s="6">
        <f t="shared" si="12"/>
        <v>9164.0043300000016</v>
      </c>
      <c r="I139" s="10">
        <f>I140+I141+I142</f>
        <v>0</v>
      </c>
      <c r="J139" s="6">
        <f t="shared" si="13"/>
        <v>9164.0043300000016</v>
      </c>
      <c r="K139" s="10">
        <f>K140+K141+K142</f>
        <v>0</v>
      </c>
      <c r="L139" s="6">
        <f t="shared" si="7"/>
        <v>9164.0043300000016</v>
      </c>
      <c r="M139" s="10">
        <f>M140+M141+M142</f>
        <v>0</v>
      </c>
      <c r="N139" s="6">
        <f t="shared" si="8"/>
        <v>9164.0043300000016</v>
      </c>
      <c r="O139" s="10">
        <f>O140+O141+O142</f>
        <v>0</v>
      </c>
      <c r="P139" s="6">
        <f t="shared" si="9"/>
        <v>9164.0043300000016</v>
      </c>
      <c r="Q139" s="10">
        <f>Q140+Q141+Q142</f>
        <v>0</v>
      </c>
      <c r="R139" s="6">
        <f t="shared" si="10"/>
        <v>9164.0043300000016</v>
      </c>
    </row>
    <row r="140" spans="1:18" ht="87" customHeight="1">
      <c r="A140" s="1" t="s">
        <v>110</v>
      </c>
      <c r="B140" s="14" t="s">
        <v>13</v>
      </c>
      <c r="C140" s="4">
        <v>100</v>
      </c>
      <c r="D140" s="6">
        <v>8245.8259999999991</v>
      </c>
      <c r="E140" s="10"/>
      <c r="F140" s="6">
        <f t="shared" si="11"/>
        <v>8245.8259999999991</v>
      </c>
      <c r="G140" s="10"/>
      <c r="H140" s="6">
        <f t="shared" si="12"/>
        <v>8245.8259999999991</v>
      </c>
      <c r="I140" s="10"/>
      <c r="J140" s="6">
        <f t="shared" si="13"/>
        <v>8245.8259999999991</v>
      </c>
      <c r="K140" s="10"/>
      <c r="L140" s="6">
        <f t="shared" si="7"/>
        <v>8245.8259999999991</v>
      </c>
      <c r="M140" s="10"/>
      <c r="N140" s="6">
        <f t="shared" si="8"/>
        <v>8245.8259999999991</v>
      </c>
      <c r="O140" s="10"/>
      <c r="P140" s="6">
        <f t="shared" si="9"/>
        <v>8245.8259999999991</v>
      </c>
      <c r="Q140" s="10"/>
      <c r="R140" s="6">
        <f t="shared" si="10"/>
        <v>8245.8259999999991</v>
      </c>
    </row>
    <row r="141" spans="1:18" ht="45.75" customHeight="1">
      <c r="A141" s="1" t="s">
        <v>35</v>
      </c>
      <c r="B141" s="14" t="s">
        <v>13</v>
      </c>
      <c r="C141" s="4">
        <v>200</v>
      </c>
      <c r="D141" s="6">
        <v>895.76900000000001</v>
      </c>
      <c r="E141" s="10"/>
      <c r="F141" s="6">
        <f t="shared" si="11"/>
        <v>895.76900000000001</v>
      </c>
      <c r="G141" s="10">
        <v>22.409330000000001</v>
      </c>
      <c r="H141" s="6">
        <f t="shared" si="12"/>
        <v>918.17832999999996</v>
      </c>
      <c r="I141" s="10"/>
      <c r="J141" s="6">
        <f t="shared" si="13"/>
        <v>918.17832999999996</v>
      </c>
      <c r="K141" s="10"/>
      <c r="L141" s="6">
        <f t="shared" si="7"/>
        <v>918.17832999999996</v>
      </c>
      <c r="M141" s="10"/>
      <c r="N141" s="6">
        <f t="shared" si="8"/>
        <v>918.17832999999996</v>
      </c>
      <c r="O141" s="10"/>
      <c r="P141" s="6">
        <f t="shared" si="9"/>
        <v>918.17832999999996</v>
      </c>
      <c r="Q141" s="10"/>
      <c r="R141" s="6">
        <f t="shared" si="10"/>
        <v>918.17832999999996</v>
      </c>
    </row>
    <row r="142" spans="1:18" ht="33.75" hidden="1" customHeight="1">
      <c r="A142" s="1" t="s">
        <v>14</v>
      </c>
      <c r="B142" s="14" t="s">
        <v>13</v>
      </c>
      <c r="C142" s="4">
        <v>800</v>
      </c>
      <c r="D142" s="6">
        <v>0</v>
      </c>
      <c r="E142" s="10"/>
      <c r="F142" s="6">
        <f t="shared" si="11"/>
        <v>0</v>
      </c>
      <c r="G142" s="10"/>
      <c r="H142" s="6">
        <f t="shared" si="12"/>
        <v>0</v>
      </c>
      <c r="I142" s="10"/>
      <c r="J142" s="6">
        <f t="shared" si="13"/>
        <v>0</v>
      </c>
      <c r="K142" s="10"/>
      <c r="L142" s="6">
        <f t="shared" si="7"/>
        <v>0</v>
      </c>
      <c r="M142" s="10"/>
      <c r="N142" s="6">
        <f t="shared" si="8"/>
        <v>0</v>
      </c>
      <c r="O142" s="10"/>
      <c r="P142" s="6">
        <f t="shared" si="9"/>
        <v>0</v>
      </c>
      <c r="Q142" s="10"/>
      <c r="R142" s="6">
        <f t="shared" si="10"/>
        <v>0</v>
      </c>
    </row>
    <row r="143" spans="1:18" ht="33.75" customHeight="1">
      <c r="A143" s="18" t="s">
        <v>451</v>
      </c>
      <c r="B143" s="9" t="s">
        <v>452</v>
      </c>
      <c r="C143" s="4"/>
      <c r="D143" s="6">
        <v>605.10300000000007</v>
      </c>
      <c r="E143" s="10">
        <f>E144+E147+E150</f>
        <v>0</v>
      </c>
      <c r="F143" s="6">
        <f t="shared" si="11"/>
        <v>605.10300000000007</v>
      </c>
      <c r="G143" s="10">
        <f>G144+G147+G150</f>
        <v>0</v>
      </c>
      <c r="H143" s="6">
        <f t="shared" si="12"/>
        <v>605.10300000000007</v>
      </c>
      <c r="I143" s="10">
        <f>I144+I147+I150</f>
        <v>0</v>
      </c>
      <c r="J143" s="6">
        <f t="shared" si="13"/>
        <v>605.10300000000007</v>
      </c>
      <c r="K143" s="10">
        <f>K144+K147+K150</f>
        <v>0</v>
      </c>
      <c r="L143" s="6">
        <f t="shared" si="7"/>
        <v>605.10300000000007</v>
      </c>
      <c r="M143" s="10">
        <f>M144+M147+M150</f>
        <v>0</v>
      </c>
      <c r="N143" s="6">
        <f t="shared" si="8"/>
        <v>605.10300000000007</v>
      </c>
      <c r="O143" s="10">
        <f>O144+O147+O150</f>
        <v>0</v>
      </c>
      <c r="P143" s="6">
        <f t="shared" si="9"/>
        <v>605.10300000000007</v>
      </c>
      <c r="Q143" s="10">
        <f>Q144+Q147+Q150</f>
        <v>0</v>
      </c>
      <c r="R143" s="6">
        <f t="shared" si="10"/>
        <v>605.10300000000007</v>
      </c>
    </row>
    <row r="144" spans="1:18" ht="45" customHeight="1">
      <c r="A144" s="7" t="s">
        <v>453</v>
      </c>
      <c r="B144" s="3" t="s">
        <v>454</v>
      </c>
      <c r="C144" s="4"/>
      <c r="D144" s="6">
        <v>178</v>
      </c>
      <c r="E144" s="10">
        <f>E145</f>
        <v>0</v>
      </c>
      <c r="F144" s="6">
        <f t="shared" si="11"/>
        <v>178</v>
      </c>
      <c r="G144" s="10">
        <f>G145</f>
        <v>0</v>
      </c>
      <c r="H144" s="6">
        <f t="shared" si="12"/>
        <v>178</v>
      </c>
      <c r="I144" s="10">
        <f>I145</f>
        <v>0</v>
      </c>
      <c r="J144" s="6">
        <f t="shared" si="13"/>
        <v>178</v>
      </c>
      <c r="K144" s="10">
        <f>K145</f>
        <v>0</v>
      </c>
      <c r="L144" s="6">
        <f t="shared" si="7"/>
        <v>178</v>
      </c>
      <c r="M144" s="10">
        <f>M145</f>
        <v>0</v>
      </c>
      <c r="N144" s="6">
        <f t="shared" si="8"/>
        <v>178</v>
      </c>
      <c r="O144" s="10">
        <f>O145</f>
        <v>0</v>
      </c>
      <c r="P144" s="6">
        <f t="shared" si="9"/>
        <v>178</v>
      </c>
      <c r="Q144" s="10">
        <f>Q145</f>
        <v>0</v>
      </c>
      <c r="R144" s="6">
        <f t="shared" si="10"/>
        <v>178</v>
      </c>
    </row>
    <row r="145" spans="1:18" ht="38.25">
      <c r="A145" s="7" t="s">
        <v>455</v>
      </c>
      <c r="B145" s="3" t="s">
        <v>456</v>
      </c>
      <c r="C145" s="4"/>
      <c r="D145" s="6">
        <v>178</v>
      </c>
      <c r="E145" s="10">
        <f>E146</f>
        <v>0</v>
      </c>
      <c r="F145" s="6">
        <f t="shared" si="11"/>
        <v>178</v>
      </c>
      <c r="G145" s="10">
        <f>G146</f>
        <v>0</v>
      </c>
      <c r="H145" s="6">
        <f t="shared" si="12"/>
        <v>178</v>
      </c>
      <c r="I145" s="10">
        <f>I146</f>
        <v>0</v>
      </c>
      <c r="J145" s="6">
        <f t="shared" si="13"/>
        <v>178</v>
      </c>
      <c r="K145" s="10">
        <f>K146</f>
        <v>0</v>
      </c>
      <c r="L145" s="6">
        <f t="shared" ref="L145:L208" si="14">J145+K145</f>
        <v>178</v>
      </c>
      <c r="M145" s="10">
        <f>M146</f>
        <v>0</v>
      </c>
      <c r="N145" s="6">
        <f t="shared" ref="N145:N208" si="15">L145+M145</f>
        <v>178</v>
      </c>
      <c r="O145" s="10">
        <f>O146</f>
        <v>0</v>
      </c>
      <c r="P145" s="6">
        <f t="shared" ref="P145:P208" si="16">N145+O145</f>
        <v>178</v>
      </c>
      <c r="Q145" s="10">
        <f>Q146</f>
        <v>0</v>
      </c>
      <c r="R145" s="6">
        <f t="shared" ref="R145:R208" si="17">P145+Q145</f>
        <v>178</v>
      </c>
    </row>
    <row r="146" spans="1:18" ht="38.25">
      <c r="A146" s="7" t="s">
        <v>35</v>
      </c>
      <c r="B146" s="3" t="s">
        <v>456</v>
      </c>
      <c r="C146" s="4">
        <v>200</v>
      </c>
      <c r="D146" s="6">
        <v>178</v>
      </c>
      <c r="E146" s="10"/>
      <c r="F146" s="6">
        <f t="shared" si="11"/>
        <v>178</v>
      </c>
      <c r="G146" s="10"/>
      <c r="H146" s="6">
        <f t="shared" si="12"/>
        <v>178</v>
      </c>
      <c r="I146" s="10"/>
      <c r="J146" s="6">
        <f t="shared" si="13"/>
        <v>178</v>
      </c>
      <c r="K146" s="10"/>
      <c r="L146" s="6">
        <f t="shared" si="14"/>
        <v>178</v>
      </c>
      <c r="M146" s="10"/>
      <c r="N146" s="6">
        <f t="shared" si="15"/>
        <v>178</v>
      </c>
      <c r="O146" s="10"/>
      <c r="P146" s="6">
        <f t="shared" si="16"/>
        <v>178</v>
      </c>
      <c r="Q146" s="10"/>
      <c r="R146" s="6">
        <f t="shared" si="17"/>
        <v>178</v>
      </c>
    </row>
    <row r="147" spans="1:18" ht="57.75" customHeight="1">
      <c r="A147" s="7" t="s">
        <v>457</v>
      </c>
      <c r="B147" s="3" t="s">
        <v>458</v>
      </c>
      <c r="C147" s="4"/>
      <c r="D147" s="6">
        <v>275</v>
      </c>
      <c r="E147" s="10">
        <f>E148</f>
        <v>0</v>
      </c>
      <c r="F147" s="6">
        <f t="shared" si="11"/>
        <v>275</v>
      </c>
      <c r="G147" s="10">
        <f>G148</f>
        <v>0</v>
      </c>
      <c r="H147" s="6">
        <f t="shared" si="12"/>
        <v>275</v>
      </c>
      <c r="I147" s="10">
        <f>I148</f>
        <v>0</v>
      </c>
      <c r="J147" s="6">
        <f t="shared" si="13"/>
        <v>275</v>
      </c>
      <c r="K147" s="10">
        <f>K148</f>
        <v>0</v>
      </c>
      <c r="L147" s="6">
        <f t="shared" si="14"/>
        <v>275</v>
      </c>
      <c r="M147" s="10">
        <f>M148</f>
        <v>0</v>
      </c>
      <c r="N147" s="6">
        <f t="shared" si="15"/>
        <v>275</v>
      </c>
      <c r="O147" s="10">
        <f>O148</f>
        <v>0</v>
      </c>
      <c r="P147" s="6">
        <f t="shared" si="16"/>
        <v>275</v>
      </c>
      <c r="Q147" s="10">
        <f>Q148</f>
        <v>0</v>
      </c>
      <c r="R147" s="6">
        <f t="shared" si="17"/>
        <v>275</v>
      </c>
    </row>
    <row r="148" spans="1:18" ht="43.5" customHeight="1">
      <c r="A148" s="7" t="s">
        <v>459</v>
      </c>
      <c r="B148" s="14" t="s">
        <v>460</v>
      </c>
      <c r="C148" s="4"/>
      <c r="D148" s="6">
        <v>275</v>
      </c>
      <c r="E148" s="10">
        <f>E149</f>
        <v>0</v>
      </c>
      <c r="F148" s="6">
        <f t="shared" si="11"/>
        <v>275</v>
      </c>
      <c r="G148" s="10">
        <f>G149</f>
        <v>0</v>
      </c>
      <c r="H148" s="6">
        <f t="shared" si="12"/>
        <v>275</v>
      </c>
      <c r="I148" s="10">
        <f>I149</f>
        <v>0</v>
      </c>
      <c r="J148" s="6">
        <f t="shared" ref="J148:J211" si="18">H148+I148</f>
        <v>275</v>
      </c>
      <c r="K148" s="10">
        <f>K149</f>
        <v>0</v>
      </c>
      <c r="L148" s="6">
        <f t="shared" si="14"/>
        <v>275</v>
      </c>
      <c r="M148" s="10">
        <f>M149</f>
        <v>0</v>
      </c>
      <c r="N148" s="6">
        <f t="shared" si="15"/>
        <v>275</v>
      </c>
      <c r="O148" s="10">
        <f>O149</f>
        <v>0</v>
      </c>
      <c r="P148" s="6">
        <f t="shared" si="16"/>
        <v>275</v>
      </c>
      <c r="Q148" s="10">
        <f>Q149</f>
        <v>0</v>
      </c>
      <c r="R148" s="6">
        <f t="shared" si="17"/>
        <v>275</v>
      </c>
    </row>
    <row r="149" spans="1:18" ht="25.5">
      <c r="A149" s="7" t="s">
        <v>322</v>
      </c>
      <c r="B149" s="14" t="s">
        <v>460</v>
      </c>
      <c r="C149" s="4">
        <v>300</v>
      </c>
      <c r="D149" s="6">
        <v>275</v>
      </c>
      <c r="E149" s="10"/>
      <c r="F149" s="6">
        <f t="shared" si="11"/>
        <v>275</v>
      </c>
      <c r="G149" s="10"/>
      <c r="H149" s="6">
        <f t="shared" si="12"/>
        <v>275</v>
      </c>
      <c r="I149" s="10"/>
      <c r="J149" s="6">
        <f t="shared" si="18"/>
        <v>275</v>
      </c>
      <c r="K149" s="10"/>
      <c r="L149" s="6">
        <f t="shared" si="14"/>
        <v>275</v>
      </c>
      <c r="M149" s="10"/>
      <c r="N149" s="6">
        <f t="shared" si="15"/>
        <v>275</v>
      </c>
      <c r="O149" s="10"/>
      <c r="P149" s="6">
        <f t="shared" si="16"/>
        <v>275</v>
      </c>
      <c r="Q149" s="10"/>
      <c r="R149" s="6">
        <f t="shared" si="17"/>
        <v>275</v>
      </c>
    </row>
    <row r="150" spans="1:18" ht="57.75" customHeight="1">
      <c r="A150" s="7" t="s">
        <v>372</v>
      </c>
      <c r="B150" s="3" t="s">
        <v>461</v>
      </c>
      <c r="C150" s="4"/>
      <c r="D150" s="6">
        <v>152.10300000000001</v>
      </c>
      <c r="E150" s="10">
        <f>E151</f>
        <v>0</v>
      </c>
      <c r="F150" s="6">
        <f t="shared" si="11"/>
        <v>152.10300000000001</v>
      </c>
      <c r="G150" s="10">
        <f>G151</f>
        <v>0</v>
      </c>
      <c r="H150" s="6">
        <f t="shared" si="12"/>
        <v>152.10300000000001</v>
      </c>
      <c r="I150" s="10">
        <f>I151</f>
        <v>0</v>
      </c>
      <c r="J150" s="6">
        <f t="shared" si="18"/>
        <v>152.10300000000001</v>
      </c>
      <c r="K150" s="10">
        <f>K151</f>
        <v>0</v>
      </c>
      <c r="L150" s="6">
        <f t="shared" si="14"/>
        <v>152.10300000000001</v>
      </c>
      <c r="M150" s="10">
        <f>M151</f>
        <v>0</v>
      </c>
      <c r="N150" s="6">
        <f t="shared" si="15"/>
        <v>152.10300000000001</v>
      </c>
      <c r="O150" s="10">
        <f>O151</f>
        <v>0</v>
      </c>
      <c r="P150" s="6">
        <f t="shared" si="16"/>
        <v>152.10300000000001</v>
      </c>
      <c r="Q150" s="10">
        <f>Q151</f>
        <v>0</v>
      </c>
      <c r="R150" s="6">
        <f t="shared" si="17"/>
        <v>152.10300000000001</v>
      </c>
    </row>
    <row r="151" spans="1:18" ht="47.25" customHeight="1">
      <c r="A151" s="7" t="s">
        <v>373</v>
      </c>
      <c r="B151" s="3" t="s">
        <v>462</v>
      </c>
      <c r="C151" s="4"/>
      <c r="D151" s="6">
        <v>152.10300000000001</v>
      </c>
      <c r="E151" s="10">
        <f>E152+E153</f>
        <v>0</v>
      </c>
      <c r="F151" s="6">
        <f t="shared" ref="F151:F220" si="19">D151+E151</f>
        <v>152.10300000000001</v>
      </c>
      <c r="G151" s="10">
        <f>G152+G153</f>
        <v>0</v>
      </c>
      <c r="H151" s="6">
        <f t="shared" ref="H151:H219" si="20">F151+G151</f>
        <v>152.10300000000001</v>
      </c>
      <c r="I151" s="10">
        <f>I152+I153</f>
        <v>0</v>
      </c>
      <c r="J151" s="6">
        <f t="shared" si="18"/>
        <v>152.10300000000001</v>
      </c>
      <c r="K151" s="10">
        <f>K152+K153</f>
        <v>0</v>
      </c>
      <c r="L151" s="6">
        <f t="shared" si="14"/>
        <v>152.10300000000001</v>
      </c>
      <c r="M151" s="10">
        <f>M152+M153</f>
        <v>0</v>
      </c>
      <c r="N151" s="6">
        <f t="shared" si="15"/>
        <v>152.10300000000001</v>
      </c>
      <c r="O151" s="10">
        <f>O152+O153</f>
        <v>0</v>
      </c>
      <c r="P151" s="6">
        <f t="shared" si="16"/>
        <v>152.10300000000001</v>
      </c>
      <c r="Q151" s="10">
        <f>Q152+Q153</f>
        <v>0</v>
      </c>
      <c r="R151" s="6">
        <f t="shared" si="17"/>
        <v>152.10300000000001</v>
      </c>
    </row>
    <row r="152" spans="1:18" ht="43.5" customHeight="1">
      <c r="A152" s="7" t="s">
        <v>35</v>
      </c>
      <c r="B152" s="3" t="s">
        <v>462</v>
      </c>
      <c r="C152" s="4">
        <v>200</v>
      </c>
      <c r="D152" s="6">
        <v>116.10299999999999</v>
      </c>
      <c r="E152" s="10"/>
      <c r="F152" s="6">
        <f t="shared" si="19"/>
        <v>116.10299999999999</v>
      </c>
      <c r="G152" s="10"/>
      <c r="H152" s="6">
        <f t="shared" si="20"/>
        <v>116.10299999999999</v>
      </c>
      <c r="I152" s="10"/>
      <c r="J152" s="6">
        <f t="shared" si="18"/>
        <v>116.10299999999999</v>
      </c>
      <c r="K152" s="10"/>
      <c r="L152" s="6">
        <f t="shared" si="14"/>
        <v>116.10299999999999</v>
      </c>
      <c r="M152" s="10"/>
      <c r="N152" s="6">
        <f t="shared" si="15"/>
        <v>116.10299999999999</v>
      </c>
      <c r="O152" s="10"/>
      <c r="P152" s="6">
        <f t="shared" si="16"/>
        <v>116.10299999999999</v>
      </c>
      <c r="Q152" s="10"/>
      <c r="R152" s="6">
        <f t="shared" si="17"/>
        <v>116.10299999999999</v>
      </c>
    </row>
    <row r="153" spans="1:18" ht="30" customHeight="1">
      <c r="A153" s="7" t="s">
        <v>322</v>
      </c>
      <c r="B153" s="3" t="s">
        <v>462</v>
      </c>
      <c r="C153" s="4">
        <v>300</v>
      </c>
      <c r="D153" s="6">
        <v>36</v>
      </c>
      <c r="E153" s="10"/>
      <c r="F153" s="6">
        <f t="shared" si="19"/>
        <v>36</v>
      </c>
      <c r="G153" s="10"/>
      <c r="H153" s="6">
        <f t="shared" si="20"/>
        <v>36</v>
      </c>
      <c r="I153" s="10"/>
      <c r="J153" s="6">
        <f t="shared" si="18"/>
        <v>36</v>
      </c>
      <c r="K153" s="10"/>
      <c r="L153" s="6">
        <f t="shared" si="14"/>
        <v>36</v>
      </c>
      <c r="M153" s="10"/>
      <c r="N153" s="6">
        <f t="shared" si="15"/>
        <v>36</v>
      </c>
      <c r="O153" s="10"/>
      <c r="P153" s="6">
        <f t="shared" si="16"/>
        <v>36</v>
      </c>
      <c r="Q153" s="10"/>
      <c r="R153" s="6">
        <f t="shared" si="17"/>
        <v>36</v>
      </c>
    </row>
    <row r="154" spans="1:18" ht="120" customHeight="1">
      <c r="A154" s="8" t="s">
        <v>409</v>
      </c>
      <c r="B154" s="9" t="s">
        <v>122</v>
      </c>
      <c r="C154" s="4"/>
      <c r="D154" s="6">
        <v>1170.6631000000002</v>
      </c>
      <c r="E154" s="10">
        <f>E155+E159+E167+E171+E175+E182+E186</f>
        <v>0</v>
      </c>
      <c r="F154" s="6">
        <f t="shared" si="19"/>
        <v>1170.6631000000002</v>
      </c>
      <c r="G154" s="10">
        <f>G155+G159+G167+G171+G175+G182+G186</f>
        <v>0</v>
      </c>
      <c r="H154" s="6">
        <f t="shared" si="20"/>
        <v>1170.6631000000002</v>
      </c>
      <c r="I154" s="10">
        <f>I155+I159+I167+I171+I175+I182+I186</f>
        <v>0</v>
      </c>
      <c r="J154" s="6">
        <f t="shared" si="18"/>
        <v>1170.6631000000002</v>
      </c>
      <c r="K154" s="10">
        <f>K155+K159+K167+K171+K175+K182+K186</f>
        <v>0</v>
      </c>
      <c r="L154" s="6">
        <f t="shared" si="14"/>
        <v>1170.6631000000002</v>
      </c>
      <c r="M154" s="10">
        <f>M155+M159+M167+M171+M175+M182+M186</f>
        <v>0</v>
      </c>
      <c r="N154" s="6">
        <f t="shared" si="15"/>
        <v>1170.6631000000002</v>
      </c>
      <c r="O154" s="10">
        <f>O155+O159+O167+O171+O175+O182+O186</f>
        <v>26.4</v>
      </c>
      <c r="P154" s="6">
        <f t="shared" si="16"/>
        <v>1197.0631000000003</v>
      </c>
      <c r="Q154" s="10">
        <f>Q155+Q159+Q167+Q171+Q175+Q182+Q186</f>
        <v>0</v>
      </c>
      <c r="R154" s="6">
        <f t="shared" si="17"/>
        <v>1197.0631000000003</v>
      </c>
    </row>
    <row r="155" spans="1:18" ht="51" customHeight="1">
      <c r="A155" s="11" t="s">
        <v>119</v>
      </c>
      <c r="B155" s="9" t="s">
        <v>123</v>
      </c>
      <c r="C155" s="4"/>
      <c r="D155" s="6">
        <v>384.17060000000004</v>
      </c>
      <c r="E155" s="10">
        <f t="shared" ref="E155:Q157" si="21">E156</f>
        <v>0</v>
      </c>
      <c r="F155" s="6">
        <f t="shared" si="19"/>
        <v>384.17060000000004</v>
      </c>
      <c r="G155" s="10">
        <f t="shared" si="21"/>
        <v>0</v>
      </c>
      <c r="H155" s="6">
        <f t="shared" si="20"/>
        <v>384.17060000000004</v>
      </c>
      <c r="I155" s="10">
        <f t="shared" si="21"/>
        <v>0</v>
      </c>
      <c r="J155" s="6">
        <f t="shared" si="18"/>
        <v>384.17060000000004</v>
      </c>
      <c r="K155" s="10">
        <f t="shared" si="21"/>
        <v>0</v>
      </c>
      <c r="L155" s="6">
        <f t="shared" si="14"/>
        <v>384.17060000000004</v>
      </c>
      <c r="M155" s="10">
        <f t="shared" si="21"/>
        <v>0</v>
      </c>
      <c r="N155" s="6">
        <f t="shared" si="15"/>
        <v>384.17060000000004</v>
      </c>
      <c r="O155" s="10">
        <f t="shared" si="21"/>
        <v>0</v>
      </c>
      <c r="P155" s="6">
        <f t="shared" si="16"/>
        <v>384.17060000000004</v>
      </c>
      <c r="Q155" s="10">
        <f t="shared" si="21"/>
        <v>0</v>
      </c>
      <c r="R155" s="6">
        <f t="shared" si="17"/>
        <v>384.17060000000004</v>
      </c>
    </row>
    <row r="156" spans="1:18" ht="67.5" customHeight="1">
      <c r="A156" s="12" t="s">
        <v>120</v>
      </c>
      <c r="B156" s="3" t="s">
        <v>124</v>
      </c>
      <c r="C156" s="4"/>
      <c r="D156" s="6">
        <v>384.17060000000004</v>
      </c>
      <c r="E156" s="10">
        <f t="shared" si="21"/>
        <v>0</v>
      </c>
      <c r="F156" s="6">
        <f t="shared" si="19"/>
        <v>384.17060000000004</v>
      </c>
      <c r="G156" s="10">
        <f t="shared" si="21"/>
        <v>0</v>
      </c>
      <c r="H156" s="6">
        <f t="shared" si="20"/>
        <v>384.17060000000004</v>
      </c>
      <c r="I156" s="10">
        <f t="shared" si="21"/>
        <v>0</v>
      </c>
      <c r="J156" s="6">
        <f t="shared" si="18"/>
        <v>384.17060000000004</v>
      </c>
      <c r="K156" s="10">
        <f t="shared" si="21"/>
        <v>0</v>
      </c>
      <c r="L156" s="6">
        <f t="shared" si="14"/>
        <v>384.17060000000004</v>
      </c>
      <c r="M156" s="10">
        <f t="shared" si="21"/>
        <v>0</v>
      </c>
      <c r="N156" s="6">
        <f t="shared" si="15"/>
        <v>384.17060000000004</v>
      </c>
      <c r="O156" s="10">
        <f t="shared" si="21"/>
        <v>0</v>
      </c>
      <c r="P156" s="6">
        <f t="shared" si="16"/>
        <v>384.17060000000004</v>
      </c>
      <c r="Q156" s="10">
        <f t="shared" si="21"/>
        <v>0</v>
      </c>
      <c r="R156" s="6">
        <f t="shared" si="17"/>
        <v>384.17060000000004</v>
      </c>
    </row>
    <row r="157" spans="1:18" ht="50.25" customHeight="1">
      <c r="A157" s="12" t="s">
        <v>121</v>
      </c>
      <c r="B157" s="14" t="s">
        <v>125</v>
      </c>
      <c r="C157" s="4"/>
      <c r="D157" s="6">
        <v>384.17060000000004</v>
      </c>
      <c r="E157" s="10">
        <f t="shared" si="21"/>
        <v>0</v>
      </c>
      <c r="F157" s="6">
        <f t="shared" si="19"/>
        <v>384.17060000000004</v>
      </c>
      <c r="G157" s="10">
        <f t="shared" si="21"/>
        <v>0</v>
      </c>
      <c r="H157" s="6">
        <f t="shared" si="20"/>
        <v>384.17060000000004</v>
      </c>
      <c r="I157" s="10">
        <f t="shared" si="21"/>
        <v>0</v>
      </c>
      <c r="J157" s="6">
        <f t="shared" si="18"/>
        <v>384.17060000000004</v>
      </c>
      <c r="K157" s="10">
        <f t="shared" si="21"/>
        <v>0</v>
      </c>
      <c r="L157" s="6">
        <f t="shared" si="14"/>
        <v>384.17060000000004</v>
      </c>
      <c r="M157" s="10">
        <f t="shared" si="21"/>
        <v>0</v>
      </c>
      <c r="N157" s="6">
        <f t="shared" si="15"/>
        <v>384.17060000000004</v>
      </c>
      <c r="O157" s="10">
        <f t="shared" si="21"/>
        <v>0</v>
      </c>
      <c r="P157" s="6">
        <f t="shared" si="16"/>
        <v>384.17060000000004</v>
      </c>
      <c r="Q157" s="10">
        <f t="shared" si="21"/>
        <v>0</v>
      </c>
      <c r="R157" s="6">
        <f t="shared" si="17"/>
        <v>384.17060000000004</v>
      </c>
    </row>
    <row r="158" spans="1:18" ht="42.75" customHeight="1">
      <c r="A158" s="1" t="s">
        <v>64</v>
      </c>
      <c r="B158" s="14" t="s">
        <v>125</v>
      </c>
      <c r="C158" s="4">
        <v>600</v>
      </c>
      <c r="D158" s="6">
        <v>384.17060000000004</v>
      </c>
      <c r="E158" s="10"/>
      <c r="F158" s="6">
        <f t="shared" si="19"/>
        <v>384.17060000000004</v>
      </c>
      <c r="G158" s="10"/>
      <c r="H158" s="6">
        <f t="shared" si="20"/>
        <v>384.17060000000004</v>
      </c>
      <c r="I158" s="10"/>
      <c r="J158" s="6">
        <f t="shared" si="18"/>
        <v>384.17060000000004</v>
      </c>
      <c r="K158" s="10"/>
      <c r="L158" s="6">
        <f t="shared" si="14"/>
        <v>384.17060000000004</v>
      </c>
      <c r="M158" s="10"/>
      <c r="N158" s="6">
        <f t="shared" si="15"/>
        <v>384.17060000000004</v>
      </c>
      <c r="O158" s="10"/>
      <c r="P158" s="6">
        <f t="shared" si="16"/>
        <v>384.17060000000004</v>
      </c>
      <c r="Q158" s="10"/>
      <c r="R158" s="6">
        <f t="shared" si="17"/>
        <v>384.17060000000004</v>
      </c>
    </row>
    <row r="159" spans="1:18" ht="27" customHeight="1">
      <c r="A159" s="11" t="s">
        <v>126</v>
      </c>
      <c r="B159" s="9" t="s">
        <v>129</v>
      </c>
      <c r="C159" s="4"/>
      <c r="D159" s="6">
        <v>255.84700000000001</v>
      </c>
      <c r="E159" s="10">
        <f>E160+E163</f>
        <v>0</v>
      </c>
      <c r="F159" s="6">
        <f t="shared" si="19"/>
        <v>255.84700000000001</v>
      </c>
      <c r="G159" s="10">
        <f>G160+G163</f>
        <v>0</v>
      </c>
      <c r="H159" s="6">
        <f t="shared" si="20"/>
        <v>255.84700000000001</v>
      </c>
      <c r="I159" s="10">
        <f>I160+I163</f>
        <v>0</v>
      </c>
      <c r="J159" s="6">
        <f t="shared" si="18"/>
        <v>255.84700000000001</v>
      </c>
      <c r="K159" s="10">
        <f>K160+K163</f>
        <v>-5.8140000000000001</v>
      </c>
      <c r="L159" s="6">
        <f t="shared" si="14"/>
        <v>250.03300000000002</v>
      </c>
      <c r="M159" s="10">
        <f>M160+M163</f>
        <v>0</v>
      </c>
      <c r="N159" s="6">
        <f t="shared" si="15"/>
        <v>250.03300000000002</v>
      </c>
      <c r="O159" s="10">
        <f>O160+O163</f>
        <v>0</v>
      </c>
      <c r="P159" s="6">
        <f t="shared" si="16"/>
        <v>250.03300000000002</v>
      </c>
      <c r="Q159" s="10">
        <f>Q160+Q163</f>
        <v>0</v>
      </c>
      <c r="R159" s="6">
        <f t="shared" si="17"/>
        <v>250.03300000000002</v>
      </c>
    </row>
    <row r="160" spans="1:18" ht="59.25" customHeight="1">
      <c r="A160" s="12" t="s">
        <v>127</v>
      </c>
      <c r="B160" s="3" t="s">
        <v>130</v>
      </c>
      <c r="C160" s="4"/>
      <c r="D160" s="6">
        <v>80.072999999999993</v>
      </c>
      <c r="E160" s="10">
        <f>E161</f>
        <v>0</v>
      </c>
      <c r="F160" s="6">
        <f t="shared" si="19"/>
        <v>80.072999999999993</v>
      </c>
      <c r="G160" s="10">
        <f>G161</f>
        <v>0</v>
      </c>
      <c r="H160" s="6">
        <f t="shared" si="20"/>
        <v>80.072999999999993</v>
      </c>
      <c r="I160" s="10">
        <f>I161</f>
        <v>0</v>
      </c>
      <c r="J160" s="6">
        <f t="shared" si="18"/>
        <v>80.072999999999993</v>
      </c>
      <c r="K160" s="10">
        <f>K161</f>
        <v>0</v>
      </c>
      <c r="L160" s="6">
        <f t="shared" si="14"/>
        <v>80.072999999999993</v>
      </c>
      <c r="M160" s="10">
        <f>M161</f>
        <v>0</v>
      </c>
      <c r="N160" s="6">
        <f t="shared" si="15"/>
        <v>80.072999999999993</v>
      </c>
      <c r="O160" s="10">
        <f>O161</f>
        <v>0</v>
      </c>
      <c r="P160" s="6">
        <f t="shared" si="16"/>
        <v>80.072999999999993</v>
      </c>
      <c r="Q160" s="10">
        <f>Q161</f>
        <v>0</v>
      </c>
      <c r="R160" s="6">
        <f t="shared" si="17"/>
        <v>80.072999999999993</v>
      </c>
    </row>
    <row r="161" spans="1:18" ht="62.25" customHeight="1">
      <c r="A161" s="1" t="s">
        <v>128</v>
      </c>
      <c r="B161" s="3" t="s">
        <v>131</v>
      </c>
      <c r="C161" s="4"/>
      <c r="D161" s="6">
        <v>80.072999999999993</v>
      </c>
      <c r="E161" s="10">
        <f>E162</f>
        <v>0</v>
      </c>
      <c r="F161" s="6">
        <f t="shared" si="19"/>
        <v>80.072999999999993</v>
      </c>
      <c r="G161" s="10">
        <f>G162</f>
        <v>0</v>
      </c>
      <c r="H161" s="6">
        <f t="shared" si="20"/>
        <v>80.072999999999993</v>
      </c>
      <c r="I161" s="10">
        <f>I162</f>
        <v>0</v>
      </c>
      <c r="J161" s="6">
        <f t="shared" si="18"/>
        <v>80.072999999999993</v>
      </c>
      <c r="K161" s="10">
        <f>K162</f>
        <v>0</v>
      </c>
      <c r="L161" s="6">
        <f t="shared" si="14"/>
        <v>80.072999999999993</v>
      </c>
      <c r="M161" s="10">
        <f>M162</f>
        <v>0</v>
      </c>
      <c r="N161" s="6">
        <f t="shared" si="15"/>
        <v>80.072999999999993</v>
      </c>
      <c r="O161" s="10">
        <f>O162</f>
        <v>0</v>
      </c>
      <c r="P161" s="6">
        <f t="shared" si="16"/>
        <v>80.072999999999993</v>
      </c>
      <c r="Q161" s="10">
        <f>Q162</f>
        <v>0</v>
      </c>
      <c r="R161" s="6">
        <f t="shared" si="17"/>
        <v>80.072999999999993</v>
      </c>
    </row>
    <row r="162" spans="1:18" ht="48.75" customHeight="1">
      <c r="A162" s="1" t="s">
        <v>35</v>
      </c>
      <c r="B162" s="3" t="s">
        <v>131</v>
      </c>
      <c r="C162" s="4">
        <v>200</v>
      </c>
      <c r="D162" s="6">
        <v>80.072999999999993</v>
      </c>
      <c r="E162" s="10"/>
      <c r="F162" s="6">
        <f t="shared" si="19"/>
        <v>80.072999999999993</v>
      </c>
      <c r="G162" s="10"/>
      <c r="H162" s="6">
        <f t="shared" si="20"/>
        <v>80.072999999999993</v>
      </c>
      <c r="I162" s="10"/>
      <c r="J162" s="6">
        <f t="shared" si="18"/>
        <v>80.072999999999993</v>
      </c>
      <c r="K162" s="10"/>
      <c r="L162" s="6">
        <f t="shared" si="14"/>
        <v>80.072999999999993</v>
      </c>
      <c r="M162" s="10"/>
      <c r="N162" s="6">
        <f t="shared" si="15"/>
        <v>80.072999999999993</v>
      </c>
      <c r="O162" s="10"/>
      <c r="P162" s="6">
        <f t="shared" si="16"/>
        <v>80.072999999999993</v>
      </c>
      <c r="Q162" s="10"/>
      <c r="R162" s="6">
        <f t="shared" si="17"/>
        <v>80.072999999999993</v>
      </c>
    </row>
    <row r="163" spans="1:18" ht="47.25" customHeight="1">
      <c r="A163" s="12" t="s">
        <v>132</v>
      </c>
      <c r="B163" s="3" t="s">
        <v>134</v>
      </c>
      <c r="C163" s="4"/>
      <c r="D163" s="6">
        <v>175.774</v>
      </c>
      <c r="E163" s="10">
        <f>E164</f>
        <v>0</v>
      </c>
      <c r="F163" s="6">
        <f t="shared" si="19"/>
        <v>175.774</v>
      </c>
      <c r="G163" s="10">
        <f>G164</f>
        <v>0</v>
      </c>
      <c r="H163" s="6">
        <f t="shared" si="20"/>
        <v>175.774</v>
      </c>
      <c r="I163" s="10">
        <f>I164</f>
        <v>0</v>
      </c>
      <c r="J163" s="6">
        <f t="shared" si="18"/>
        <v>175.774</v>
      </c>
      <c r="K163" s="10">
        <f>K164</f>
        <v>-5.8140000000000001</v>
      </c>
      <c r="L163" s="6">
        <f t="shared" si="14"/>
        <v>169.96</v>
      </c>
      <c r="M163" s="10">
        <f>M164</f>
        <v>0</v>
      </c>
      <c r="N163" s="6">
        <f t="shared" si="15"/>
        <v>169.96</v>
      </c>
      <c r="O163" s="10">
        <f>O164</f>
        <v>0</v>
      </c>
      <c r="P163" s="6">
        <f t="shared" si="16"/>
        <v>169.96</v>
      </c>
      <c r="Q163" s="10">
        <f>Q164</f>
        <v>0</v>
      </c>
      <c r="R163" s="6">
        <f t="shared" si="17"/>
        <v>169.96</v>
      </c>
    </row>
    <row r="164" spans="1:18" ht="42.75" customHeight="1">
      <c r="A164" s="12" t="s">
        <v>133</v>
      </c>
      <c r="B164" s="3" t="s">
        <v>135</v>
      </c>
      <c r="C164" s="4"/>
      <c r="D164" s="6">
        <v>175.774</v>
      </c>
      <c r="E164" s="10">
        <f>E165+E166</f>
        <v>0</v>
      </c>
      <c r="F164" s="6">
        <f t="shared" si="19"/>
        <v>175.774</v>
      </c>
      <c r="G164" s="10">
        <f>G165+G166</f>
        <v>0</v>
      </c>
      <c r="H164" s="6">
        <f t="shared" si="20"/>
        <v>175.774</v>
      </c>
      <c r="I164" s="10">
        <f>I165+I166</f>
        <v>0</v>
      </c>
      <c r="J164" s="6">
        <f t="shared" si="18"/>
        <v>175.774</v>
      </c>
      <c r="K164" s="10">
        <f>K165+K166</f>
        <v>-5.8140000000000001</v>
      </c>
      <c r="L164" s="6">
        <f t="shared" si="14"/>
        <v>169.96</v>
      </c>
      <c r="M164" s="10">
        <f>M165+M166</f>
        <v>0</v>
      </c>
      <c r="N164" s="6">
        <f t="shared" si="15"/>
        <v>169.96</v>
      </c>
      <c r="O164" s="10">
        <f>O165+O166</f>
        <v>0</v>
      </c>
      <c r="P164" s="6">
        <f t="shared" si="16"/>
        <v>169.96</v>
      </c>
      <c r="Q164" s="10">
        <f>Q165+Q166</f>
        <v>0</v>
      </c>
      <c r="R164" s="6">
        <f t="shared" si="17"/>
        <v>169.96</v>
      </c>
    </row>
    <row r="165" spans="1:18" ht="46.5" customHeight="1">
      <c r="A165" s="1" t="s">
        <v>35</v>
      </c>
      <c r="B165" s="3" t="s">
        <v>135</v>
      </c>
      <c r="C165" s="4">
        <v>200</v>
      </c>
      <c r="D165" s="6">
        <v>175.774</v>
      </c>
      <c r="E165" s="10">
        <v>-27.884</v>
      </c>
      <c r="F165" s="6">
        <f t="shared" si="19"/>
        <v>147.88999999999999</v>
      </c>
      <c r="G165" s="10"/>
      <c r="H165" s="6">
        <f t="shared" si="20"/>
        <v>147.88999999999999</v>
      </c>
      <c r="I165" s="10"/>
      <c r="J165" s="6">
        <f t="shared" si="18"/>
        <v>147.88999999999999</v>
      </c>
      <c r="K165" s="10">
        <v>-5.8140000000000001</v>
      </c>
      <c r="L165" s="6">
        <f t="shared" si="14"/>
        <v>142.07599999999999</v>
      </c>
      <c r="M165" s="10"/>
      <c r="N165" s="6">
        <f t="shared" si="15"/>
        <v>142.07599999999999</v>
      </c>
      <c r="O165" s="10"/>
      <c r="P165" s="6">
        <f t="shared" si="16"/>
        <v>142.07599999999999</v>
      </c>
      <c r="Q165" s="10"/>
      <c r="R165" s="6">
        <f t="shared" si="17"/>
        <v>142.07599999999999</v>
      </c>
    </row>
    <row r="166" spans="1:18" ht="37.5" customHeight="1">
      <c r="A166" s="1" t="s">
        <v>322</v>
      </c>
      <c r="B166" s="3" t="s">
        <v>135</v>
      </c>
      <c r="C166" s="4">
        <v>300</v>
      </c>
      <c r="D166" s="6">
        <v>0</v>
      </c>
      <c r="E166" s="10">
        <v>27.884</v>
      </c>
      <c r="F166" s="6">
        <f t="shared" si="19"/>
        <v>27.884</v>
      </c>
      <c r="G166" s="10"/>
      <c r="H166" s="6">
        <f t="shared" si="20"/>
        <v>27.884</v>
      </c>
      <c r="I166" s="10"/>
      <c r="J166" s="6">
        <f t="shared" si="18"/>
        <v>27.884</v>
      </c>
      <c r="K166" s="10"/>
      <c r="L166" s="6">
        <f t="shared" si="14"/>
        <v>27.884</v>
      </c>
      <c r="M166" s="10"/>
      <c r="N166" s="6">
        <f t="shared" si="15"/>
        <v>27.884</v>
      </c>
      <c r="O166" s="10"/>
      <c r="P166" s="6">
        <f t="shared" si="16"/>
        <v>27.884</v>
      </c>
      <c r="Q166" s="10"/>
      <c r="R166" s="6">
        <f t="shared" si="17"/>
        <v>27.884</v>
      </c>
    </row>
    <row r="167" spans="1:18" ht="71.25" customHeight="1">
      <c r="A167" s="11" t="s">
        <v>136</v>
      </c>
      <c r="B167" s="9" t="s">
        <v>139</v>
      </c>
      <c r="C167" s="4"/>
      <c r="D167" s="6">
        <v>158.58799999999999</v>
      </c>
      <c r="E167" s="10">
        <f t="shared" ref="E167:Q169" si="22">E168</f>
        <v>0</v>
      </c>
      <c r="F167" s="6">
        <f t="shared" si="19"/>
        <v>158.58799999999999</v>
      </c>
      <c r="G167" s="10">
        <f t="shared" si="22"/>
        <v>0</v>
      </c>
      <c r="H167" s="6">
        <f t="shared" si="20"/>
        <v>158.58799999999999</v>
      </c>
      <c r="I167" s="10">
        <f t="shared" si="22"/>
        <v>0</v>
      </c>
      <c r="J167" s="6">
        <f t="shared" si="18"/>
        <v>158.58799999999999</v>
      </c>
      <c r="K167" s="10">
        <f t="shared" si="22"/>
        <v>0</v>
      </c>
      <c r="L167" s="6">
        <f t="shared" si="14"/>
        <v>158.58799999999999</v>
      </c>
      <c r="M167" s="10">
        <f t="shared" si="22"/>
        <v>0</v>
      </c>
      <c r="N167" s="6">
        <f t="shared" si="15"/>
        <v>158.58799999999999</v>
      </c>
      <c r="O167" s="10">
        <f t="shared" si="22"/>
        <v>0</v>
      </c>
      <c r="P167" s="6">
        <f t="shared" si="16"/>
        <v>158.58799999999999</v>
      </c>
      <c r="Q167" s="10">
        <f t="shared" si="22"/>
        <v>-12.041</v>
      </c>
      <c r="R167" s="6">
        <f t="shared" si="17"/>
        <v>146.547</v>
      </c>
    </row>
    <row r="168" spans="1:18" ht="62.25" customHeight="1">
      <c r="A168" s="12" t="s">
        <v>137</v>
      </c>
      <c r="B168" s="3" t="s">
        <v>140</v>
      </c>
      <c r="C168" s="4"/>
      <c r="D168" s="6">
        <v>158.58799999999999</v>
      </c>
      <c r="E168" s="10">
        <f t="shared" si="22"/>
        <v>0</v>
      </c>
      <c r="F168" s="6">
        <f t="shared" si="19"/>
        <v>158.58799999999999</v>
      </c>
      <c r="G168" s="10">
        <f t="shared" si="22"/>
        <v>0</v>
      </c>
      <c r="H168" s="6">
        <f t="shared" si="20"/>
        <v>158.58799999999999</v>
      </c>
      <c r="I168" s="10">
        <f t="shared" si="22"/>
        <v>0</v>
      </c>
      <c r="J168" s="6">
        <f t="shared" si="18"/>
        <v>158.58799999999999</v>
      </c>
      <c r="K168" s="10">
        <f t="shared" si="22"/>
        <v>0</v>
      </c>
      <c r="L168" s="6">
        <f t="shared" si="14"/>
        <v>158.58799999999999</v>
      </c>
      <c r="M168" s="10">
        <f t="shared" si="22"/>
        <v>0</v>
      </c>
      <c r="N168" s="6">
        <f t="shared" si="15"/>
        <v>158.58799999999999</v>
      </c>
      <c r="O168" s="10">
        <f t="shared" si="22"/>
        <v>0</v>
      </c>
      <c r="P168" s="6">
        <f t="shared" si="16"/>
        <v>158.58799999999999</v>
      </c>
      <c r="Q168" s="10">
        <f t="shared" si="22"/>
        <v>-12.041</v>
      </c>
      <c r="R168" s="6">
        <f t="shared" si="17"/>
        <v>146.547</v>
      </c>
    </row>
    <row r="169" spans="1:18" ht="45.75" customHeight="1">
      <c r="A169" s="1" t="s">
        <v>138</v>
      </c>
      <c r="B169" s="14" t="s">
        <v>358</v>
      </c>
      <c r="C169" s="4"/>
      <c r="D169" s="6">
        <v>158.58799999999999</v>
      </c>
      <c r="E169" s="10">
        <f t="shared" si="22"/>
        <v>0</v>
      </c>
      <c r="F169" s="6">
        <f t="shared" si="19"/>
        <v>158.58799999999999</v>
      </c>
      <c r="G169" s="10">
        <f t="shared" si="22"/>
        <v>0</v>
      </c>
      <c r="H169" s="6">
        <f t="shared" si="20"/>
        <v>158.58799999999999</v>
      </c>
      <c r="I169" s="10">
        <f t="shared" si="22"/>
        <v>0</v>
      </c>
      <c r="J169" s="6">
        <f t="shared" si="18"/>
        <v>158.58799999999999</v>
      </c>
      <c r="K169" s="10">
        <f t="shared" si="22"/>
        <v>0</v>
      </c>
      <c r="L169" s="6">
        <f t="shared" si="14"/>
        <v>158.58799999999999</v>
      </c>
      <c r="M169" s="10">
        <f t="shared" si="22"/>
        <v>0</v>
      </c>
      <c r="N169" s="6">
        <f t="shared" si="15"/>
        <v>158.58799999999999</v>
      </c>
      <c r="O169" s="10">
        <f t="shared" si="22"/>
        <v>0</v>
      </c>
      <c r="P169" s="6">
        <f t="shared" si="16"/>
        <v>158.58799999999999</v>
      </c>
      <c r="Q169" s="10">
        <f t="shared" si="22"/>
        <v>-12.041</v>
      </c>
      <c r="R169" s="6">
        <f t="shared" si="17"/>
        <v>146.547</v>
      </c>
    </row>
    <row r="170" spans="1:18" ht="36" customHeight="1">
      <c r="A170" s="1" t="s">
        <v>322</v>
      </c>
      <c r="B170" s="14" t="s">
        <v>358</v>
      </c>
      <c r="C170" s="4">
        <v>300</v>
      </c>
      <c r="D170" s="6">
        <v>158.58799999999999</v>
      </c>
      <c r="E170" s="10"/>
      <c r="F170" s="6">
        <f t="shared" si="19"/>
        <v>158.58799999999999</v>
      </c>
      <c r="G170" s="10"/>
      <c r="H170" s="6">
        <f t="shared" si="20"/>
        <v>158.58799999999999</v>
      </c>
      <c r="I170" s="10"/>
      <c r="J170" s="6">
        <f t="shared" si="18"/>
        <v>158.58799999999999</v>
      </c>
      <c r="K170" s="10"/>
      <c r="L170" s="6">
        <f t="shared" si="14"/>
        <v>158.58799999999999</v>
      </c>
      <c r="M170" s="10"/>
      <c r="N170" s="6">
        <f t="shared" si="15"/>
        <v>158.58799999999999</v>
      </c>
      <c r="O170" s="10"/>
      <c r="P170" s="6">
        <f t="shared" si="16"/>
        <v>158.58799999999999</v>
      </c>
      <c r="Q170" s="10">
        <v>-12.041</v>
      </c>
      <c r="R170" s="6">
        <f t="shared" si="17"/>
        <v>146.547</v>
      </c>
    </row>
    <row r="171" spans="1:18" ht="43.5" customHeight="1">
      <c r="A171" s="11" t="s">
        <v>141</v>
      </c>
      <c r="B171" s="9" t="s">
        <v>142</v>
      </c>
      <c r="C171" s="4"/>
      <c r="D171" s="6">
        <v>2.4730000000000132</v>
      </c>
      <c r="E171" s="10">
        <f t="shared" ref="E171:Q173" si="23">E172</f>
        <v>0</v>
      </c>
      <c r="F171" s="6">
        <f t="shared" si="19"/>
        <v>2.4730000000000132</v>
      </c>
      <c r="G171" s="10">
        <f t="shared" si="23"/>
        <v>0</v>
      </c>
      <c r="H171" s="6">
        <f t="shared" si="20"/>
        <v>2.4730000000000132</v>
      </c>
      <c r="I171" s="10">
        <f t="shared" si="23"/>
        <v>0</v>
      </c>
      <c r="J171" s="6">
        <f t="shared" si="18"/>
        <v>2.4730000000000132</v>
      </c>
      <c r="K171" s="10">
        <f t="shared" si="23"/>
        <v>0</v>
      </c>
      <c r="L171" s="6">
        <f t="shared" si="14"/>
        <v>2.4730000000000132</v>
      </c>
      <c r="M171" s="10">
        <f t="shared" si="23"/>
        <v>0</v>
      </c>
      <c r="N171" s="6">
        <f t="shared" si="15"/>
        <v>2.4730000000000132</v>
      </c>
      <c r="O171" s="10">
        <f t="shared" si="23"/>
        <v>0</v>
      </c>
      <c r="P171" s="6">
        <f t="shared" si="16"/>
        <v>2.4730000000000132</v>
      </c>
      <c r="Q171" s="10">
        <f t="shared" si="23"/>
        <v>0</v>
      </c>
      <c r="R171" s="6">
        <f t="shared" si="17"/>
        <v>2.4730000000000132</v>
      </c>
    </row>
    <row r="172" spans="1:18" ht="71.25" customHeight="1">
      <c r="A172" s="1" t="s">
        <v>402</v>
      </c>
      <c r="B172" s="3" t="s">
        <v>403</v>
      </c>
      <c r="C172" s="4"/>
      <c r="D172" s="6">
        <v>2.4729999999999999</v>
      </c>
      <c r="E172" s="10">
        <f t="shared" si="23"/>
        <v>0</v>
      </c>
      <c r="F172" s="6">
        <f t="shared" si="19"/>
        <v>2.4729999999999999</v>
      </c>
      <c r="G172" s="10">
        <f t="shared" si="23"/>
        <v>0</v>
      </c>
      <c r="H172" s="6">
        <f t="shared" si="20"/>
        <v>2.4729999999999999</v>
      </c>
      <c r="I172" s="10">
        <f t="shared" si="23"/>
        <v>0</v>
      </c>
      <c r="J172" s="6">
        <f t="shared" si="18"/>
        <v>2.4729999999999999</v>
      </c>
      <c r="K172" s="10">
        <f t="shared" si="23"/>
        <v>0</v>
      </c>
      <c r="L172" s="6">
        <f t="shared" si="14"/>
        <v>2.4729999999999999</v>
      </c>
      <c r="M172" s="10">
        <f t="shared" si="23"/>
        <v>0</v>
      </c>
      <c r="N172" s="6">
        <f t="shared" si="15"/>
        <v>2.4729999999999999</v>
      </c>
      <c r="O172" s="10">
        <f t="shared" si="23"/>
        <v>0</v>
      </c>
      <c r="P172" s="6">
        <f t="shared" si="16"/>
        <v>2.4729999999999999</v>
      </c>
      <c r="Q172" s="10">
        <f t="shared" si="23"/>
        <v>0</v>
      </c>
      <c r="R172" s="6">
        <f t="shared" si="17"/>
        <v>2.4729999999999999</v>
      </c>
    </row>
    <row r="173" spans="1:18" ht="58.5" customHeight="1">
      <c r="A173" s="1" t="s">
        <v>404</v>
      </c>
      <c r="B173" s="3" t="s">
        <v>405</v>
      </c>
      <c r="C173" s="4"/>
      <c r="D173" s="6">
        <v>2.4729999999999999</v>
      </c>
      <c r="E173" s="10">
        <f t="shared" si="23"/>
        <v>0</v>
      </c>
      <c r="F173" s="6">
        <f t="shared" si="19"/>
        <v>2.4729999999999999</v>
      </c>
      <c r="G173" s="10">
        <f t="shared" si="23"/>
        <v>0</v>
      </c>
      <c r="H173" s="6">
        <f t="shared" si="20"/>
        <v>2.4729999999999999</v>
      </c>
      <c r="I173" s="10">
        <f t="shared" si="23"/>
        <v>0</v>
      </c>
      <c r="J173" s="6">
        <f t="shared" si="18"/>
        <v>2.4729999999999999</v>
      </c>
      <c r="K173" s="10">
        <f t="shared" si="23"/>
        <v>0</v>
      </c>
      <c r="L173" s="6">
        <f t="shared" si="14"/>
        <v>2.4729999999999999</v>
      </c>
      <c r="M173" s="10">
        <f t="shared" si="23"/>
        <v>0</v>
      </c>
      <c r="N173" s="6">
        <f t="shared" si="15"/>
        <v>2.4729999999999999</v>
      </c>
      <c r="O173" s="10">
        <f t="shared" si="23"/>
        <v>0</v>
      </c>
      <c r="P173" s="6">
        <f t="shared" si="16"/>
        <v>2.4729999999999999</v>
      </c>
      <c r="Q173" s="10">
        <f t="shared" si="23"/>
        <v>0</v>
      </c>
      <c r="R173" s="6">
        <f t="shared" si="17"/>
        <v>2.4729999999999999</v>
      </c>
    </row>
    <row r="174" spans="1:18" ht="36.75" customHeight="1">
      <c r="A174" s="1" t="s">
        <v>35</v>
      </c>
      <c r="B174" s="3" t="s">
        <v>405</v>
      </c>
      <c r="C174" s="4">
        <v>200</v>
      </c>
      <c r="D174" s="6">
        <v>2.4729999999999999</v>
      </c>
      <c r="E174" s="10"/>
      <c r="F174" s="6">
        <f t="shared" si="19"/>
        <v>2.4729999999999999</v>
      </c>
      <c r="G174" s="10"/>
      <c r="H174" s="6">
        <f t="shared" si="20"/>
        <v>2.4729999999999999</v>
      </c>
      <c r="I174" s="10"/>
      <c r="J174" s="6">
        <f t="shared" si="18"/>
        <v>2.4729999999999999</v>
      </c>
      <c r="K174" s="10"/>
      <c r="L174" s="6">
        <f t="shared" si="14"/>
        <v>2.4729999999999999</v>
      </c>
      <c r="M174" s="10"/>
      <c r="N174" s="6">
        <f t="shared" si="15"/>
        <v>2.4729999999999999</v>
      </c>
      <c r="O174" s="10"/>
      <c r="P174" s="6">
        <f t="shared" si="16"/>
        <v>2.4729999999999999</v>
      </c>
      <c r="Q174" s="10"/>
      <c r="R174" s="6">
        <f t="shared" si="17"/>
        <v>2.4729999999999999</v>
      </c>
    </row>
    <row r="175" spans="1:18" ht="61.5" customHeight="1">
      <c r="A175" s="11" t="s">
        <v>143</v>
      </c>
      <c r="B175" s="9" t="s">
        <v>146</v>
      </c>
      <c r="C175" s="4"/>
      <c r="D175" s="6">
        <v>58.692000000000007</v>
      </c>
      <c r="E175" s="10">
        <f>E176+E179</f>
        <v>0</v>
      </c>
      <c r="F175" s="6">
        <f t="shared" si="19"/>
        <v>58.692000000000007</v>
      </c>
      <c r="G175" s="10">
        <f>G176+G179</f>
        <v>0</v>
      </c>
      <c r="H175" s="6">
        <f t="shared" si="20"/>
        <v>58.692000000000007</v>
      </c>
      <c r="I175" s="10">
        <f>I176+I179</f>
        <v>0</v>
      </c>
      <c r="J175" s="6">
        <f t="shared" si="18"/>
        <v>58.692000000000007</v>
      </c>
      <c r="K175" s="10">
        <f>K176+K179</f>
        <v>0</v>
      </c>
      <c r="L175" s="6">
        <f t="shared" si="14"/>
        <v>58.692000000000007</v>
      </c>
      <c r="M175" s="10">
        <f>M176+M179</f>
        <v>0</v>
      </c>
      <c r="N175" s="6">
        <f t="shared" si="15"/>
        <v>58.692000000000007</v>
      </c>
      <c r="O175" s="10">
        <f>O176+O179</f>
        <v>26.4</v>
      </c>
      <c r="P175" s="6">
        <f t="shared" si="16"/>
        <v>85.092000000000013</v>
      </c>
      <c r="Q175" s="10">
        <f>Q176+Q179</f>
        <v>0</v>
      </c>
      <c r="R175" s="6">
        <f t="shared" si="17"/>
        <v>85.092000000000013</v>
      </c>
    </row>
    <row r="176" spans="1:18" ht="46.5" customHeight="1">
      <c r="A176" s="12" t="s">
        <v>144</v>
      </c>
      <c r="B176" s="3" t="s">
        <v>147</v>
      </c>
      <c r="C176" s="4"/>
      <c r="D176" s="6">
        <v>40.692</v>
      </c>
      <c r="E176" s="10">
        <f>E177</f>
        <v>0</v>
      </c>
      <c r="F176" s="6">
        <f t="shared" si="19"/>
        <v>40.692</v>
      </c>
      <c r="G176" s="10">
        <f>G177</f>
        <v>0</v>
      </c>
      <c r="H176" s="6">
        <f t="shared" si="20"/>
        <v>40.692</v>
      </c>
      <c r="I176" s="10">
        <f>I177</f>
        <v>0</v>
      </c>
      <c r="J176" s="6">
        <f t="shared" si="18"/>
        <v>40.692</v>
      </c>
      <c r="K176" s="10">
        <f>K177</f>
        <v>0</v>
      </c>
      <c r="L176" s="6">
        <f t="shared" si="14"/>
        <v>40.692</v>
      </c>
      <c r="M176" s="10">
        <f>M177</f>
        <v>0</v>
      </c>
      <c r="N176" s="6">
        <f t="shared" si="15"/>
        <v>40.692</v>
      </c>
      <c r="O176" s="10">
        <f>O177</f>
        <v>26.4</v>
      </c>
      <c r="P176" s="6">
        <f t="shared" si="16"/>
        <v>67.091999999999999</v>
      </c>
      <c r="Q176" s="10">
        <f>Q177</f>
        <v>0</v>
      </c>
      <c r="R176" s="6">
        <f t="shared" si="17"/>
        <v>67.091999999999999</v>
      </c>
    </row>
    <row r="177" spans="1:18" ht="40.5" customHeight="1">
      <c r="A177" s="1" t="s">
        <v>145</v>
      </c>
      <c r="B177" s="3" t="s">
        <v>148</v>
      </c>
      <c r="C177" s="4"/>
      <c r="D177" s="6">
        <v>40.692</v>
      </c>
      <c r="E177" s="10">
        <f>E178</f>
        <v>0</v>
      </c>
      <c r="F177" s="6">
        <f t="shared" si="19"/>
        <v>40.692</v>
      </c>
      <c r="G177" s="10">
        <f>G178</f>
        <v>0</v>
      </c>
      <c r="H177" s="6">
        <f t="shared" si="20"/>
        <v>40.692</v>
      </c>
      <c r="I177" s="10">
        <f>I178</f>
        <v>0</v>
      </c>
      <c r="J177" s="6">
        <f t="shared" si="18"/>
        <v>40.692</v>
      </c>
      <c r="K177" s="10">
        <f>K178</f>
        <v>0</v>
      </c>
      <c r="L177" s="6">
        <f t="shared" si="14"/>
        <v>40.692</v>
      </c>
      <c r="M177" s="10">
        <f>M178</f>
        <v>0</v>
      </c>
      <c r="N177" s="6">
        <f t="shared" si="15"/>
        <v>40.692</v>
      </c>
      <c r="O177" s="10">
        <f>O178</f>
        <v>26.4</v>
      </c>
      <c r="P177" s="6">
        <f t="shared" si="16"/>
        <v>67.091999999999999</v>
      </c>
      <c r="Q177" s="10">
        <f>Q178</f>
        <v>0</v>
      </c>
      <c r="R177" s="6">
        <f t="shared" si="17"/>
        <v>67.091999999999999</v>
      </c>
    </row>
    <row r="178" spans="1:18" ht="42.75" customHeight="1">
      <c r="A178" s="1" t="s">
        <v>35</v>
      </c>
      <c r="B178" s="3" t="s">
        <v>148</v>
      </c>
      <c r="C178" s="4">
        <v>200</v>
      </c>
      <c r="D178" s="6">
        <v>40.692</v>
      </c>
      <c r="E178" s="10"/>
      <c r="F178" s="6">
        <f t="shared" si="19"/>
        <v>40.692</v>
      </c>
      <c r="G178" s="10"/>
      <c r="H178" s="6">
        <f t="shared" si="20"/>
        <v>40.692</v>
      </c>
      <c r="I178" s="10"/>
      <c r="J178" s="6">
        <f t="shared" si="18"/>
        <v>40.692</v>
      </c>
      <c r="K178" s="10"/>
      <c r="L178" s="6">
        <f t="shared" si="14"/>
        <v>40.692</v>
      </c>
      <c r="M178" s="10"/>
      <c r="N178" s="6">
        <f t="shared" si="15"/>
        <v>40.692</v>
      </c>
      <c r="O178" s="10">
        <v>26.4</v>
      </c>
      <c r="P178" s="6">
        <f t="shared" si="16"/>
        <v>67.091999999999999</v>
      </c>
      <c r="Q178" s="10"/>
      <c r="R178" s="6">
        <f t="shared" si="17"/>
        <v>67.091999999999999</v>
      </c>
    </row>
    <row r="179" spans="1:18" ht="60" customHeight="1">
      <c r="A179" s="12" t="s">
        <v>149</v>
      </c>
      <c r="B179" s="3" t="s">
        <v>151</v>
      </c>
      <c r="C179" s="4"/>
      <c r="D179" s="6">
        <v>18</v>
      </c>
      <c r="E179" s="10">
        <f>E180</f>
        <v>0</v>
      </c>
      <c r="F179" s="6">
        <f t="shared" si="19"/>
        <v>18</v>
      </c>
      <c r="G179" s="10">
        <f>G180</f>
        <v>0</v>
      </c>
      <c r="H179" s="6">
        <f t="shared" si="20"/>
        <v>18</v>
      </c>
      <c r="I179" s="10">
        <f>I180</f>
        <v>0</v>
      </c>
      <c r="J179" s="6">
        <f t="shared" si="18"/>
        <v>18</v>
      </c>
      <c r="K179" s="10">
        <f>K180</f>
        <v>0</v>
      </c>
      <c r="L179" s="6">
        <f t="shared" si="14"/>
        <v>18</v>
      </c>
      <c r="M179" s="10">
        <f>M180</f>
        <v>0</v>
      </c>
      <c r="N179" s="6">
        <f t="shared" si="15"/>
        <v>18</v>
      </c>
      <c r="O179" s="10">
        <f>O180</f>
        <v>0</v>
      </c>
      <c r="P179" s="6">
        <f t="shared" si="16"/>
        <v>18</v>
      </c>
      <c r="Q179" s="10">
        <f>Q180</f>
        <v>0</v>
      </c>
      <c r="R179" s="6">
        <f t="shared" si="17"/>
        <v>18</v>
      </c>
    </row>
    <row r="180" spans="1:18" ht="47.25" customHeight="1">
      <c r="A180" s="1" t="s">
        <v>150</v>
      </c>
      <c r="B180" s="3" t="s">
        <v>152</v>
      </c>
      <c r="C180" s="4"/>
      <c r="D180" s="6">
        <v>18</v>
      </c>
      <c r="E180" s="10">
        <f>E181</f>
        <v>0</v>
      </c>
      <c r="F180" s="6">
        <f t="shared" si="19"/>
        <v>18</v>
      </c>
      <c r="G180" s="10">
        <f>G181</f>
        <v>0</v>
      </c>
      <c r="H180" s="6">
        <f t="shared" si="20"/>
        <v>18</v>
      </c>
      <c r="I180" s="10">
        <f>I181</f>
        <v>0</v>
      </c>
      <c r="J180" s="6">
        <f t="shared" si="18"/>
        <v>18</v>
      </c>
      <c r="K180" s="10">
        <f>K181</f>
        <v>0</v>
      </c>
      <c r="L180" s="6">
        <f t="shared" si="14"/>
        <v>18</v>
      </c>
      <c r="M180" s="10">
        <f>M181</f>
        <v>0</v>
      </c>
      <c r="N180" s="6">
        <f t="shared" si="15"/>
        <v>18</v>
      </c>
      <c r="O180" s="10">
        <f>O181</f>
        <v>0</v>
      </c>
      <c r="P180" s="6">
        <f t="shared" si="16"/>
        <v>18</v>
      </c>
      <c r="Q180" s="10">
        <f>Q181</f>
        <v>0</v>
      </c>
      <c r="R180" s="6">
        <f t="shared" si="17"/>
        <v>18</v>
      </c>
    </row>
    <row r="181" spans="1:18" ht="49.5" customHeight="1">
      <c r="A181" s="1" t="s">
        <v>35</v>
      </c>
      <c r="B181" s="3" t="s">
        <v>152</v>
      </c>
      <c r="C181" s="4">
        <v>200</v>
      </c>
      <c r="D181" s="6">
        <v>18</v>
      </c>
      <c r="E181" s="10"/>
      <c r="F181" s="6">
        <f t="shared" si="19"/>
        <v>18</v>
      </c>
      <c r="G181" s="10"/>
      <c r="H181" s="6">
        <f t="shared" si="20"/>
        <v>18</v>
      </c>
      <c r="I181" s="10"/>
      <c r="J181" s="6">
        <f t="shared" si="18"/>
        <v>18</v>
      </c>
      <c r="K181" s="10"/>
      <c r="L181" s="6">
        <f t="shared" si="14"/>
        <v>18</v>
      </c>
      <c r="M181" s="10"/>
      <c r="N181" s="6">
        <f t="shared" si="15"/>
        <v>18</v>
      </c>
      <c r="O181" s="10"/>
      <c r="P181" s="6">
        <f t="shared" si="16"/>
        <v>18</v>
      </c>
      <c r="Q181" s="10"/>
      <c r="R181" s="6">
        <f t="shared" si="17"/>
        <v>18</v>
      </c>
    </row>
    <row r="182" spans="1:18" ht="47.25" customHeight="1">
      <c r="A182" s="11" t="s">
        <v>153</v>
      </c>
      <c r="B182" s="9" t="s">
        <v>156</v>
      </c>
      <c r="C182" s="4"/>
      <c r="D182" s="6">
        <v>80.082499999999996</v>
      </c>
      <c r="E182" s="10">
        <f t="shared" ref="E182:Q184" si="24">E183</f>
        <v>0</v>
      </c>
      <c r="F182" s="6">
        <f t="shared" si="19"/>
        <v>80.082499999999996</v>
      </c>
      <c r="G182" s="10">
        <f t="shared" si="24"/>
        <v>0</v>
      </c>
      <c r="H182" s="6">
        <f t="shared" si="20"/>
        <v>80.082499999999996</v>
      </c>
      <c r="I182" s="10">
        <f t="shared" si="24"/>
        <v>0</v>
      </c>
      <c r="J182" s="6">
        <f t="shared" si="18"/>
        <v>80.082499999999996</v>
      </c>
      <c r="K182" s="10">
        <f t="shared" si="24"/>
        <v>5.8140000000000001</v>
      </c>
      <c r="L182" s="6">
        <f t="shared" si="14"/>
        <v>85.896500000000003</v>
      </c>
      <c r="M182" s="10">
        <f t="shared" si="24"/>
        <v>0</v>
      </c>
      <c r="N182" s="6">
        <f t="shared" si="15"/>
        <v>85.896500000000003</v>
      </c>
      <c r="O182" s="10">
        <f t="shared" si="24"/>
        <v>0</v>
      </c>
      <c r="P182" s="6">
        <f t="shared" si="16"/>
        <v>85.896500000000003</v>
      </c>
      <c r="Q182" s="10">
        <f t="shared" si="24"/>
        <v>12.041</v>
      </c>
      <c r="R182" s="6">
        <f t="shared" si="17"/>
        <v>97.9375</v>
      </c>
    </row>
    <row r="183" spans="1:18" ht="45.75" customHeight="1">
      <c r="A183" s="12" t="s">
        <v>154</v>
      </c>
      <c r="B183" s="3" t="s">
        <v>157</v>
      </c>
      <c r="C183" s="4"/>
      <c r="D183" s="6">
        <v>80.082499999999996</v>
      </c>
      <c r="E183" s="10">
        <f t="shared" si="24"/>
        <v>0</v>
      </c>
      <c r="F183" s="6">
        <f t="shared" si="19"/>
        <v>80.082499999999996</v>
      </c>
      <c r="G183" s="10">
        <f t="shared" si="24"/>
        <v>0</v>
      </c>
      <c r="H183" s="6">
        <f t="shared" si="20"/>
        <v>80.082499999999996</v>
      </c>
      <c r="I183" s="10">
        <f t="shared" si="24"/>
        <v>0</v>
      </c>
      <c r="J183" s="6">
        <f t="shared" si="18"/>
        <v>80.082499999999996</v>
      </c>
      <c r="K183" s="10">
        <f t="shared" si="24"/>
        <v>5.8140000000000001</v>
      </c>
      <c r="L183" s="6">
        <f t="shared" si="14"/>
        <v>85.896500000000003</v>
      </c>
      <c r="M183" s="10">
        <f t="shared" si="24"/>
        <v>0</v>
      </c>
      <c r="N183" s="6">
        <f t="shared" si="15"/>
        <v>85.896500000000003</v>
      </c>
      <c r="O183" s="10">
        <f t="shared" si="24"/>
        <v>0</v>
      </c>
      <c r="P183" s="6">
        <f t="shared" si="16"/>
        <v>85.896500000000003</v>
      </c>
      <c r="Q183" s="10">
        <f t="shared" si="24"/>
        <v>12.041</v>
      </c>
      <c r="R183" s="6">
        <f t="shared" si="17"/>
        <v>97.9375</v>
      </c>
    </row>
    <row r="184" spans="1:18" ht="44.25" customHeight="1">
      <c r="A184" s="1" t="s">
        <v>155</v>
      </c>
      <c r="B184" s="3" t="s">
        <v>158</v>
      </c>
      <c r="C184" s="4"/>
      <c r="D184" s="6">
        <v>80.082499999999996</v>
      </c>
      <c r="E184" s="10">
        <f t="shared" si="24"/>
        <v>0</v>
      </c>
      <c r="F184" s="6">
        <f t="shared" si="19"/>
        <v>80.082499999999996</v>
      </c>
      <c r="G184" s="10">
        <f t="shared" si="24"/>
        <v>0</v>
      </c>
      <c r="H184" s="6">
        <f t="shared" si="20"/>
        <v>80.082499999999996</v>
      </c>
      <c r="I184" s="10">
        <f t="shared" si="24"/>
        <v>0</v>
      </c>
      <c r="J184" s="6">
        <f t="shared" si="18"/>
        <v>80.082499999999996</v>
      </c>
      <c r="K184" s="10">
        <f t="shared" si="24"/>
        <v>5.8140000000000001</v>
      </c>
      <c r="L184" s="6">
        <f t="shared" si="14"/>
        <v>85.896500000000003</v>
      </c>
      <c r="M184" s="10">
        <f t="shared" si="24"/>
        <v>0</v>
      </c>
      <c r="N184" s="6">
        <f t="shared" si="15"/>
        <v>85.896500000000003</v>
      </c>
      <c r="O184" s="10">
        <f t="shared" si="24"/>
        <v>0</v>
      </c>
      <c r="P184" s="6">
        <f t="shared" si="16"/>
        <v>85.896500000000003</v>
      </c>
      <c r="Q184" s="10">
        <f t="shared" si="24"/>
        <v>12.041</v>
      </c>
      <c r="R184" s="6">
        <f t="shared" si="17"/>
        <v>97.9375</v>
      </c>
    </row>
    <row r="185" spans="1:18" ht="39.75" customHeight="1">
      <c r="A185" s="1" t="s">
        <v>34</v>
      </c>
      <c r="B185" s="3" t="s">
        <v>158</v>
      </c>
      <c r="C185" s="4">
        <v>800</v>
      </c>
      <c r="D185" s="6">
        <v>80.082499999999996</v>
      </c>
      <c r="E185" s="10"/>
      <c r="F185" s="6">
        <f t="shared" si="19"/>
        <v>80.082499999999996</v>
      </c>
      <c r="G185" s="10"/>
      <c r="H185" s="6">
        <f t="shared" si="20"/>
        <v>80.082499999999996</v>
      </c>
      <c r="I185" s="10"/>
      <c r="J185" s="6">
        <f t="shared" si="18"/>
        <v>80.082499999999996</v>
      </c>
      <c r="K185" s="10">
        <v>5.8140000000000001</v>
      </c>
      <c r="L185" s="6">
        <f t="shared" si="14"/>
        <v>85.896500000000003</v>
      </c>
      <c r="M185" s="10"/>
      <c r="N185" s="6">
        <f t="shared" si="15"/>
        <v>85.896500000000003</v>
      </c>
      <c r="O185" s="10"/>
      <c r="P185" s="6">
        <f t="shared" si="16"/>
        <v>85.896500000000003</v>
      </c>
      <c r="Q185" s="10">
        <v>12.041</v>
      </c>
      <c r="R185" s="6">
        <f t="shared" si="17"/>
        <v>97.9375</v>
      </c>
    </row>
    <row r="186" spans="1:18" ht="52.5" customHeight="1">
      <c r="A186" s="11" t="s">
        <v>397</v>
      </c>
      <c r="B186" s="9" t="s">
        <v>399</v>
      </c>
      <c r="C186" s="4"/>
      <c r="D186" s="6">
        <v>230.81</v>
      </c>
      <c r="E186" s="10">
        <f t="shared" ref="E186:Q188" si="25">E187</f>
        <v>0</v>
      </c>
      <c r="F186" s="6">
        <f t="shared" si="19"/>
        <v>230.81</v>
      </c>
      <c r="G186" s="10">
        <f t="shared" si="25"/>
        <v>0</v>
      </c>
      <c r="H186" s="6">
        <f t="shared" si="20"/>
        <v>230.81</v>
      </c>
      <c r="I186" s="10">
        <f t="shared" si="25"/>
        <v>0</v>
      </c>
      <c r="J186" s="6">
        <f t="shared" si="18"/>
        <v>230.81</v>
      </c>
      <c r="K186" s="10">
        <f t="shared" si="25"/>
        <v>0</v>
      </c>
      <c r="L186" s="6">
        <f t="shared" si="14"/>
        <v>230.81</v>
      </c>
      <c r="M186" s="10">
        <f t="shared" si="25"/>
        <v>0</v>
      </c>
      <c r="N186" s="6">
        <f t="shared" si="15"/>
        <v>230.81</v>
      </c>
      <c r="O186" s="10">
        <f t="shared" si="25"/>
        <v>0</v>
      </c>
      <c r="P186" s="6">
        <f t="shared" si="16"/>
        <v>230.81</v>
      </c>
      <c r="Q186" s="10">
        <f t="shared" si="25"/>
        <v>0</v>
      </c>
      <c r="R186" s="6">
        <f t="shared" si="17"/>
        <v>230.81</v>
      </c>
    </row>
    <row r="187" spans="1:18" ht="51" customHeight="1">
      <c r="A187" s="1" t="s">
        <v>398</v>
      </c>
      <c r="B187" s="3" t="s">
        <v>400</v>
      </c>
      <c r="C187" s="4"/>
      <c r="D187" s="6">
        <v>230.81</v>
      </c>
      <c r="E187" s="10">
        <f t="shared" si="25"/>
        <v>0</v>
      </c>
      <c r="F187" s="6">
        <f t="shared" si="19"/>
        <v>230.81</v>
      </c>
      <c r="G187" s="10">
        <f t="shared" si="25"/>
        <v>0</v>
      </c>
      <c r="H187" s="6">
        <f t="shared" si="20"/>
        <v>230.81</v>
      </c>
      <c r="I187" s="10">
        <f t="shared" si="25"/>
        <v>0</v>
      </c>
      <c r="J187" s="6">
        <f t="shared" si="18"/>
        <v>230.81</v>
      </c>
      <c r="K187" s="10">
        <f t="shared" si="25"/>
        <v>0</v>
      </c>
      <c r="L187" s="6">
        <f t="shared" si="14"/>
        <v>230.81</v>
      </c>
      <c r="M187" s="10">
        <f t="shared" si="25"/>
        <v>0</v>
      </c>
      <c r="N187" s="6">
        <f t="shared" si="15"/>
        <v>230.81</v>
      </c>
      <c r="O187" s="10">
        <f t="shared" si="25"/>
        <v>0</v>
      </c>
      <c r="P187" s="6">
        <f t="shared" si="16"/>
        <v>230.81</v>
      </c>
      <c r="Q187" s="10">
        <f t="shared" si="25"/>
        <v>0</v>
      </c>
      <c r="R187" s="6">
        <f t="shared" si="17"/>
        <v>230.81</v>
      </c>
    </row>
    <row r="188" spans="1:18" ht="53.25" customHeight="1">
      <c r="A188" s="1" t="s">
        <v>215</v>
      </c>
      <c r="B188" s="3" t="s">
        <v>401</v>
      </c>
      <c r="C188" s="4"/>
      <c r="D188" s="6">
        <v>230.81</v>
      </c>
      <c r="E188" s="10">
        <f t="shared" si="25"/>
        <v>0</v>
      </c>
      <c r="F188" s="6">
        <f t="shared" si="19"/>
        <v>230.81</v>
      </c>
      <c r="G188" s="10">
        <f t="shared" si="25"/>
        <v>0</v>
      </c>
      <c r="H188" s="6">
        <f t="shared" si="20"/>
        <v>230.81</v>
      </c>
      <c r="I188" s="10">
        <f t="shared" si="25"/>
        <v>0</v>
      </c>
      <c r="J188" s="6">
        <f t="shared" si="18"/>
        <v>230.81</v>
      </c>
      <c r="K188" s="10">
        <f t="shared" si="25"/>
        <v>0</v>
      </c>
      <c r="L188" s="6">
        <f t="shared" si="14"/>
        <v>230.81</v>
      </c>
      <c r="M188" s="10">
        <f t="shared" si="25"/>
        <v>0</v>
      </c>
      <c r="N188" s="6">
        <f t="shared" si="15"/>
        <v>230.81</v>
      </c>
      <c r="O188" s="10">
        <f t="shared" si="25"/>
        <v>0</v>
      </c>
      <c r="P188" s="6">
        <f t="shared" si="16"/>
        <v>230.81</v>
      </c>
      <c r="Q188" s="10">
        <f t="shared" si="25"/>
        <v>0</v>
      </c>
      <c r="R188" s="6">
        <f t="shared" si="17"/>
        <v>230.81</v>
      </c>
    </row>
    <row r="189" spans="1:18" ht="38.25" customHeight="1">
      <c r="A189" s="1" t="s">
        <v>35</v>
      </c>
      <c r="B189" s="3" t="s">
        <v>401</v>
      </c>
      <c r="C189" s="4">
        <v>200</v>
      </c>
      <c r="D189" s="6">
        <v>230.81</v>
      </c>
      <c r="E189" s="10"/>
      <c r="F189" s="6">
        <f t="shared" si="19"/>
        <v>230.81</v>
      </c>
      <c r="G189" s="10"/>
      <c r="H189" s="6">
        <f t="shared" si="20"/>
        <v>230.81</v>
      </c>
      <c r="I189" s="10"/>
      <c r="J189" s="6">
        <f t="shared" si="18"/>
        <v>230.81</v>
      </c>
      <c r="K189" s="10"/>
      <c r="L189" s="6">
        <f t="shared" si="14"/>
        <v>230.81</v>
      </c>
      <c r="M189" s="10"/>
      <c r="N189" s="6">
        <f t="shared" si="15"/>
        <v>230.81</v>
      </c>
      <c r="O189" s="10"/>
      <c r="P189" s="6">
        <f t="shared" si="16"/>
        <v>230.81</v>
      </c>
      <c r="Q189" s="10"/>
      <c r="R189" s="6">
        <f t="shared" si="17"/>
        <v>230.81</v>
      </c>
    </row>
    <row r="190" spans="1:18" ht="70.5" customHeight="1">
      <c r="A190" s="8" t="s">
        <v>4</v>
      </c>
      <c r="B190" s="9" t="s">
        <v>164</v>
      </c>
      <c r="C190" s="4"/>
      <c r="D190" s="6">
        <v>25321.363120000002</v>
      </c>
      <c r="E190" s="10">
        <f>E191+E217+E238+E243+E250+E208+E265</f>
        <v>5914.7309999999998</v>
      </c>
      <c r="F190" s="6">
        <f t="shared" si="19"/>
        <v>31236.094120000002</v>
      </c>
      <c r="G190" s="10">
        <f>G191+G217+G238+G243+G250+G208+G265</f>
        <v>4256.8689999999997</v>
      </c>
      <c r="H190" s="6">
        <f t="shared" si="20"/>
        <v>35492.96312</v>
      </c>
      <c r="I190" s="10">
        <f>I191+I217+I238+I243+I250+I208+I265</f>
        <v>0</v>
      </c>
      <c r="J190" s="6">
        <f t="shared" si="18"/>
        <v>35492.96312</v>
      </c>
      <c r="K190" s="10">
        <f>K191+K217+K238+K243+K250+K208+K265</f>
        <v>0</v>
      </c>
      <c r="L190" s="6">
        <f t="shared" si="14"/>
        <v>35492.96312</v>
      </c>
      <c r="M190" s="10">
        <f>M191+M217+M238+M243+M250+M208+M265</f>
        <v>0</v>
      </c>
      <c r="N190" s="6">
        <f t="shared" si="15"/>
        <v>35492.96312</v>
      </c>
      <c r="O190" s="10">
        <f>O191+O217+O238+O243+O250+O208+O265</f>
        <v>238.14710000000002</v>
      </c>
      <c r="P190" s="6">
        <f t="shared" si="16"/>
        <v>35731.110220000002</v>
      </c>
      <c r="Q190" s="10">
        <f>Q191+Q217+Q238+Q243+Q250+Q208+Q265</f>
        <v>1471</v>
      </c>
      <c r="R190" s="6">
        <f t="shared" si="17"/>
        <v>37202.110220000002</v>
      </c>
    </row>
    <row r="191" spans="1:18" ht="45.75" customHeight="1">
      <c r="A191" s="11" t="s">
        <v>159</v>
      </c>
      <c r="B191" s="9" t="s">
        <v>165</v>
      </c>
      <c r="C191" s="4"/>
      <c r="D191" s="6">
        <v>10480.791619999998</v>
      </c>
      <c r="E191" s="10">
        <f>E192+E199+E202+E205</f>
        <v>214.73099999999999</v>
      </c>
      <c r="F191" s="6">
        <f t="shared" si="19"/>
        <v>10695.522619999998</v>
      </c>
      <c r="G191" s="10">
        <f>G192+G199+G202+G205</f>
        <v>0</v>
      </c>
      <c r="H191" s="6">
        <f t="shared" si="20"/>
        <v>10695.522619999998</v>
      </c>
      <c r="I191" s="10">
        <f>I192+I199+I202+I205</f>
        <v>0</v>
      </c>
      <c r="J191" s="6">
        <f t="shared" si="18"/>
        <v>10695.522619999998</v>
      </c>
      <c r="K191" s="10">
        <f>K192+K199+K202+K205</f>
        <v>0</v>
      </c>
      <c r="L191" s="6">
        <f t="shared" si="14"/>
        <v>10695.522619999998</v>
      </c>
      <c r="M191" s="10">
        <f>M192+M199+M202+M205</f>
        <v>0</v>
      </c>
      <c r="N191" s="6">
        <f t="shared" si="15"/>
        <v>10695.522619999998</v>
      </c>
      <c r="O191" s="10">
        <f>O192+O199+O202+O205</f>
        <v>-180.52800000000002</v>
      </c>
      <c r="P191" s="6">
        <f t="shared" si="16"/>
        <v>10514.994619999998</v>
      </c>
      <c r="Q191" s="10">
        <f>Q192+Q199+Q202+Q205</f>
        <v>0</v>
      </c>
      <c r="R191" s="6">
        <f t="shared" si="17"/>
        <v>10514.994619999998</v>
      </c>
    </row>
    <row r="192" spans="1:18" ht="45" customHeight="1">
      <c r="A192" s="12" t="s">
        <v>160</v>
      </c>
      <c r="B192" s="3" t="s">
        <v>166</v>
      </c>
      <c r="C192" s="4"/>
      <c r="D192" s="6">
        <v>10480.791619999998</v>
      </c>
      <c r="E192" s="10">
        <f>E193+E195+E197</f>
        <v>214.73099999999999</v>
      </c>
      <c r="F192" s="6">
        <f t="shared" si="19"/>
        <v>10695.522619999998</v>
      </c>
      <c r="G192" s="10">
        <f>G193+G195+G197</f>
        <v>0</v>
      </c>
      <c r="H192" s="6">
        <f t="shared" si="20"/>
        <v>10695.522619999998</v>
      </c>
      <c r="I192" s="10">
        <f>I193+I195+I197</f>
        <v>0</v>
      </c>
      <c r="J192" s="6">
        <f t="shared" si="18"/>
        <v>10695.522619999998</v>
      </c>
      <c r="K192" s="10">
        <f>K193+K195+K197</f>
        <v>0</v>
      </c>
      <c r="L192" s="6">
        <f t="shared" si="14"/>
        <v>10695.522619999998</v>
      </c>
      <c r="M192" s="10">
        <f>M193+M195+M197</f>
        <v>0</v>
      </c>
      <c r="N192" s="6">
        <f t="shared" si="15"/>
        <v>10695.522619999998</v>
      </c>
      <c r="O192" s="10">
        <f>O193+O195+O197</f>
        <v>-180.52800000000002</v>
      </c>
      <c r="P192" s="6">
        <f t="shared" si="16"/>
        <v>10514.994619999998</v>
      </c>
      <c r="Q192" s="10">
        <f>Q193+Q195+Q197</f>
        <v>0</v>
      </c>
      <c r="R192" s="6">
        <f t="shared" si="17"/>
        <v>10514.994619999998</v>
      </c>
    </row>
    <row r="193" spans="1:18" ht="47.25" customHeight="1">
      <c r="A193" s="12" t="s">
        <v>161</v>
      </c>
      <c r="B193" s="3" t="s">
        <v>167</v>
      </c>
      <c r="C193" s="4"/>
      <c r="D193" s="6">
        <v>9188.7086199999994</v>
      </c>
      <c r="E193" s="10">
        <f>E194</f>
        <v>0</v>
      </c>
      <c r="F193" s="6">
        <f t="shared" si="19"/>
        <v>9188.7086199999994</v>
      </c>
      <c r="G193" s="10">
        <f>G194</f>
        <v>0</v>
      </c>
      <c r="H193" s="6">
        <f t="shared" si="20"/>
        <v>9188.7086199999994</v>
      </c>
      <c r="I193" s="10">
        <f>I194</f>
        <v>0</v>
      </c>
      <c r="J193" s="6">
        <f t="shared" si="18"/>
        <v>9188.7086199999994</v>
      </c>
      <c r="K193" s="10">
        <f>K194</f>
        <v>0</v>
      </c>
      <c r="L193" s="6">
        <f t="shared" si="14"/>
        <v>9188.7086199999994</v>
      </c>
      <c r="M193" s="10">
        <f>M194</f>
        <v>0</v>
      </c>
      <c r="N193" s="6">
        <f t="shared" si="15"/>
        <v>9188.7086199999994</v>
      </c>
      <c r="O193" s="10">
        <f>O194</f>
        <v>-94.555000000000007</v>
      </c>
      <c r="P193" s="6">
        <f t="shared" si="16"/>
        <v>9094.1536199999991</v>
      </c>
      <c r="Q193" s="10">
        <f>Q194</f>
        <v>0</v>
      </c>
      <c r="R193" s="6">
        <f t="shared" si="17"/>
        <v>9094.1536199999991</v>
      </c>
    </row>
    <row r="194" spans="1:18" ht="47.25" customHeight="1">
      <c r="A194" s="1" t="s">
        <v>64</v>
      </c>
      <c r="B194" s="3" t="s">
        <v>167</v>
      </c>
      <c r="C194" s="4">
        <v>600</v>
      </c>
      <c r="D194" s="6">
        <v>9188.7086199999994</v>
      </c>
      <c r="E194" s="10"/>
      <c r="F194" s="6">
        <f t="shared" si="19"/>
        <v>9188.7086199999994</v>
      </c>
      <c r="G194" s="10"/>
      <c r="H194" s="6">
        <f t="shared" si="20"/>
        <v>9188.7086199999994</v>
      </c>
      <c r="I194" s="10"/>
      <c r="J194" s="6">
        <f t="shared" si="18"/>
        <v>9188.7086199999994</v>
      </c>
      <c r="K194" s="10"/>
      <c r="L194" s="6">
        <f t="shared" si="14"/>
        <v>9188.7086199999994</v>
      </c>
      <c r="M194" s="10"/>
      <c r="N194" s="6">
        <f t="shared" si="15"/>
        <v>9188.7086199999994</v>
      </c>
      <c r="O194" s="10">
        <v>-94.555000000000007</v>
      </c>
      <c r="P194" s="6">
        <f t="shared" si="16"/>
        <v>9094.1536199999991</v>
      </c>
      <c r="Q194" s="10"/>
      <c r="R194" s="6">
        <f t="shared" si="17"/>
        <v>9094.1536199999991</v>
      </c>
    </row>
    <row r="195" spans="1:18" ht="69.75" customHeight="1">
      <c r="A195" s="12" t="s">
        <v>162</v>
      </c>
      <c r="B195" s="14" t="s">
        <v>168</v>
      </c>
      <c r="C195" s="4"/>
      <c r="D195" s="6">
        <v>70</v>
      </c>
      <c r="E195" s="10">
        <f>E196</f>
        <v>0</v>
      </c>
      <c r="F195" s="6">
        <f t="shared" si="19"/>
        <v>70</v>
      </c>
      <c r="G195" s="10">
        <f>G196</f>
        <v>0</v>
      </c>
      <c r="H195" s="6">
        <f t="shared" si="20"/>
        <v>70</v>
      </c>
      <c r="I195" s="10">
        <f>I196</f>
        <v>0</v>
      </c>
      <c r="J195" s="6">
        <f t="shared" si="18"/>
        <v>70</v>
      </c>
      <c r="K195" s="10">
        <f>K196</f>
        <v>0</v>
      </c>
      <c r="L195" s="6">
        <f t="shared" si="14"/>
        <v>70</v>
      </c>
      <c r="M195" s="10">
        <f>M196</f>
        <v>0</v>
      </c>
      <c r="N195" s="6">
        <f t="shared" si="15"/>
        <v>70</v>
      </c>
      <c r="O195" s="10">
        <f>O196</f>
        <v>0</v>
      </c>
      <c r="P195" s="6">
        <f t="shared" si="16"/>
        <v>70</v>
      </c>
      <c r="Q195" s="10">
        <f>Q196</f>
        <v>0</v>
      </c>
      <c r="R195" s="6">
        <f t="shared" si="17"/>
        <v>70</v>
      </c>
    </row>
    <row r="196" spans="1:18" ht="45.75" customHeight="1">
      <c r="A196" s="1" t="s">
        <v>64</v>
      </c>
      <c r="B196" s="14" t="s">
        <v>168</v>
      </c>
      <c r="C196" s="4">
        <v>600</v>
      </c>
      <c r="D196" s="6">
        <v>70</v>
      </c>
      <c r="E196" s="10"/>
      <c r="F196" s="6">
        <f t="shared" si="19"/>
        <v>70</v>
      </c>
      <c r="G196" s="10"/>
      <c r="H196" s="6">
        <f t="shared" si="20"/>
        <v>70</v>
      </c>
      <c r="I196" s="10"/>
      <c r="J196" s="6">
        <f t="shared" si="18"/>
        <v>70</v>
      </c>
      <c r="K196" s="10"/>
      <c r="L196" s="6">
        <f t="shared" si="14"/>
        <v>70</v>
      </c>
      <c r="M196" s="10"/>
      <c r="N196" s="6">
        <f t="shared" si="15"/>
        <v>70</v>
      </c>
      <c r="O196" s="10"/>
      <c r="P196" s="6">
        <f t="shared" si="16"/>
        <v>70</v>
      </c>
      <c r="Q196" s="10"/>
      <c r="R196" s="6">
        <f t="shared" si="17"/>
        <v>70</v>
      </c>
    </row>
    <row r="197" spans="1:18" ht="81" customHeight="1">
      <c r="A197" s="12" t="s">
        <v>163</v>
      </c>
      <c r="B197" s="14" t="s">
        <v>169</v>
      </c>
      <c r="C197" s="4"/>
      <c r="D197" s="6">
        <v>1222.0830000000001</v>
      </c>
      <c r="E197" s="10">
        <f>E198</f>
        <v>214.73099999999999</v>
      </c>
      <c r="F197" s="6">
        <f t="shared" si="19"/>
        <v>1436.8140000000001</v>
      </c>
      <c r="G197" s="10">
        <f>G198</f>
        <v>0</v>
      </c>
      <c r="H197" s="6">
        <f t="shared" si="20"/>
        <v>1436.8140000000001</v>
      </c>
      <c r="I197" s="10">
        <f>I198</f>
        <v>0</v>
      </c>
      <c r="J197" s="6">
        <f t="shared" si="18"/>
        <v>1436.8140000000001</v>
      </c>
      <c r="K197" s="10">
        <f>K198</f>
        <v>0</v>
      </c>
      <c r="L197" s="6">
        <f t="shared" si="14"/>
        <v>1436.8140000000001</v>
      </c>
      <c r="M197" s="10">
        <f>M198</f>
        <v>0</v>
      </c>
      <c r="N197" s="6">
        <f t="shared" si="15"/>
        <v>1436.8140000000001</v>
      </c>
      <c r="O197" s="10">
        <f>O198</f>
        <v>-85.972999999999999</v>
      </c>
      <c r="P197" s="6">
        <f t="shared" si="16"/>
        <v>1350.8410000000001</v>
      </c>
      <c r="Q197" s="10">
        <f>Q198</f>
        <v>0</v>
      </c>
      <c r="R197" s="6">
        <f t="shared" si="17"/>
        <v>1350.8410000000001</v>
      </c>
    </row>
    <row r="198" spans="1:18" ht="44.25" customHeight="1">
      <c r="A198" s="1" t="s">
        <v>64</v>
      </c>
      <c r="B198" s="14" t="s">
        <v>169</v>
      </c>
      <c r="C198" s="4">
        <v>600</v>
      </c>
      <c r="D198" s="6">
        <v>1222.0830000000001</v>
      </c>
      <c r="E198" s="10">
        <v>214.73099999999999</v>
      </c>
      <c r="F198" s="6">
        <f t="shared" si="19"/>
        <v>1436.8140000000001</v>
      </c>
      <c r="G198" s="10"/>
      <c r="H198" s="6">
        <f t="shared" si="20"/>
        <v>1436.8140000000001</v>
      </c>
      <c r="I198" s="10"/>
      <c r="J198" s="6">
        <f t="shared" si="18"/>
        <v>1436.8140000000001</v>
      </c>
      <c r="K198" s="10"/>
      <c r="L198" s="6">
        <f t="shared" si="14"/>
        <v>1436.8140000000001</v>
      </c>
      <c r="M198" s="10"/>
      <c r="N198" s="6">
        <f t="shared" si="15"/>
        <v>1436.8140000000001</v>
      </c>
      <c r="O198" s="10">
        <v>-85.972999999999999</v>
      </c>
      <c r="P198" s="6">
        <f t="shared" si="16"/>
        <v>1350.8410000000001</v>
      </c>
      <c r="Q198" s="10"/>
      <c r="R198" s="6">
        <f t="shared" si="17"/>
        <v>1350.8410000000001</v>
      </c>
    </row>
    <row r="199" spans="1:18" ht="48" customHeight="1">
      <c r="A199" s="12" t="s">
        <v>170</v>
      </c>
      <c r="B199" s="3" t="s">
        <v>172</v>
      </c>
      <c r="C199" s="4"/>
      <c r="D199" s="6">
        <v>0</v>
      </c>
      <c r="E199" s="10">
        <f>E200</f>
        <v>0</v>
      </c>
      <c r="F199" s="6">
        <f t="shared" si="19"/>
        <v>0</v>
      </c>
      <c r="G199" s="10">
        <f>G200</f>
        <v>0</v>
      </c>
      <c r="H199" s="6">
        <f t="shared" si="20"/>
        <v>0</v>
      </c>
      <c r="I199" s="10">
        <f>I200</f>
        <v>0</v>
      </c>
      <c r="J199" s="6">
        <f t="shared" si="18"/>
        <v>0</v>
      </c>
      <c r="K199" s="10">
        <f>K200</f>
        <v>0</v>
      </c>
      <c r="L199" s="6">
        <f t="shared" si="14"/>
        <v>0</v>
      </c>
      <c r="M199" s="10">
        <f>M200</f>
        <v>0</v>
      </c>
      <c r="N199" s="6">
        <f t="shared" si="15"/>
        <v>0</v>
      </c>
      <c r="O199" s="10">
        <f>O200</f>
        <v>0</v>
      </c>
      <c r="P199" s="6">
        <f t="shared" si="16"/>
        <v>0</v>
      </c>
      <c r="Q199" s="10">
        <f>Q200</f>
        <v>0</v>
      </c>
      <c r="R199" s="6">
        <f t="shared" si="17"/>
        <v>0</v>
      </c>
    </row>
    <row r="200" spans="1:18" ht="33" customHeight="1">
      <c r="A200" s="7" t="s">
        <v>171</v>
      </c>
      <c r="B200" s="3" t="s">
        <v>466</v>
      </c>
      <c r="C200" s="4"/>
      <c r="D200" s="6">
        <v>0</v>
      </c>
      <c r="E200" s="10">
        <f>E201</f>
        <v>0</v>
      </c>
      <c r="F200" s="6">
        <f t="shared" si="19"/>
        <v>0</v>
      </c>
      <c r="G200" s="10">
        <f>G201</f>
        <v>0</v>
      </c>
      <c r="H200" s="6">
        <f t="shared" si="20"/>
        <v>0</v>
      </c>
      <c r="I200" s="10">
        <f>I201</f>
        <v>0</v>
      </c>
      <c r="J200" s="6">
        <f t="shared" si="18"/>
        <v>0</v>
      </c>
      <c r="K200" s="10">
        <f>K201</f>
        <v>0</v>
      </c>
      <c r="L200" s="6">
        <f t="shared" si="14"/>
        <v>0</v>
      </c>
      <c r="M200" s="10">
        <f>M201</f>
        <v>0</v>
      </c>
      <c r="N200" s="6">
        <f t="shared" si="15"/>
        <v>0</v>
      </c>
      <c r="O200" s="10">
        <f>O201</f>
        <v>0</v>
      </c>
      <c r="P200" s="6">
        <f t="shared" si="16"/>
        <v>0</v>
      </c>
      <c r="Q200" s="10">
        <f>Q201</f>
        <v>0</v>
      </c>
      <c r="R200" s="6">
        <f t="shared" si="17"/>
        <v>0</v>
      </c>
    </row>
    <row r="201" spans="1:18" ht="46.5" customHeight="1">
      <c r="A201" s="7" t="s">
        <v>64</v>
      </c>
      <c r="B201" s="3" t="s">
        <v>466</v>
      </c>
      <c r="C201" s="4">
        <v>600</v>
      </c>
      <c r="D201" s="6">
        <v>0</v>
      </c>
      <c r="E201" s="10"/>
      <c r="F201" s="6">
        <f t="shared" si="19"/>
        <v>0</v>
      </c>
      <c r="G201" s="10"/>
      <c r="H201" s="6">
        <f t="shared" si="20"/>
        <v>0</v>
      </c>
      <c r="I201" s="10"/>
      <c r="J201" s="6">
        <f t="shared" si="18"/>
        <v>0</v>
      </c>
      <c r="K201" s="10"/>
      <c r="L201" s="6">
        <f t="shared" si="14"/>
        <v>0</v>
      </c>
      <c r="M201" s="10"/>
      <c r="N201" s="6">
        <f t="shared" si="15"/>
        <v>0</v>
      </c>
      <c r="O201" s="10"/>
      <c r="P201" s="6">
        <f t="shared" si="16"/>
        <v>0</v>
      </c>
      <c r="Q201" s="10"/>
      <c r="R201" s="6">
        <f t="shared" si="17"/>
        <v>0</v>
      </c>
    </row>
    <row r="202" spans="1:18" ht="111" customHeight="1">
      <c r="A202" s="12" t="s">
        <v>173</v>
      </c>
      <c r="B202" s="3" t="s">
        <v>175</v>
      </c>
      <c r="C202" s="4"/>
      <c r="D202" s="6">
        <v>0</v>
      </c>
      <c r="E202" s="10">
        <f>E203</f>
        <v>0</v>
      </c>
      <c r="F202" s="6">
        <f t="shared" si="19"/>
        <v>0</v>
      </c>
      <c r="G202" s="10">
        <f>G203</f>
        <v>0</v>
      </c>
      <c r="H202" s="6">
        <f t="shared" si="20"/>
        <v>0</v>
      </c>
      <c r="I202" s="10">
        <f>I203</f>
        <v>0</v>
      </c>
      <c r="J202" s="6">
        <f t="shared" si="18"/>
        <v>0</v>
      </c>
      <c r="K202" s="10">
        <f>K203</f>
        <v>0</v>
      </c>
      <c r="L202" s="6">
        <f t="shared" si="14"/>
        <v>0</v>
      </c>
      <c r="M202" s="10">
        <f>M203</f>
        <v>0</v>
      </c>
      <c r="N202" s="6">
        <f t="shared" si="15"/>
        <v>0</v>
      </c>
      <c r="O202" s="10">
        <f>O203</f>
        <v>0</v>
      </c>
      <c r="P202" s="6">
        <f t="shared" si="16"/>
        <v>0</v>
      </c>
      <c r="Q202" s="10">
        <f>Q203</f>
        <v>0</v>
      </c>
      <c r="R202" s="6">
        <f t="shared" si="17"/>
        <v>0</v>
      </c>
    </row>
    <row r="203" spans="1:18" ht="114" customHeight="1">
      <c r="A203" s="12" t="s">
        <v>174</v>
      </c>
      <c r="B203" s="3" t="s">
        <v>176</v>
      </c>
      <c r="C203" s="4"/>
      <c r="D203" s="6">
        <v>0</v>
      </c>
      <c r="E203" s="10">
        <f>E204</f>
        <v>0</v>
      </c>
      <c r="F203" s="6">
        <f t="shared" si="19"/>
        <v>0</v>
      </c>
      <c r="G203" s="10">
        <f>G204</f>
        <v>0</v>
      </c>
      <c r="H203" s="6">
        <f t="shared" si="20"/>
        <v>0</v>
      </c>
      <c r="I203" s="10">
        <f>I204</f>
        <v>0</v>
      </c>
      <c r="J203" s="6">
        <f t="shared" si="18"/>
        <v>0</v>
      </c>
      <c r="K203" s="10">
        <f>K204</f>
        <v>0</v>
      </c>
      <c r="L203" s="6">
        <f t="shared" si="14"/>
        <v>0</v>
      </c>
      <c r="M203" s="10">
        <f>M204</f>
        <v>0</v>
      </c>
      <c r="N203" s="6">
        <f t="shared" si="15"/>
        <v>0</v>
      </c>
      <c r="O203" s="10">
        <f>O204</f>
        <v>0</v>
      </c>
      <c r="P203" s="6">
        <f t="shared" si="16"/>
        <v>0</v>
      </c>
      <c r="Q203" s="10">
        <f>Q204</f>
        <v>0</v>
      </c>
      <c r="R203" s="6">
        <f t="shared" si="17"/>
        <v>0</v>
      </c>
    </row>
    <row r="204" spans="1:18" ht="45" customHeight="1">
      <c r="A204" s="1" t="s">
        <v>64</v>
      </c>
      <c r="B204" s="3" t="s">
        <v>176</v>
      </c>
      <c r="C204" s="4">
        <v>600</v>
      </c>
      <c r="D204" s="6">
        <v>0</v>
      </c>
      <c r="E204" s="10"/>
      <c r="F204" s="6">
        <f t="shared" si="19"/>
        <v>0</v>
      </c>
      <c r="G204" s="10"/>
      <c r="H204" s="6">
        <f t="shared" si="20"/>
        <v>0</v>
      </c>
      <c r="I204" s="10"/>
      <c r="J204" s="6">
        <f t="shared" si="18"/>
        <v>0</v>
      </c>
      <c r="K204" s="10"/>
      <c r="L204" s="6">
        <f t="shared" si="14"/>
        <v>0</v>
      </c>
      <c r="M204" s="10"/>
      <c r="N204" s="6">
        <f t="shared" si="15"/>
        <v>0</v>
      </c>
      <c r="O204" s="10"/>
      <c r="P204" s="6">
        <f t="shared" si="16"/>
        <v>0</v>
      </c>
      <c r="Q204" s="10"/>
      <c r="R204" s="6">
        <f t="shared" si="17"/>
        <v>0</v>
      </c>
    </row>
    <row r="205" spans="1:18" ht="47.25" customHeight="1">
      <c r="A205" s="12" t="s">
        <v>177</v>
      </c>
      <c r="B205" s="3" t="s">
        <v>179</v>
      </c>
      <c r="C205" s="4"/>
      <c r="D205" s="6">
        <v>0</v>
      </c>
      <c r="E205" s="10">
        <f>E206</f>
        <v>0</v>
      </c>
      <c r="F205" s="6">
        <f t="shared" si="19"/>
        <v>0</v>
      </c>
      <c r="G205" s="10">
        <f>G206</f>
        <v>0</v>
      </c>
      <c r="H205" s="6">
        <f t="shared" si="20"/>
        <v>0</v>
      </c>
      <c r="I205" s="10">
        <f>I206</f>
        <v>0</v>
      </c>
      <c r="J205" s="6">
        <f t="shared" si="18"/>
        <v>0</v>
      </c>
      <c r="K205" s="10">
        <f>K206</f>
        <v>0</v>
      </c>
      <c r="L205" s="6">
        <f t="shared" si="14"/>
        <v>0</v>
      </c>
      <c r="M205" s="10">
        <f>M206</f>
        <v>0</v>
      </c>
      <c r="N205" s="6">
        <f t="shared" si="15"/>
        <v>0</v>
      </c>
      <c r="O205" s="10">
        <f>O206</f>
        <v>0</v>
      </c>
      <c r="P205" s="6">
        <f t="shared" si="16"/>
        <v>0</v>
      </c>
      <c r="Q205" s="10">
        <f>Q206</f>
        <v>0</v>
      </c>
      <c r="R205" s="6">
        <f t="shared" si="17"/>
        <v>0</v>
      </c>
    </row>
    <row r="206" spans="1:18" ht="45" customHeight="1">
      <c r="A206" s="12" t="s">
        <v>178</v>
      </c>
      <c r="B206" s="3" t="s">
        <v>180</v>
      </c>
      <c r="C206" s="4"/>
      <c r="D206" s="6">
        <v>0</v>
      </c>
      <c r="E206" s="10">
        <f>E207</f>
        <v>0</v>
      </c>
      <c r="F206" s="6">
        <f t="shared" si="19"/>
        <v>0</v>
      </c>
      <c r="G206" s="10">
        <f>G207</f>
        <v>0</v>
      </c>
      <c r="H206" s="6">
        <f t="shared" si="20"/>
        <v>0</v>
      </c>
      <c r="I206" s="10">
        <f>I207</f>
        <v>0</v>
      </c>
      <c r="J206" s="6">
        <f t="shared" si="18"/>
        <v>0</v>
      </c>
      <c r="K206" s="10">
        <f>K207</f>
        <v>0</v>
      </c>
      <c r="L206" s="6">
        <f t="shared" si="14"/>
        <v>0</v>
      </c>
      <c r="M206" s="10">
        <f>M207</f>
        <v>0</v>
      </c>
      <c r="N206" s="6">
        <f t="shared" si="15"/>
        <v>0</v>
      </c>
      <c r="O206" s="10">
        <f>O207</f>
        <v>0</v>
      </c>
      <c r="P206" s="6">
        <f t="shared" si="16"/>
        <v>0</v>
      </c>
      <c r="Q206" s="10">
        <f>Q207</f>
        <v>0</v>
      </c>
      <c r="R206" s="6">
        <f t="shared" si="17"/>
        <v>0</v>
      </c>
    </row>
    <row r="207" spans="1:18" ht="46.5" customHeight="1">
      <c r="A207" s="1" t="s">
        <v>64</v>
      </c>
      <c r="B207" s="3" t="s">
        <v>180</v>
      </c>
      <c r="C207" s="4">
        <v>600</v>
      </c>
      <c r="D207" s="6">
        <v>0</v>
      </c>
      <c r="E207" s="10"/>
      <c r="F207" s="6">
        <f t="shared" si="19"/>
        <v>0</v>
      </c>
      <c r="G207" s="10"/>
      <c r="H207" s="6">
        <f t="shared" si="20"/>
        <v>0</v>
      </c>
      <c r="I207" s="10"/>
      <c r="J207" s="6">
        <f t="shared" si="18"/>
        <v>0</v>
      </c>
      <c r="K207" s="10"/>
      <c r="L207" s="6">
        <f t="shared" si="14"/>
        <v>0</v>
      </c>
      <c r="M207" s="10"/>
      <c r="N207" s="6">
        <f t="shared" si="15"/>
        <v>0</v>
      </c>
      <c r="O207" s="10"/>
      <c r="P207" s="6">
        <f t="shared" si="16"/>
        <v>0</v>
      </c>
      <c r="Q207" s="10"/>
      <c r="R207" s="6">
        <f t="shared" si="17"/>
        <v>0</v>
      </c>
    </row>
    <row r="208" spans="1:18" ht="38.25" customHeight="1">
      <c r="A208" s="11" t="s">
        <v>567</v>
      </c>
      <c r="B208" s="9" t="s">
        <v>568</v>
      </c>
      <c r="C208" s="4"/>
      <c r="D208" s="6">
        <v>1519.569</v>
      </c>
      <c r="E208" s="10">
        <f>E209</f>
        <v>0</v>
      </c>
      <c r="F208" s="6">
        <f t="shared" si="19"/>
        <v>1519.569</v>
      </c>
      <c r="G208" s="10">
        <f>G209</f>
        <v>0</v>
      </c>
      <c r="H208" s="6">
        <f t="shared" si="20"/>
        <v>1519.569</v>
      </c>
      <c r="I208" s="10">
        <f>I209</f>
        <v>0</v>
      </c>
      <c r="J208" s="6">
        <f t="shared" si="18"/>
        <v>1519.569</v>
      </c>
      <c r="K208" s="10">
        <f>K209</f>
        <v>0</v>
      </c>
      <c r="L208" s="6">
        <f t="shared" si="14"/>
        <v>1519.569</v>
      </c>
      <c r="M208" s="10">
        <f>M209</f>
        <v>0</v>
      </c>
      <c r="N208" s="6">
        <f t="shared" si="15"/>
        <v>1519.569</v>
      </c>
      <c r="O208" s="10">
        <f>O209</f>
        <v>180.52800000000002</v>
      </c>
      <c r="P208" s="6">
        <f t="shared" si="16"/>
        <v>1700.097</v>
      </c>
      <c r="Q208" s="10">
        <f>Q209+Q214</f>
        <v>1471</v>
      </c>
      <c r="R208" s="6">
        <f t="shared" si="17"/>
        <v>3171.0969999999998</v>
      </c>
    </row>
    <row r="209" spans="1:18" ht="39" customHeight="1">
      <c r="A209" s="1" t="s">
        <v>569</v>
      </c>
      <c r="B209" s="3" t="s">
        <v>570</v>
      </c>
      <c r="C209" s="4"/>
      <c r="D209" s="6">
        <v>1519.569</v>
      </c>
      <c r="E209" s="10">
        <f>E210</f>
        <v>0</v>
      </c>
      <c r="F209" s="6">
        <f t="shared" si="19"/>
        <v>1519.569</v>
      </c>
      <c r="G209" s="10">
        <f>G210</f>
        <v>0</v>
      </c>
      <c r="H209" s="6">
        <f t="shared" si="20"/>
        <v>1519.569</v>
      </c>
      <c r="I209" s="10">
        <f>I210</f>
        <v>0</v>
      </c>
      <c r="J209" s="6">
        <f t="shared" si="18"/>
        <v>1519.569</v>
      </c>
      <c r="K209" s="10">
        <f>K210</f>
        <v>0</v>
      </c>
      <c r="L209" s="6">
        <f t="shared" ref="L209:L277" si="26">J209+K209</f>
        <v>1519.569</v>
      </c>
      <c r="M209" s="10">
        <f>M210</f>
        <v>0</v>
      </c>
      <c r="N209" s="6">
        <f t="shared" ref="N209:N277" si="27">L209+M209</f>
        <v>1519.569</v>
      </c>
      <c r="O209" s="10">
        <f>O210+O212</f>
        <v>180.52800000000002</v>
      </c>
      <c r="P209" s="6">
        <f t="shared" ref="P209:P277" si="28">N209+O209</f>
        <v>1700.097</v>
      </c>
      <c r="Q209" s="10">
        <f>Q210+Q212</f>
        <v>0</v>
      </c>
      <c r="R209" s="6">
        <f t="shared" ref="R209:R275" si="29">P209+Q209</f>
        <v>1700.097</v>
      </c>
    </row>
    <row r="210" spans="1:18" ht="33" customHeight="1">
      <c r="A210" s="1" t="s">
        <v>571</v>
      </c>
      <c r="B210" s="3" t="s">
        <v>572</v>
      </c>
      <c r="C210" s="4"/>
      <c r="D210" s="6">
        <v>1519.569</v>
      </c>
      <c r="E210" s="10">
        <f>E211</f>
        <v>0</v>
      </c>
      <c r="F210" s="6">
        <f t="shared" si="19"/>
        <v>1519.569</v>
      </c>
      <c r="G210" s="10">
        <f>G211</f>
        <v>0</v>
      </c>
      <c r="H210" s="6">
        <f t="shared" si="20"/>
        <v>1519.569</v>
      </c>
      <c r="I210" s="10">
        <f>I211</f>
        <v>0</v>
      </c>
      <c r="J210" s="6">
        <f t="shared" si="18"/>
        <v>1519.569</v>
      </c>
      <c r="K210" s="10">
        <f>K211</f>
        <v>0</v>
      </c>
      <c r="L210" s="6">
        <f t="shared" si="26"/>
        <v>1519.569</v>
      </c>
      <c r="M210" s="10">
        <f>M211</f>
        <v>0</v>
      </c>
      <c r="N210" s="6">
        <f t="shared" si="27"/>
        <v>1519.569</v>
      </c>
      <c r="O210" s="10">
        <f>O211</f>
        <v>94.555000000000007</v>
      </c>
      <c r="P210" s="6">
        <f t="shared" si="28"/>
        <v>1614.124</v>
      </c>
      <c r="Q210" s="10">
        <f>Q211</f>
        <v>0</v>
      </c>
      <c r="R210" s="6">
        <f t="shared" si="29"/>
        <v>1614.124</v>
      </c>
    </row>
    <row r="211" spans="1:18" ht="46.5" customHeight="1">
      <c r="A211" s="1" t="s">
        <v>64</v>
      </c>
      <c r="B211" s="3" t="s">
        <v>572</v>
      </c>
      <c r="C211" s="4">
        <v>600</v>
      </c>
      <c r="D211" s="6">
        <v>1519.569</v>
      </c>
      <c r="E211" s="10"/>
      <c r="F211" s="6">
        <f t="shared" si="19"/>
        <v>1519.569</v>
      </c>
      <c r="G211" s="10"/>
      <c r="H211" s="6">
        <f t="shared" si="20"/>
        <v>1519.569</v>
      </c>
      <c r="I211" s="10"/>
      <c r="J211" s="6">
        <f t="shared" si="18"/>
        <v>1519.569</v>
      </c>
      <c r="K211" s="10"/>
      <c r="L211" s="6">
        <f t="shared" si="26"/>
        <v>1519.569</v>
      </c>
      <c r="M211" s="10"/>
      <c r="N211" s="6">
        <f t="shared" si="27"/>
        <v>1519.569</v>
      </c>
      <c r="O211" s="10">
        <v>94.555000000000007</v>
      </c>
      <c r="P211" s="6">
        <f t="shared" si="28"/>
        <v>1614.124</v>
      </c>
      <c r="Q211" s="10"/>
      <c r="R211" s="6">
        <f t="shared" si="29"/>
        <v>1614.124</v>
      </c>
    </row>
    <row r="212" spans="1:18" ht="70.5" customHeight="1">
      <c r="A212" s="12" t="s">
        <v>188</v>
      </c>
      <c r="B212" s="3" t="s">
        <v>637</v>
      </c>
      <c r="C212" s="4"/>
      <c r="D212" s="6"/>
      <c r="E212" s="10"/>
      <c r="F212" s="6"/>
      <c r="G212" s="10"/>
      <c r="H212" s="6"/>
      <c r="I212" s="10"/>
      <c r="J212" s="6"/>
      <c r="K212" s="10"/>
      <c r="L212" s="6"/>
      <c r="M212" s="10"/>
      <c r="N212" s="6">
        <f t="shared" si="27"/>
        <v>0</v>
      </c>
      <c r="O212" s="10">
        <f>O213</f>
        <v>85.972999999999999</v>
      </c>
      <c r="P212" s="6">
        <f t="shared" si="28"/>
        <v>85.972999999999999</v>
      </c>
      <c r="Q212" s="10">
        <f>Q213</f>
        <v>0</v>
      </c>
      <c r="R212" s="6">
        <f t="shared" si="29"/>
        <v>85.972999999999999</v>
      </c>
    </row>
    <row r="213" spans="1:18" ht="46.5" customHeight="1">
      <c r="A213" s="1" t="s">
        <v>64</v>
      </c>
      <c r="B213" s="3" t="s">
        <v>637</v>
      </c>
      <c r="C213" s="4">
        <v>600</v>
      </c>
      <c r="D213" s="6"/>
      <c r="E213" s="10"/>
      <c r="F213" s="6"/>
      <c r="G213" s="10"/>
      <c r="H213" s="6"/>
      <c r="I213" s="10"/>
      <c r="J213" s="6"/>
      <c r="K213" s="10"/>
      <c r="L213" s="6"/>
      <c r="M213" s="10"/>
      <c r="N213" s="6">
        <f t="shared" si="27"/>
        <v>0</v>
      </c>
      <c r="O213" s="10">
        <v>85.972999999999999</v>
      </c>
      <c r="P213" s="6">
        <f t="shared" si="28"/>
        <v>85.972999999999999</v>
      </c>
      <c r="Q213" s="10"/>
      <c r="R213" s="6">
        <f t="shared" si="29"/>
        <v>85.972999999999999</v>
      </c>
    </row>
    <row r="214" spans="1:18" ht="102">
      <c r="A214" s="12" t="s">
        <v>173</v>
      </c>
      <c r="B214" s="3" t="s">
        <v>642</v>
      </c>
      <c r="C214" s="4"/>
      <c r="D214" s="6"/>
      <c r="E214" s="10"/>
      <c r="F214" s="6"/>
      <c r="G214" s="10"/>
      <c r="H214" s="6"/>
      <c r="I214" s="10"/>
      <c r="J214" s="6"/>
      <c r="K214" s="10"/>
      <c r="L214" s="6"/>
      <c r="M214" s="10"/>
      <c r="N214" s="6"/>
      <c r="O214" s="10"/>
      <c r="P214" s="6">
        <f t="shared" si="28"/>
        <v>0</v>
      </c>
      <c r="Q214" s="10">
        <f>Q215</f>
        <v>1471</v>
      </c>
      <c r="R214" s="6">
        <f t="shared" si="29"/>
        <v>1471</v>
      </c>
    </row>
    <row r="215" spans="1:18" ht="89.25">
      <c r="A215" s="12" t="s">
        <v>174</v>
      </c>
      <c r="B215" s="3" t="s">
        <v>643</v>
      </c>
      <c r="C215" s="4"/>
      <c r="D215" s="6"/>
      <c r="E215" s="10"/>
      <c r="F215" s="6"/>
      <c r="G215" s="10"/>
      <c r="H215" s="6"/>
      <c r="I215" s="10"/>
      <c r="J215" s="6"/>
      <c r="K215" s="10"/>
      <c r="L215" s="6"/>
      <c r="M215" s="10"/>
      <c r="N215" s="6"/>
      <c r="O215" s="10"/>
      <c r="P215" s="6">
        <f t="shared" si="28"/>
        <v>0</v>
      </c>
      <c r="Q215" s="10">
        <f>Q216</f>
        <v>1471</v>
      </c>
      <c r="R215" s="6">
        <f t="shared" si="29"/>
        <v>1471</v>
      </c>
    </row>
    <row r="216" spans="1:18" ht="38.25">
      <c r="A216" s="1" t="s">
        <v>64</v>
      </c>
      <c r="B216" s="3" t="s">
        <v>643</v>
      </c>
      <c r="C216" s="4">
        <v>600</v>
      </c>
      <c r="D216" s="6"/>
      <c r="E216" s="10"/>
      <c r="F216" s="6"/>
      <c r="G216" s="10"/>
      <c r="H216" s="6"/>
      <c r="I216" s="10"/>
      <c r="J216" s="6"/>
      <c r="K216" s="10"/>
      <c r="L216" s="6"/>
      <c r="M216" s="10"/>
      <c r="N216" s="6"/>
      <c r="O216" s="10"/>
      <c r="P216" s="6">
        <f t="shared" si="28"/>
        <v>0</v>
      </c>
      <c r="Q216" s="10">
        <v>1471</v>
      </c>
      <c r="R216" s="6">
        <f t="shared" si="29"/>
        <v>1471</v>
      </c>
    </row>
    <row r="217" spans="1:18" ht="34.5" customHeight="1">
      <c r="A217" s="11" t="s">
        <v>367</v>
      </c>
      <c r="B217" s="9" t="s">
        <v>183</v>
      </c>
      <c r="C217" s="4"/>
      <c r="D217" s="6">
        <v>4792.1003900000005</v>
      </c>
      <c r="E217" s="10">
        <f>E218+E227+E230+E233</f>
        <v>0</v>
      </c>
      <c r="F217" s="6">
        <f t="shared" si="19"/>
        <v>4792.1003900000005</v>
      </c>
      <c r="G217" s="10">
        <f>G218+G227+G230+G233</f>
        <v>0</v>
      </c>
      <c r="H217" s="6">
        <f t="shared" si="20"/>
        <v>4792.1003900000005</v>
      </c>
      <c r="I217" s="10">
        <f>I218+I227+I230+I233</f>
        <v>0</v>
      </c>
      <c r="J217" s="6">
        <f t="shared" ref="J217:J280" si="30">H217+I217</f>
        <v>4792.1003900000005</v>
      </c>
      <c r="K217" s="10">
        <f>K218+K227+K230+K233</f>
        <v>15</v>
      </c>
      <c r="L217" s="6">
        <f t="shared" si="26"/>
        <v>4807.1003900000005</v>
      </c>
      <c r="M217" s="10">
        <f>M218+M227+M230+M233</f>
        <v>0</v>
      </c>
      <c r="N217" s="6">
        <f t="shared" si="27"/>
        <v>4807.1003900000005</v>
      </c>
      <c r="O217" s="10">
        <f>O218+O227+O230+O233</f>
        <v>173.71010000000001</v>
      </c>
      <c r="P217" s="6">
        <f t="shared" si="28"/>
        <v>4980.8104900000008</v>
      </c>
      <c r="Q217" s="10">
        <f>Q218+Q227+Q230+Q233</f>
        <v>0</v>
      </c>
      <c r="R217" s="6">
        <f t="shared" si="29"/>
        <v>4980.8104900000008</v>
      </c>
    </row>
    <row r="218" spans="1:18" ht="62.25" customHeight="1">
      <c r="A218" s="12" t="s">
        <v>181</v>
      </c>
      <c r="B218" s="3" t="s">
        <v>184</v>
      </c>
      <c r="C218" s="4"/>
      <c r="D218" s="6">
        <v>4064.1003900000001</v>
      </c>
      <c r="E218" s="10">
        <f>E219+E221+E223+E225</f>
        <v>0</v>
      </c>
      <c r="F218" s="6">
        <f t="shared" si="19"/>
        <v>4064.1003900000001</v>
      </c>
      <c r="G218" s="10">
        <f>G219+G221+G223+G225</f>
        <v>0</v>
      </c>
      <c r="H218" s="6">
        <f t="shared" si="20"/>
        <v>4064.1003900000001</v>
      </c>
      <c r="I218" s="10">
        <f>I219+I221+I223+I225</f>
        <v>0</v>
      </c>
      <c r="J218" s="6">
        <f t="shared" si="30"/>
        <v>4064.1003900000001</v>
      </c>
      <c r="K218" s="10">
        <f>K219+K221+K223+K225</f>
        <v>0</v>
      </c>
      <c r="L218" s="6">
        <f t="shared" si="26"/>
        <v>4064.1003900000001</v>
      </c>
      <c r="M218" s="10">
        <f>M219+M221+M223+M225</f>
        <v>0</v>
      </c>
      <c r="N218" s="6">
        <f t="shared" si="27"/>
        <v>4064.1003900000001</v>
      </c>
      <c r="O218" s="10">
        <f>O219+O221+O223+O225</f>
        <v>0</v>
      </c>
      <c r="P218" s="6">
        <f t="shared" si="28"/>
        <v>4064.1003900000001</v>
      </c>
      <c r="Q218" s="10">
        <f>Q219+Q221+Q223+Q225</f>
        <v>0</v>
      </c>
      <c r="R218" s="6">
        <f t="shared" si="29"/>
        <v>4064.1003900000001</v>
      </c>
    </row>
    <row r="219" spans="1:18" ht="51" customHeight="1">
      <c r="A219" s="12" t="s">
        <v>182</v>
      </c>
      <c r="B219" s="3" t="s">
        <v>185</v>
      </c>
      <c r="C219" s="4"/>
      <c r="D219" s="6">
        <v>2453.4353899999996</v>
      </c>
      <c r="E219" s="10">
        <f>E220</f>
        <v>0</v>
      </c>
      <c r="F219" s="6">
        <f t="shared" si="19"/>
        <v>2453.4353899999996</v>
      </c>
      <c r="G219" s="10">
        <f>G220</f>
        <v>0</v>
      </c>
      <c r="H219" s="6">
        <f t="shared" si="20"/>
        <v>2453.4353899999996</v>
      </c>
      <c r="I219" s="10">
        <f>I220</f>
        <v>0</v>
      </c>
      <c r="J219" s="6">
        <f t="shared" si="30"/>
        <v>2453.4353899999996</v>
      </c>
      <c r="K219" s="10">
        <f>K220</f>
        <v>0</v>
      </c>
      <c r="L219" s="6">
        <f t="shared" si="26"/>
        <v>2453.4353899999996</v>
      </c>
      <c r="M219" s="10">
        <f>M220</f>
        <v>0</v>
      </c>
      <c r="N219" s="6">
        <f t="shared" si="27"/>
        <v>2453.4353899999996</v>
      </c>
      <c r="O219" s="10">
        <f>O220</f>
        <v>0</v>
      </c>
      <c r="P219" s="6">
        <f t="shared" si="28"/>
        <v>2453.4353899999996</v>
      </c>
      <c r="Q219" s="10">
        <f>Q220</f>
        <v>0</v>
      </c>
      <c r="R219" s="6">
        <f t="shared" si="29"/>
        <v>2453.4353899999996</v>
      </c>
    </row>
    <row r="220" spans="1:18" ht="50.25" customHeight="1">
      <c r="A220" s="1" t="s">
        <v>64</v>
      </c>
      <c r="B220" s="3" t="s">
        <v>185</v>
      </c>
      <c r="C220" s="4">
        <v>600</v>
      </c>
      <c r="D220" s="6">
        <v>2453.4353899999996</v>
      </c>
      <c r="E220" s="10"/>
      <c r="F220" s="6">
        <f t="shared" si="19"/>
        <v>2453.4353899999996</v>
      </c>
      <c r="G220" s="10"/>
      <c r="H220" s="6">
        <f t="shared" ref="H220:H293" si="31">F220+G220</f>
        <v>2453.4353899999996</v>
      </c>
      <c r="I220" s="10"/>
      <c r="J220" s="6">
        <f t="shared" si="30"/>
        <v>2453.4353899999996</v>
      </c>
      <c r="K220" s="10"/>
      <c r="L220" s="6">
        <f t="shared" si="26"/>
        <v>2453.4353899999996</v>
      </c>
      <c r="M220" s="10"/>
      <c r="N220" s="6">
        <f t="shared" si="27"/>
        <v>2453.4353899999996</v>
      </c>
      <c r="O220" s="10"/>
      <c r="P220" s="6">
        <f t="shared" si="28"/>
        <v>2453.4353899999996</v>
      </c>
      <c r="Q220" s="10"/>
      <c r="R220" s="6">
        <f t="shared" si="29"/>
        <v>2453.4353899999996</v>
      </c>
    </row>
    <row r="221" spans="1:18" ht="45" customHeight="1">
      <c r="A221" s="12" t="s">
        <v>390</v>
      </c>
      <c r="B221" s="14" t="s">
        <v>376</v>
      </c>
      <c r="C221" s="4"/>
      <c r="D221" s="6">
        <v>10.664999999999999</v>
      </c>
      <c r="E221" s="10">
        <f>E222</f>
        <v>0</v>
      </c>
      <c r="F221" s="6">
        <f t="shared" ref="F221:F298" si="32">D221+E221</f>
        <v>10.664999999999999</v>
      </c>
      <c r="G221" s="10">
        <f>G222</f>
        <v>0</v>
      </c>
      <c r="H221" s="6">
        <f t="shared" si="31"/>
        <v>10.664999999999999</v>
      </c>
      <c r="I221" s="10">
        <f>I222</f>
        <v>0</v>
      </c>
      <c r="J221" s="6">
        <f t="shared" si="30"/>
        <v>10.664999999999999</v>
      </c>
      <c r="K221" s="10">
        <f>K222</f>
        <v>0</v>
      </c>
      <c r="L221" s="6">
        <f t="shared" si="26"/>
        <v>10.664999999999999</v>
      </c>
      <c r="M221" s="10">
        <f>M222</f>
        <v>0</v>
      </c>
      <c r="N221" s="6">
        <f t="shared" si="27"/>
        <v>10.664999999999999</v>
      </c>
      <c r="O221" s="10">
        <f>O222</f>
        <v>0</v>
      </c>
      <c r="P221" s="6">
        <f t="shared" si="28"/>
        <v>10.664999999999999</v>
      </c>
      <c r="Q221" s="10">
        <f>Q222</f>
        <v>0</v>
      </c>
      <c r="R221" s="6">
        <f t="shared" si="29"/>
        <v>10.664999999999999</v>
      </c>
    </row>
    <row r="222" spans="1:18" ht="45" customHeight="1">
      <c r="A222" s="1" t="s">
        <v>64</v>
      </c>
      <c r="B222" s="14" t="s">
        <v>376</v>
      </c>
      <c r="C222" s="4">
        <v>600</v>
      </c>
      <c r="D222" s="6">
        <v>10.664999999999999</v>
      </c>
      <c r="E222" s="10"/>
      <c r="F222" s="6">
        <f t="shared" si="32"/>
        <v>10.664999999999999</v>
      </c>
      <c r="G222" s="10"/>
      <c r="H222" s="6">
        <f t="shared" si="31"/>
        <v>10.664999999999999</v>
      </c>
      <c r="I222" s="10"/>
      <c r="J222" s="6">
        <f t="shared" si="30"/>
        <v>10.664999999999999</v>
      </c>
      <c r="K222" s="10"/>
      <c r="L222" s="6">
        <f t="shared" si="26"/>
        <v>10.664999999999999</v>
      </c>
      <c r="M222" s="10"/>
      <c r="N222" s="6">
        <f t="shared" si="27"/>
        <v>10.664999999999999</v>
      </c>
      <c r="O222" s="10"/>
      <c r="P222" s="6">
        <f t="shared" si="28"/>
        <v>10.664999999999999</v>
      </c>
      <c r="Q222" s="10"/>
      <c r="R222" s="6">
        <f t="shared" si="29"/>
        <v>10.664999999999999</v>
      </c>
    </row>
    <row r="223" spans="1:18" ht="72" customHeight="1">
      <c r="A223" s="12" t="s">
        <v>186</v>
      </c>
      <c r="B223" s="14" t="s">
        <v>187</v>
      </c>
      <c r="C223" s="4"/>
      <c r="D223" s="6">
        <v>100</v>
      </c>
      <c r="E223" s="10">
        <f>E224</f>
        <v>0</v>
      </c>
      <c r="F223" s="6">
        <f t="shared" si="32"/>
        <v>100</v>
      </c>
      <c r="G223" s="10">
        <f>G224</f>
        <v>0</v>
      </c>
      <c r="H223" s="6">
        <f t="shared" si="31"/>
        <v>100</v>
      </c>
      <c r="I223" s="10">
        <f>I224</f>
        <v>0</v>
      </c>
      <c r="J223" s="6">
        <f t="shared" si="30"/>
        <v>100</v>
      </c>
      <c r="K223" s="10">
        <f>K224</f>
        <v>0</v>
      </c>
      <c r="L223" s="6">
        <f t="shared" si="26"/>
        <v>100</v>
      </c>
      <c r="M223" s="10">
        <f>M224</f>
        <v>0</v>
      </c>
      <c r="N223" s="6">
        <f t="shared" si="27"/>
        <v>100</v>
      </c>
      <c r="O223" s="10">
        <f>O224</f>
        <v>0</v>
      </c>
      <c r="P223" s="6">
        <f t="shared" si="28"/>
        <v>100</v>
      </c>
      <c r="Q223" s="10">
        <f>Q224</f>
        <v>0</v>
      </c>
      <c r="R223" s="6">
        <f t="shared" si="29"/>
        <v>100</v>
      </c>
    </row>
    <row r="224" spans="1:18" ht="45.75" customHeight="1">
      <c r="A224" s="1" t="s">
        <v>64</v>
      </c>
      <c r="B224" s="14" t="s">
        <v>187</v>
      </c>
      <c r="C224" s="4">
        <v>600</v>
      </c>
      <c r="D224" s="6">
        <v>100</v>
      </c>
      <c r="E224" s="10"/>
      <c r="F224" s="6">
        <f t="shared" si="32"/>
        <v>100</v>
      </c>
      <c r="G224" s="10"/>
      <c r="H224" s="6">
        <f t="shared" si="31"/>
        <v>100</v>
      </c>
      <c r="I224" s="10"/>
      <c r="J224" s="6">
        <f t="shared" si="30"/>
        <v>100</v>
      </c>
      <c r="K224" s="10"/>
      <c r="L224" s="6">
        <f t="shared" si="26"/>
        <v>100</v>
      </c>
      <c r="M224" s="10"/>
      <c r="N224" s="6">
        <f t="shared" si="27"/>
        <v>100</v>
      </c>
      <c r="O224" s="10"/>
      <c r="P224" s="6">
        <f t="shared" si="28"/>
        <v>100</v>
      </c>
      <c r="Q224" s="10"/>
      <c r="R224" s="6">
        <f t="shared" si="29"/>
        <v>100</v>
      </c>
    </row>
    <row r="225" spans="1:18" ht="75" customHeight="1">
      <c r="A225" s="12" t="s">
        <v>188</v>
      </c>
      <c r="B225" s="3" t="s">
        <v>189</v>
      </c>
      <c r="C225" s="4"/>
      <c r="D225" s="6">
        <v>1500</v>
      </c>
      <c r="E225" s="10">
        <f>E226</f>
        <v>0</v>
      </c>
      <c r="F225" s="6">
        <f t="shared" si="32"/>
        <v>1500</v>
      </c>
      <c r="G225" s="10">
        <f>G226</f>
        <v>0</v>
      </c>
      <c r="H225" s="6">
        <f t="shared" si="31"/>
        <v>1500</v>
      </c>
      <c r="I225" s="10">
        <f>I226</f>
        <v>0</v>
      </c>
      <c r="J225" s="6">
        <f t="shared" si="30"/>
        <v>1500</v>
      </c>
      <c r="K225" s="10">
        <f>K226</f>
        <v>0</v>
      </c>
      <c r="L225" s="6">
        <f t="shared" si="26"/>
        <v>1500</v>
      </c>
      <c r="M225" s="10">
        <f>M226</f>
        <v>0</v>
      </c>
      <c r="N225" s="6">
        <f t="shared" si="27"/>
        <v>1500</v>
      </c>
      <c r="O225" s="10">
        <f>O226</f>
        <v>0</v>
      </c>
      <c r="P225" s="6">
        <f t="shared" si="28"/>
        <v>1500</v>
      </c>
      <c r="Q225" s="10">
        <f>Q226</f>
        <v>0</v>
      </c>
      <c r="R225" s="6">
        <f t="shared" si="29"/>
        <v>1500</v>
      </c>
    </row>
    <row r="226" spans="1:18" ht="48" customHeight="1">
      <c r="A226" s="1" t="s">
        <v>64</v>
      </c>
      <c r="B226" s="3" t="s">
        <v>189</v>
      </c>
      <c r="C226" s="4">
        <v>600</v>
      </c>
      <c r="D226" s="6">
        <v>1500</v>
      </c>
      <c r="E226" s="10"/>
      <c r="F226" s="6">
        <f t="shared" si="32"/>
        <v>1500</v>
      </c>
      <c r="G226" s="10"/>
      <c r="H226" s="6">
        <f t="shared" si="31"/>
        <v>1500</v>
      </c>
      <c r="I226" s="10"/>
      <c r="J226" s="6">
        <f t="shared" si="30"/>
        <v>1500</v>
      </c>
      <c r="K226" s="10"/>
      <c r="L226" s="6">
        <f t="shared" si="26"/>
        <v>1500</v>
      </c>
      <c r="M226" s="10"/>
      <c r="N226" s="6">
        <f t="shared" si="27"/>
        <v>1500</v>
      </c>
      <c r="O226" s="10"/>
      <c r="P226" s="6">
        <f t="shared" si="28"/>
        <v>1500</v>
      </c>
      <c r="Q226" s="10"/>
      <c r="R226" s="6">
        <f t="shared" si="29"/>
        <v>1500</v>
      </c>
    </row>
    <row r="227" spans="1:18" ht="110.25" customHeight="1">
      <c r="A227" s="12" t="s">
        <v>190</v>
      </c>
      <c r="B227" s="3" t="s">
        <v>191</v>
      </c>
      <c r="C227" s="4"/>
      <c r="D227" s="6">
        <v>0</v>
      </c>
      <c r="E227" s="10">
        <f>E228</f>
        <v>0</v>
      </c>
      <c r="F227" s="6">
        <f t="shared" si="32"/>
        <v>0</v>
      </c>
      <c r="G227" s="10">
        <f>G228</f>
        <v>0</v>
      </c>
      <c r="H227" s="6">
        <f t="shared" si="31"/>
        <v>0</v>
      </c>
      <c r="I227" s="10">
        <f>I228</f>
        <v>0</v>
      </c>
      <c r="J227" s="6">
        <f t="shared" si="30"/>
        <v>0</v>
      </c>
      <c r="K227" s="10">
        <f>K228</f>
        <v>0</v>
      </c>
      <c r="L227" s="6">
        <f t="shared" si="26"/>
        <v>0</v>
      </c>
      <c r="M227" s="10">
        <f>M228</f>
        <v>0</v>
      </c>
      <c r="N227" s="6">
        <f t="shared" si="27"/>
        <v>0</v>
      </c>
      <c r="O227" s="10">
        <f>O228</f>
        <v>173.71010000000001</v>
      </c>
      <c r="P227" s="6">
        <f t="shared" si="28"/>
        <v>173.71010000000001</v>
      </c>
      <c r="Q227" s="10">
        <f>Q228</f>
        <v>0</v>
      </c>
      <c r="R227" s="6">
        <f t="shared" si="29"/>
        <v>173.71010000000001</v>
      </c>
    </row>
    <row r="228" spans="1:18" ht="93.75" customHeight="1">
      <c r="A228" s="12" t="s">
        <v>174</v>
      </c>
      <c r="B228" s="3" t="s">
        <v>192</v>
      </c>
      <c r="C228" s="4"/>
      <c r="D228" s="6">
        <v>0</v>
      </c>
      <c r="E228" s="10">
        <f>E229</f>
        <v>0</v>
      </c>
      <c r="F228" s="6">
        <f t="shared" si="32"/>
        <v>0</v>
      </c>
      <c r="G228" s="10">
        <f>G229</f>
        <v>0</v>
      </c>
      <c r="H228" s="6">
        <f t="shared" si="31"/>
        <v>0</v>
      </c>
      <c r="I228" s="10">
        <f>I229</f>
        <v>0</v>
      </c>
      <c r="J228" s="6">
        <f t="shared" si="30"/>
        <v>0</v>
      </c>
      <c r="K228" s="10">
        <f>K229</f>
        <v>0</v>
      </c>
      <c r="L228" s="6">
        <f t="shared" si="26"/>
        <v>0</v>
      </c>
      <c r="M228" s="10">
        <f>M229</f>
        <v>0</v>
      </c>
      <c r="N228" s="6">
        <f t="shared" si="27"/>
        <v>0</v>
      </c>
      <c r="O228" s="10">
        <f>O229</f>
        <v>173.71010000000001</v>
      </c>
      <c r="P228" s="6">
        <f t="shared" si="28"/>
        <v>173.71010000000001</v>
      </c>
      <c r="Q228" s="10">
        <f>Q229</f>
        <v>0</v>
      </c>
      <c r="R228" s="6">
        <f t="shared" si="29"/>
        <v>173.71010000000001</v>
      </c>
    </row>
    <row r="229" spans="1:18" ht="48.75" customHeight="1">
      <c r="A229" s="1" t="s">
        <v>64</v>
      </c>
      <c r="B229" s="3" t="s">
        <v>192</v>
      </c>
      <c r="C229" s="4">
        <v>600</v>
      </c>
      <c r="D229" s="6">
        <v>0</v>
      </c>
      <c r="E229" s="10"/>
      <c r="F229" s="6">
        <f t="shared" si="32"/>
        <v>0</v>
      </c>
      <c r="G229" s="10"/>
      <c r="H229" s="6">
        <f t="shared" si="31"/>
        <v>0</v>
      </c>
      <c r="I229" s="10"/>
      <c r="J229" s="6">
        <f t="shared" si="30"/>
        <v>0</v>
      </c>
      <c r="K229" s="10"/>
      <c r="L229" s="6">
        <f t="shared" si="26"/>
        <v>0</v>
      </c>
      <c r="M229" s="10"/>
      <c r="N229" s="6">
        <f t="shared" si="27"/>
        <v>0</v>
      </c>
      <c r="O229" s="10">
        <v>173.71010000000001</v>
      </c>
      <c r="P229" s="6">
        <f t="shared" si="28"/>
        <v>173.71010000000001</v>
      </c>
      <c r="Q229" s="10"/>
      <c r="R229" s="6">
        <f t="shared" si="29"/>
        <v>173.71010000000001</v>
      </c>
    </row>
    <row r="230" spans="1:18" ht="44.25" customHeight="1">
      <c r="A230" s="12" t="s">
        <v>177</v>
      </c>
      <c r="B230" s="3" t="s">
        <v>193</v>
      </c>
      <c r="C230" s="4"/>
      <c r="D230" s="6">
        <v>0</v>
      </c>
      <c r="E230" s="10">
        <f>E231</f>
        <v>0</v>
      </c>
      <c r="F230" s="6">
        <f t="shared" si="32"/>
        <v>0</v>
      </c>
      <c r="G230" s="10">
        <f>G231</f>
        <v>0</v>
      </c>
      <c r="H230" s="6">
        <f t="shared" si="31"/>
        <v>0</v>
      </c>
      <c r="I230" s="10">
        <f>I231</f>
        <v>0</v>
      </c>
      <c r="J230" s="6">
        <f t="shared" si="30"/>
        <v>0</v>
      </c>
      <c r="K230" s="10">
        <f>K231</f>
        <v>0</v>
      </c>
      <c r="L230" s="6">
        <f t="shared" si="26"/>
        <v>0</v>
      </c>
      <c r="M230" s="10">
        <f>M231</f>
        <v>0</v>
      </c>
      <c r="N230" s="6">
        <f t="shared" si="27"/>
        <v>0</v>
      </c>
      <c r="O230" s="10">
        <f>O231</f>
        <v>0</v>
      </c>
      <c r="P230" s="6">
        <f t="shared" si="28"/>
        <v>0</v>
      </c>
      <c r="Q230" s="10">
        <f>Q231</f>
        <v>0</v>
      </c>
      <c r="R230" s="6">
        <f t="shared" si="29"/>
        <v>0</v>
      </c>
    </row>
    <row r="231" spans="1:18" ht="44.25" customHeight="1">
      <c r="A231" s="12" t="s">
        <v>178</v>
      </c>
      <c r="B231" s="3" t="s">
        <v>194</v>
      </c>
      <c r="C231" s="4"/>
      <c r="D231" s="6">
        <v>0</v>
      </c>
      <c r="E231" s="10">
        <f>E232</f>
        <v>0</v>
      </c>
      <c r="F231" s="6">
        <f t="shared" si="32"/>
        <v>0</v>
      </c>
      <c r="G231" s="10">
        <f>G232</f>
        <v>0</v>
      </c>
      <c r="H231" s="6">
        <f t="shared" si="31"/>
        <v>0</v>
      </c>
      <c r="I231" s="10">
        <f>I232</f>
        <v>0</v>
      </c>
      <c r="J231" s="6">
        <f t="shared" si="30"/>
        <v>0</v>
      </c>
      <c r="K231" s="10">
        <f>K232</f>
        <v>0</v>
      </c>
      <c r="L231" s="6">
        <f t="shared" si="26"/>
        <v>0</v>
      </c>
      <c r="M231" s="10">
        <f>M232</f>
        <v>0</v>
      </c>
      <c r="N231" s="6">
        <f t="shared" si="27"/>
        <v>0</v>
      </c>
      <c r="O231" s="10">
        <f>O232</f>
        <v>0</v>
      </c>
      <c r="P231" s="6">
        <f t="shared" si="28"/>
        <v>0</v>
      </c>
      <c r="Q231" s="10">
        <f>Q232</f>
        <v>0</v>
      </c>
      <c r="R231" s="6">
        <f t="shared" si="29"/>
        <v>0</v>
      </c>
    </row>
    <row r="232" spans="1:18" ht="45" customHeight="1">
      <c r="A232" s="1" t="s">
        <v>64</v>
      </c>
      <c r="B232" s="3" t="s">
        <v>194</v>
      </c>
      <c r="C232" s="4">
        <v>600</v>
      </c>
      <c r="D232" s="6">
        <v>0</v>
      </c>
      <c r="E232" s="10"/>
      <c r="F232" s="6">
        <f t="shared" si="32"/>
        <v>0</v>
      </c>
      <c r="G232" s="10"/>
      <c r="H232" s="6">
        <f t="shared" si="31"/>
        <v>0</v>
      </c>
      <c r="I232" s="10"/>
      <c r="J232" s="6">
        <f t="shared" si="30"/>
        <v>0</v>
      </c>
      <c r="K232" s="10"/>
      <c r="L232" s="6">
        <f t="shared" si="26"/>
        <v>0</v>
      </c>
      <c r="M232" s="10"/>
      <c r="N232" s="6">
        <f t="shared" si="27"/>
        <v>0</v>
      </c>
      <c r="O232" s="10"/>
      <c r="P232" s="6">
        <f t="shared" si="28"/>
        <v>0</v>
      </c>
      <c r="Q232" s="10"/>
      <c r="R232" s="6">
        <f t="shared" si="29"/>
        <v>0</v>
      </c>
    </row>
    <row r="233" spans="1:18" ht="45" customHeight="1">
      <c r="A233" s="12" t="s">
        <v>170</v>
      </c>
      <c r="B233" s="3" t="s">
        <v>195</v>
      </c>
      <c r="C233" s="4"/>
      <c r="D233" s="6">
        <v>728</v>
      </c>
      <c r="E233" s="10">
        <f>E234+E236</f>
        <v>0</v>
      </c>
      <c r="F233" s="6">
        <f t="shared" si="32"/>
        <v>728</v>
      </c>
      <c r="G233" s="10">
        <f>G234+G236</f>
        <v>0</v>
      </c>
      <c r="H233" s="6">
        <f t="shared" si="31"/>
        <v>728</v>
      </c>
      <c r="I233" s="10">
        <f>I234+I236</f>
        <v>0</v>
      </c>
      <c r="J233" s="6">
        <f t="shared" si="30"/>
        <v>728</v>
      </c>
      <c r="K233" s="10">
        <f>K234+K236</f>
        <v>15</v>
      </c>
      <c r="L233" s="6">
        <f t="shared" si="26"/>
        <v>743</v>
      </c>
      <c r="M233" s="10">
        <f>M234+M236</f>
        <v>0</v>
      </c>
      <c r="N233" s="6">
        <f t="shared" si="27"/>
        <v>743</v>
      </c>
      <c r="O233" s="10">
        <f>O234+O236</f>
        <v>0</v>
      </c>
      <c r="P233" s="6">
        <f t="shared" si="28"/>
        <v>743</v>
      </c>
      <c r="Q233" s="10">
        <f>Q234+Q236</f>
        <v>0</v>
      </c>
      <c r="R233" s="6">
        <f t="shared" si="29"/>
        <v>743</v>
      </c>
    </row>
    <row r="234" spans="1:18" ht="39.75" customHeight="1">
      <c r="A234" s="12" t="s">
        <v>171</v>
      </c>
      <c r="B234" s="3" t="s">
        <v>196</v>
      </c>
      <c r="C234" s="4"/>
      <c r="D234" s="6">
        <v>728</v>
      </c>
      <c r="E234" s="10">
        <f>E235</f>
        <v>0</v>
      </c>
      <c r="F234" s="6">
        <f t="shared" si="32"/>
        <v>728</v>
      </c>
      <c r="G234" s="10">
        <f>G235</f>
        <v>0</v>
      </c>
      <c r="H234" s="6">
        <f t="shared" si="31"/>
        <v>728</v>
      </c>
      <c r="I234" s="10">
        <f>I235</f>
        <v>0</v>
      </c>
      <c r="J234" s="6">
        <f t="shared" si="30"/>
        <v>728</v>
      </c>
      <c r="K234" s="10">
        <f>K235</f>
        <v>15</v>
      </c>
      <c r="L234" s="6">
        <f t="shared" si="26"/>
        <v>743</v>
      </c>
      <c r="M234" s="10">
        <f>M235</f>
        <v>0</v>
      </c>
      <c r="N234" s="6">
        <f t="shared" si="27"/>
        <v>743</v>
      </c>
      <c r="O234" s="10">
        <f>O235</f>
        <v>0</v>
      </c>
      <c r="P234" s="6">
        <f t="shared" si="28"/>
        <v>743</v>
      </c>
      <c r="Q234" s="10">
        <f>Q235</f>
        <v>0</v>
      </c>
      <c r="R234" s="6">
        <f t="shared" si="29"/>
        <v>743</v>
      </c>
    </row>
    <row r="235" spans="1:18" ht="47.25" customHeight="1">
      <c r="A235" s="1" t="s">
        <v>64</v>
      </c>
      <c r="B235" s="3" t="s">
        <v>196</v>
      </c>
      <c r="C235" s="4">
        <v>600</v>
      </c>
      <c r="D235" s="6">
        <v>728</v>
      </c>
      <c r="E235" s="10"/>
      <c r="F235" s="6">
        <f t="shared" si="32"/>
        <v>728</v>
      </c>
      <c r="G235" s="10"/>
      <c r="H235" s="6">
        <f t="shared" si="31"/>
        <v>728</v>
      </c>
      <c r="I235" s="10"/>
      <c r="J235" s="6">
        <f t="shared" si="30"/>
        <v>728</v>
      </c>
      <c r="K235" s="10">
        <v>15</v>
      </c>
      <c r="L235" s="6">
        <f t="shared" si="26"/>
        <v>743</v>
      </c>
      <c r="M235" s="10"/>
      <c r="N235" s="6">
        <f t="shared" si="27"/>
        <v>743</v>
      </c>
      <c r="O235" s="10"/>
      <c r="P235" s="6">
        <f t="shared" si="28"/>
        <v>743</v>
      </c>
      <c r="Q235" s="10"/>
      <c r="R235" s="6">
        <f t="shared" si="29"/>
        <v>743</v>
      </c>
    </row>
    <row r="236" spans="1:18" ht="63" customHeight="1">
      <c r="A236" s="12" t="s">
        <v>197</v>
      </c>
      <c r="B236" s="14" t="s">
        <v>198</v>
      </c>
      <c r="C236" s="4"/>
      <c r="D236" s="6">
        <v>0</v>
      </c>
      <c r="E236" s="10">
        <f>E237</f>
        <v>0</v>
      </c>
      <c r="F236" s="6">
        <f t="shared" si="32"/>
        <v>0</v>
      </c>
      <c r="G236" s="10">
        <f>G237</f>
        <v>0</v>
      </c>
      <c r="H236" s="6">
        <f t="shared" si="31"/>
        <v>0</v>
      </c>
      <c r="I236" s="10">
        <f>I237</f>
        <v>0</v>
      </c>
      <c r="J236" s="6">
        <f t="shared" si="30"/>
        <v>0</v>
      </c>
      <c r="K236" s="10">
        <f>K237</f>
        <v>0</v>
      </c>
      <c r="L236" s="6">
        <f t="shared" si="26"/>
        <v>0</v>
      </c>
      <c r="M236" s="10">
        <f>M237</f>
        <v>0</v>
      </c>
      <c r="N236" s="6">
        <f t="shared" si="27"/>
        <v>0</v>
      </c>
      <c r="O236" s="10">
        <f>O237</f>
        <v>0</v>
      </c>
      <c r="P236" s="6">
        <f t="shared" si="28"/>
        <v>0</v>
      </c>
      <c r="Q236" s="10">
        <f>Q237</f>
        <v>0</v>
      </c>
      <c r="R236" s="6">
        <f t="shared" si="29"/>
        <v>0</v>
      </c>
    </row>
    <row r="237" spans="1:18" ht="48" customHeight="1">
      <c r="A237" s="1" t="s">
        <v>64</v>
      </c>
      <c r="B237" s="14" t="s">
        <v>198</v>
      </c>
      <c r="C237" s="4">
        <v>600</v>
      </c>
      <c r="D237" s="6">
        <v>0</v>
      </c>
      <c r="E237" s="10"/>
      <c r="F237" s="6">
        <f t="shared" si="32"/>
        <v>0</v>
      </c>
      <c r="G237" s="10"/>
      <c r="H237" s="6">
        <f t="shared" si="31"/>
        <v>0</v>
      </c>
      <c r="I237" s="10"/>
      <c r="J237" s="6">
        <f t="shared" si="30"/>
        <v>0</v>
      </c>
      <c r="K237" s="10"/>
      <c r="L237" s="6">
        <f t="shared" si="26"/>
        <v>0</v>
      </c>
      <c r="M237" s="10"/>
      <c r="N237" s="6">
        <f t="shared" si="27"/>
        <v>0</v>
      </c>
      <c r="O237" s="10"/>
      <c r="P237" s="6">
        <f t="shared" si="28"/>
        <v>0</v>
      </c>
      <c r="Q237" s="10"/>
      <c r="R237" s="6">
        <f t="shared" si="29"/>
        <v>0</v>
      </c>
    </row>
    <row r="238" spans="1:18" ht="49.5" customHeight="1">
      <c r="A238" s="11" t="s">
        <v>199</v>
      </c>
      <c r="B238" s="9" t="s">
        <v>202</v>
      </c>
      <c r="C238" s="4"/>
      <c r="D238" s="6">
        <v>342.50968</v>
      </c>
      <c r="E238" s="10">
        <f>E239</f>
        <v>0</v>
      </c>
      <c r="F238" s="6">
        <f t="shared" si="32"/>
        <v>342.50968</v>
      </c>
      <c r="G238" s="10">
        <f>G239</f>
        <v>-2.2405300000000001</v>
      </c>
      <c r="H238" s="6">
        <f t="shared" si="31"/>
        <v>340.26915000000002</v>
      </c>
      <c r="I238" s="10">
        <f>I239</f>
        <v>0</v>
      </c>
      <c r="J238" s="6">
        <f t="shared" si="30"/>
        <v>340.26915000000002</v>
      </c>
      <c r="K238" s="10">
        <f>K239</f>
        <v>-15</v>
      </c>
      <c r="L238" s="6">
        <f t="shared" si="26"/>
        <v>325.26915000000002</v>
      </c>
      <c r="M238" s="10">
        <f>M239</f>
        <v>0</v>
      </c>
      <c r="N238" s="6">
        <f t="shared" si="27"/>
        <v>325.26915000000002</v>
      </c>
      <c r="O238" s="10">
        <f>O239</f>
        <v>0</v>
      </c>
      <c r="P238" s="6">
        <f t="shared" si="28"/>
        <v>325.26915000000002</v>
      </c>
      <c r="Q238" s="10">
        <f>Q239</f>
        <v>0</v>
      </c>
      <c r="R238" s="6">
        <f t="shared" si="29"/>
        <v>325.26915000000002</v>
      </c>
    </row>
    <row r="239" spans="1:18" ht="63.75" customHeight="1">
      <c r="A239" s="12" t="s">
        <v>200</v>
      </c>
      <c r="B239" s="3" t="s">
        <v>203</v>
      </c>
      <c r="C239" s="4"/>
      <c r="D239" s="6">
        <v>342.50968</v>
      </c>
      <c r="E239" s="10">
        <f>E240</f>
        <v>0</v>
      </c>
      <c r="F239" s="6">
        <f t="shared" si="32"/>
        <v>342.50968</v>
      </c>
      <c r="G239" s="10">
        <f>G240</f>
        <v>-2.2405300000000001</v>
      </c>
      <c r="H239" s="6">
        <f t="shared" si="31"/>
        <v>340.26915000000002</v>
      </c>
      <c r="I239" s="10">
        <f>I240</f>
        <v>0</v>
      </c>
      <c r="J239" s="6">
        <f t="shared" si="30"/>
        <v>340.26915000000002</v>
      </c>
      <c r="K239" s="10">
        <f>K240</f>
        <v>-15</v>
      </c>
      <c r="L239" s="6">
        <f t="shared" si="26"/>
        <v>325.26915000000002</v>
      </c>
      <c r="M239" s="10">
        <f>M240</f>
        <v>0</v>
      </c>
      <c r="N239" s="6">
        <f t="shared" si="27"/>
        <v>325.26915000000002</v>
      </c>
      <c r="O239" s="10">
        <f>O240</f>
        <v>0</v>
      </c>
      <c r="P239" s="6">
        <f t="shared" si="28"/>
        <v>325.26915000000002</v>
      </c>
      <c r="Q239" s="10">
        <f>Q240</f>
        <v>0</v>
      </c>
      <c r="R239" s="6">
        <f t="shared" si="29"/>
        <v>325.26915000000002</v>
      </c>
    </row>
    <row r="240" spans="1:18" ht="51.75" customHeight="1">
      <c r="A240" s="12" t="s">
        <v>201</v>
      </c>
      <c r="B240" s="3" t="s">
        <v>204</v>
      </c>
      <c r="C240" s="4"/>
      <c r="D240" s="6">
        <v>342.50968</v>
      </c>
      <c r="E240" s="10">
        <f>E241+E242</f>
        <v>0</v>
      </c>
      <c r="F240" s="6">
        <f t="shared" si="32"/>
        <v>342.50968</v>
      </c>
      <c r="G240" s="10">
        <f>G241+G242</f>
        <v>-2.2405300000000001</v>
      </c>
      <c r="H240" s="6">
        <f t="shared" si="31"/>
        <v>340.26915000000002</v>
      </c>
      <c r="I240" s="10">
        <f>I241+I242</f>
        <v>0</v>
      </c>
      <c r="J240" s="6">
        <f t="shared" si="30"/>
        <v>340.26915000000002</v>
      </c>
      <c r="K240" s="10">
        <f>K241+K242</f>
        <v>-15</v>
      </c>
      <c r="L240" s="6">
        <f t="shared" si="26"/>
        <v>325.26915000000002</v>
      </c>
      <c r="M240" s="10">
        <f>M241+M242</f>
        <v>0</v>
      </c>
      <c r="N240" s="6">
        <f t="shared" si="27"/>
        <v>325.26915000000002</v>
      </c>
      <c r="O240" s="10">
        <f>O241+O242</f>
        <v>0</v>
      </c>
      <c r="P240" s="6">
        <f t="shared" si="28"/>
        <v>325.26915000000002</v>
      </c>
      <c r="Q240" s="10">
        <f>Q241+Q242</f>
        <v>0</v>
      </c>
      <c r="R240" s="6">
        <f t="shared" si="29"/>
        <v>325.26915000000002</v>
      </c>
    </row>
    <row r="241" spans="1:18" ht="48.75" customHeight="1">
      <c r="A241" s="1" t="s">
        <v>35</v>
      </c>
      <c r="B241" s="3" t="s">
        <v>204</v>
      </c>
      <c r="C241" s="4">
        <v>200</v>
      </c>
      <c r="D241" s="6">
        <v>309.416</v>
      </c>
      <c r="E241" s="10"/>
      <c r="F241" s="6">
        <f t="shared" si="32"/>
        <v>309.416</v>
      </c>
      <c r="G241" s="10">
        <v>-2.2405300000000001</v>
      </c>
      <c r="H241" s="6">
        <f t="shared" si="31"/>
        <v>307.17547000000002</v>
      </c>
      <c r="I241" s="10"/>
      <c r="J241" s="6">
        <f t="shared" si="30"/>
        <v>307.17547000000002</v>
      </c>
      <c r="K241" s="10">
        <v>-15</v>
      </c>
      <c r="L241" s="6">
        <f t="shared" si="26"/>
        <v>292.17547000000002</v>
      </c>
      <c r="M241" s="10"/>
      <c r="N241" s="6">
        <f t="shared" si="27"/>
        <v>292.17547000000002</v>
      </c>
      <c r="O241" s="10"/>
      <c r="P241" s="6">
        <f t="shared" si="28"/>
        <v>292.17547000000002</v>
      </c>
      <c r="Q241" s="10"/>
      <c r="R241" s="6">
        <f t="shared" si="29"/>
        <v>292.17547000000002</v>
      </c>
    </row>
    <row r="242" spans="1:18" ht="48.75" customHeight="1">
      <c r="A242" s="1" t="s">
        <v>64</v>
      </c>
      <c r="B242" s="3" t="s">
        <v>204</v>
      </c>
      <c r="C242" s="4">
        <v>600</v>
      </c>
      <c r="D242" s="6">
        <v>33.093679999999999</v>
      </c>
      <c r="E242" s="10"/>
      <c r="F242" s="6">
        <f t="shared" si="32"/>
        <v>33.093679999999999</v>
      </c>
      <c r="G242" s="10"/>
      <c r="H242" s="6">
        <f t="shared" si="31"/>
        <v>33.093679999999999</v>
      </c>
      <c r="I242" s="10"/>
      <c r="J242" s="6">
        <f t="shared" si="30"/>
        <v>33.093679999999999</v>
      </c>
      <c r="K242" s="10"/>
      <c r="L242" s="6">
        <f t="shared" si="26"/>
        <v>33.093679999999999</v>
      </c>
      <c r="M242" s="10"/>
      <c r="N242" s="6">
        <f t="shared" si="27"/>
        <v>33.093679999999999</v>
      </c>
      <c r="O242" s="10"/>
      <c r="P242" s="6">
        <f t="shared" si="28"/>
        <v>33.093679999999999</v>
      </c>
      <c r="Q242" s="10"/>
      <c r="R242" s="6">
        <f t="shared" si="29"/>
        <v>33.093679999999999</v>
      </c>
    </row>
    <row r="243" spans="1:18" ht="60" customHeight="1">
      <c r="A243" s="11" t="s">
        <v>205</v>
      </c>
      <c r="B243" s="9" t="s">
        <v>208</v>
      </c>
      <c r="C243" s="4"/>
      <c r="D243" s="6">
        <v>1694.67347</v>
      </c>
      <c r="E243" s="10">
        <f>E244+E247</f>
        <v>0</v>
      </c>
      <c r="F243" s="6">
        <f t="shared" si="32"/>
        <v>1694.67347</v>
      </c>
      <c r="G243" s="10">
        <f>G244+G247</f>
        <v>0</v>
      </c>
      <c r="H243" s="6">
        <f t="shared" si="31"/>
        <v>1694.67347</v>
      </c>
      <c r="I243" s="10">
        <f>I244+I247</f>
        <v>0</v>
      </c>
      <c r="J243" s="6">
        <f t="shared" si="30"/>
        <v>1694.67347</v>
      </c>
      <c r="K243" s="10">
        <f>K244+K247</f>
        <v>0</v>
      </c>
      <c r="L243" s="6">
        <f t="shared" si="26"/>
        <v>1694.67347</v>
      </c>
      <c r="M243" s="10">
        <f>M244+M247</f>
        <v>0</v>
      </c>
      <c r="N243" s="6">
        <f t="shared" si="27"/>
        <v>1694.67347</v>
      </c>
      <c r="O243" s="10">
        <f>O244+O247</f>
        <v>64.436999999999998</v>
      </c>
      <c r="P243" s="6">
        <f t="shared" si="28"/>
        <v>1759.1104699999999</v>
      </c>
      <c r="Q243" s="10">
        <f>Q244+Q247</f>
        <v>0</v>
      </c>
      <c r="R243" s="6">
        <f t="shared" si="29"/>
        <v>1759.1104699999999</v>
      </c>
    </row>
    <row r="244" spans="1:18" ht="52.5" customHeight="1">
      <c r="A244" s="12" t="s">
        <v>206</v>
      </c>
      <c r="B244" s="3" t="s">
        <v>209</v>
      </c>
      <c r="C244" s="4"/>
      <c r="D244" s="6">
        <v>1694.67347</v>
      </c>
      <c r="E244" s="10">
        <f>E245</f>
        <v>0</v>
      </c>
      <c r="F244" s="6">
        <f t="shared" si="32"/>
        <v>1694.67347</v>
      </c>
      <c r="G244" s="10">
        <f>G245</f>
        <v>0</v>
      </c>
      <c r="H244" s="6">
        <f t="shared" si="31"/>
        <v>1694.67347</v>
      </c>
      <c r="I244" s="10">
        <f>I245</f>
        <v>0</v>
      </c>
      <c r="J244" s="6">
        <f t="shared" si="30"/>
        <v>1694.67347</v>
      </c>
      <c r="K244" s="10">
        <f>K245</f>
        <v>0</v>
      </c>
      <c r="L244" s="6">
        <f t="shared" si="26"/>
        <v>1694.67347</v>
      </c>
      <c r="M244" s="10">
        <f>M245</f>
        <v>0</v>
      </c>
      <c r="N244" s="6">
        <f t="shared" si="27"/>
        <v>1694.67347</v>
      </c>
      <c r="O244" s="10">
        <f>O245</f>
        <v>64.436999999999998</v>
      </c>
      <c r="P244" s="6">
        <f t="shared" si="28"/>
        <v>1759.1104699999999</v>
      </c>
      <c r="Q244" s="10">
        <f>Q245</f>
        <v>0</v>
      </c>
      <c r="R244" s="6">
        <f t="shared" si="29"/>
        <v>1759.1104699999999</v>
      </c>
    </row>
    <row r="245" spans="1:18" ht="44.25" customHeight="1">
      <c r="A245" s="12" t="s">
        <v>207</v>
      </c>
      <c r="B245" s="3" t="s">
        <v>210</v>
      </c>
      <c r="C245" s="4"/>
      <c r="D245" s="6">
        <v>1694.67347</v>
      </c>
      <c r="E245" s="10">
        <f>E246</f>
        <v>0</v>
      </c>
      <c r="F245" s="6">
        <f t="shared" si="32"/>
        <v>1694.67347</v>
      </c>
      <c r="G245" s="10">
        <f>G246</f>
        <v>0</v>
      </c>
      <c r="H245" s="6">
        <f t="shared" si="31"/>
        <v>1694.67347</v>
      </c>
      <c r="I245" s="10">
        <f>I246</f>
        <v>0</v>
      </c>
      <c r="J245" s="6">
        <f t="shared" si="30"/>
        <v>1694.67347</v>
      </c>
      <c r="K245" s="10">
        <f>K246</f>
        <v>0</v>
      </c>
      <c r="L245" s="6">
        <f t="shared" si="26"/>
        <v>1694.67347</v>
      </c>
      <c r="M245" s="10">
        <f>M246</f>
        <v>0</v>
      </c>
      <c r="N245" s="6">
        <f t="shared" si="27"/>
        <v>1694.67347</v>
      </c>
      <c r="O245" s="10">
        <f>O246</f>
        <v>64.436999999999998</v>
      </c>
      <c r="P245" s="6">
        <f t="shared" si="28"/>
        <v>1759.1104699999999</v>
      </c>
      <c r="Q245" s="10">
        <f>Q246</f>
        <v>0</v>
      </c>
      <c r="R245" s="6">
        <f t="shared" si="29"/>
        <v>1759.1104699999999</v>
      </c>
    </row>
    <row r="246" spans="1:18" ht="47.25" customHeight="1">
      <c r="A246" s="1" t="s">
        <v>64</v>
      </c>
      <c r="B246" s="3" t="s">
        <v>210</v>
      </c>
      <c r="C246" s="4">
        <v>600</v>
      </c>
      <c r="D246" s="6">
        <v>1694.67347</v>
      </c>
      <c r="E246" s="10"/>
      <c r="F246" s="6">
        <f t="shared" si="32"/>
        <v>1694.67347</v>
      </c>
      <c r="G246" s="10"/>
      <c r="H246" s="6">
        <f t="shared" si="31"/>
        <v>1694.67347</v>
      </c>
      <c r="I246" s="10"/>
      <c r="J246" s="6">
        <f t="shared" si="30"/>
        <v>1694.67347</v>
      </c>
      <c r="K246" s="10"/>
      <c r="L246" s="6">
        <f t="shared" si="26"/>
        <v>1694.67347</v>
      </c>
      <c r="M246" s="10"/>
      <c r="N246" s="6">
        <f t="shared" si="27"/>
        <v>1694.67347</v>
      </c>
      <c r="O246" s="10">
        <v>64.436999999999998</v>
      </c>
      <c r="P246" s="6">
        <f t="shared" si="28"/>
        <v>1759.1104699999999</v>
      </c>
      <c r="Q246" s="10"/>
      <c r="R246" s="6">
        <f t="shared" si="29"/>
        <v>1759.1104699999999</v>
      </c>
    </row>
    <row r="247" spans="1:18" ht="51" customHeight="1">
      <c r="A247" s="12" t="s">
        <v>211</v>
      </c>
      <c r="B247" s="3" t="s">
        <v>213</v>
      </c>
      <c r="C247" s="4"/>
      <c r="D247" s="6">
        <v>0</v>
      </c>
      <c r="E247" s="10">
        <f>E248</f>
        <v>0</v>
      </c>
      <c r="F247" s="6">
        <f t="shared" si="32"/>
        <v>0</v>
      </c>
      <c r="G247" s="10">
        <f>G248</f>
        <v>0</v>
      </c>
      <c r="H247" s="6">
        <f t="shared" si="31"/>
        <v>0</v>
      </c>
      <c r="I247" s="10">
        <f>I248</f>
        <v>0</v>
      </c>
      <c r="J247" s="6">
        <f t="shared" si="30"/>
        <v>0</v>
      </c>
      <c r="K247" s="10">
        <f>K248</f>
        <v>0</v>
      </c>
      <c r="L247" s="6">
        <f t="shared" si="26"/>
        <v>0</v>
      </c>
      <c r="M247" s="10">
        <f>M248</f>
        <v>0</v>
      </c>
      <c r="N247" s="6">
        <f t="shared" si="27"/>
        <v>0</v>
      </c>
      <c r="O247" s="10">
        <f>O248</f>
        <v>0</v>
      </c>
      <c r="P247" s="6">
        <f t="shared" si="28"/>
        <v>0</v>
      </c>
      <c r="Q247" s="10">
        <f>Q248</f>
        <v>0</v>
      </c>
      <c r="R247" s="6">
        <f t="shared" si="29"/>
        <v>0</v>
      </c>
    </row>
    <row r="248" spans="1:18" ht="42.75" customHeight="1">
      <c r="A248" s="12" t="s">
        <v>212</v>
      </c>
      <c r="B248" s="3" t="s">
        <v>214</v>
      </c>
      <c r="C248" s="4"/>
      <c r="D248" s="6">
        <v>0</v>
      </c>
      <c r="E248" s="10">
        <f>E249</f>
        <v>0</v>
      </c>
      <c r="F248" s="6">
        <f t="shared" si="32"/>
        <v>0</v>
      </c>
      <c r="G248" s="10">
        <f>G249</f>
        <v>0</v>
      </c>
      <c r="H248" s="6">
        <f t="shared" si="31"/>
        <v>0</v>
      </c>
      <c r="I248" s="10">
        <f>I249</f>
        <v>0</v>
      </c>
      <c r="J248" s="6">
        <f t="shared" si="30"/>
        <v>0</v>
      </c>
      <c r="K248" s="10">
        <f>K249</f>
        <v>0</v>
      </c>
      <c r="L248" s="6">
        <f t="shared" si="26"/>
        <v>0</v>
      </c>
      <c r="M248" s="10">
        <f>M249</f>
        <v>0</v>
      </c>
      <c r="N248" s="6">
        <f t="shared" si="27"/>
        <v>0</v>
      </c>
      <c r="O248" s="10">
        <f>O249</f>
        <v>0</v>
      </c>
      <c r="P248" s="6">
        <f t="shared" si="28"/>
        <v>0</v>
      </c>
      <c r="Q248" s="10">
        <f>Q249</f>
        <v>0</v>
      </c>
      <c r="R248" s="6">
        <f t="shared" si="29"/>
        <v>0</v>
      </c>
    </row>
    <row r="249" spans="1:18" ht="49.5" customHeight="1">
      <c r="A249" s="1" t="s">
        <v>64</v>
      </c>
      <c r="B249" s="3" t="s">
        <v>214</v>
      </c>
      <c r="C249" s="4">
        <v>600</v>
      </c>
      <c r="D249" s="6">
        <v>0</v>
      </c>
      <c r="E249" s="10"/>
      <c r="F249" s="6">
        <f t="shared" si="32"/>
        <v>0</v>
      </c>
      <c r="G249" s="10"/>
      <c r="H249" s="6">
        <f t="shared" si="31"/>
        <v>0</v>
      </c>
      <c r="I249" s="10"/>
      <c r="J249" s="6">
        <f t="shared" si="30"/>
        <v>0</v>
      </c>
      <c r="K249" s="10"/>
      <c r="L249" s="6">
        <f t="shared" si="26"/>
        <v>0</v>
      </c>
      <c r="M249" s="10"/>
      <c r="N249" s="6">
        <f t="shared" si="27"/>
        <v>0</v>
      </c>
      <c r="O249" s="10"/>
      <c r="P249" s="6">
        <f t="shared" si="28"/>
        <v>0</v>
      </c>
      <c r="Q249" s="10"/>
      <c r="R249" s="6">
        <f t="shared" si="29"/>
        <v>0</v>
      </c>
    </row>
    <row r="250" spans="1:18" ht="47.25" customHeight="1">
      <c r="A250" s="11" t="s">
        <v>391</v>
      </c>
      <c r="B250" s="9" t="s">
        <v>392</v>
      </c>
      <c r="C250" s="4"/>
      <c r="D250" s="6">
        <v>6491.7189600000002</v>
      </c>
      <c r="E250" s="10">
        <f>E251</f>
        <v>0</v>
      </c>
      <c r="F250" s="6">
        <f t="shared" si="32"/>
        <v>6491.7189600000002</v>
      </c>
      <c r="G250" s="10">
        <f>G251+G262</f>
        <v>4259.1095299999997</v>
      </c>
      <c r="H250" s="6">
        <f t="shared" si="31"/>
        <v>10750.82849</v>
      </c>
      <c r="I250" s="10">
        <f>I251+I262</f>
        <v>0</v>
      </c>
      <c r="J250" s="6">
        <f t="shared" si="30"/>
        <v>10750.82849</v>
      </c>
      <c r="K250" s="10">
        <f>K251+K262</f>
        <v>0</v>
      </c>
      <c r="L250" s="6">
        <f t="shared" si="26"/>
        <v>10750.82849</v>
      </c>
      <c r="M250" s="10">
        <f>M251+M262</f>
        <v>0</v>
      </c>
      <c r="N250" s="6">
        <f t="shared" si="27"/>
        <v>10750.82849</v>
      </c>
      <c r="O250" s="10">
        <f>O251+O262</f>
        <v>0</v>
      </c>
      <c r="P250" s="6">
        <f t="shared" si="28"/>
        <v>10750.82849</v>
      </c>
      <c r="Q250" s="10">
        <f>Q251+Q262</f>
        <v>0</v>
      </c>
      <c r="R250" s="6">
        <f t="shared" si="29"/>
        <v>10750.82849</v>
      </c>
    </row>
    <row r="251" spans="1:18" ht="47.25" customHeight="1">
      <c r="A251" s="1" t="s">
        <v>393</v>
      </c>
      <c r="B251" s="3" t="s">
        <v>394</v>
      </c>
      <c r="C251" s="4"/>
      <c r="D251" s="6">
        <v>6491.7189600000002</v>
      </c>
      <c r="E251" s="10">
        <f>E252+E254+E256+E258+E260</f>
        <v>0</v>
      </c>
      <c r="F251" s="6">
        <f t="shared" si="32"/>
        <v>6491.7189600000002</v>
      </c>
      <c r="G251" s="10">
        <f>G252+G254+G256+G258+G260</f>
        <v>0</v>
      </c>
      <c r="H251" s="6">
        <f t="shared" si="31"/>
        <v>6491.7189600000002</v>
      </c>
      <c r="I251" s="10">
        <f>I252+I254+I256+I258+I260</f>
        <v>0</v>
      </c>
      <c r="J251" s="6">
        <f t="shared" si="30"/>
        <v>6491.7189600000002</v>
      </c>
      <c r="K251" s="10">
        <f>K252+K254+K256+K258+K260</f>
        <v>0</v>
      </c>
      <c r="L251" s="6">
        <f t="shared" si="26"/>
        <v>6491.7189600000002</v>
      </c>
      <c r="M251" s="10">
        <f>M252+M254+M256+M258+M260</f>
        <v>0</v>
      </c>
      <c r="N251" s="6">
        <f t="shared" si="27"/>
        <v>6491.7189600000002</v>
      </c>
      <c r="O251" s="10">
        <f>O252+O254+O256+O258+O260</f>
        <v>0</v>
      </c>
      <c r="P251" s="6">
        <f t="shared" si="28"/>
        <v>6491.7189600000002</v>
      </c>
      <c r="Q251" s="10">
        <f>Q252+Q254+Q256+Q258+Q260</f>
        <v>0</v>
      </c>
      <c r="R251" s="6">
        <f t="shared" si="29"/>
        <v>6491.7189600000002</v>
      </c>
    </row>
    <row r="252" spans="1:18" ht="47.25" customHeight="1">
      <c r="A252" s="1" t="s">
        <v>274</v>
      </c>
      <c r="B252" s="3" t="s">
        <v>395</v>
      </c>
      <c r="C252" s="4"/>
      <c r="D252" s="6">
        <v>4501.7489599999999</v>
      </c>
      <c r="E252" s="10">
        <f>E253</f>
        <v>0</v>
      </c>
      <c r="F252" s="6">
        <f t="shared" si="32"/>
        <v>4501.7489599999999</v>
      </c>
      <c r="G252" s="10">
        <f>G253</f>
        <v>0</v>
      </c>
      <c r="H252" s="6">
        <f t="shared" si="31"/>
        <v>4501.7489599999999</v>
      </c>
      <c r="I252" s="10">
        <f>I253</f>
        <v>0</v>
      </c>
      <c r="J252" s="6">
        <f t="shared" si="30"/>
        <v>4501.7489599999999</v>
      </c>
      <c r="K252" s="10">
        <f>K253</f>
        <v>0</v>
      </c>
      <c r="L252" s="6">
        <f t="shared" si="26"/>
        <v>4501.7489599999999</v>
      </c>
      <c r="M252" s="10">
        <f>M253</f>
        <v>0</v>
      </c>
      <c r="N252" s="6">
        <f t="shared" si="27"/>
        <v>4501.7489599999999</v>
      </c>
      <c r="O252" s="10">
        <f>O253</f>
        <v>0</v>
      </c>
      <c r="P252" s="6">
        <f t="shared" si="28"/>
        <v>4501.7489599999999</v>
      </c>
      <c r="Q252" s="10">
        <f>Q253</f>
        <v>0</v>
      </c>
      <c r="R252" s="6">
        <f t="shared" si="29"/>
        <v>4501.7489599999999</v>
      </c>
    </row>
    <row r="253" spans="1:18" ht="47.25" customHeight="1">
      <c r="A253" s="1" t="s">
        <v>64</v>
      </c>
      <c r="B253" s="3" t="s">
        <v>395</v>
      </c>
      <c r="C253" s="4">
        <v>600</v>
      </c>
      <c r="D253" s="6">
        <v>4501.7489599999999</v>
      </c>
      <c r="E253" s="10"/>
      <c r="F253" s="6">
        <f t="shared" si="32"/>
        <v>4501.7489599999999</v>
      </c>
      <c r="G253" s="10"/>
      <c r="H253" s="6">
        <f t="shared" si="31"/>
        <v>4501.7489599999999</v>
      </c>
      <c r="I253" s="10"/>
      <c r="J253" s="6">
        <f t="shared" si="30"/>
        <v>4501.7489599999999</v>
      </c>
      <c r="K253" s="10"/>
      <c r="L253" s="6">
        <f t="shared" si="26"/>
        <v>4501.7489599999999</v>
      </c>
      <c r="M253" s="10"/>
      <c r="N253" s="6">
        <f t="shared" si="27"/>
        <v>4501.7489599999999</v>
      </c>
      <c r="O253" s="10"/>
      <c r="P253" s="6">
        <f t="shared" si="28"/>
        <v>4501.7489599999999</v>
      </c>
      <c r="Q253" s="10"/>
      <c r="R253" s="6">
        <f t="shared" si="29"/>
        <v>4501.7489599999999</v>
      </c>
    </row>
    <row r="254" spans="1:18" ht="82.5" customHeight="1">
      <c r="A254" s="1" t="s">
        <v>283</v>
      </c>
      <c r="B254" s="14" t="s">
        <v>396</v>
      </c>
      <c r="C254" s="4"/>
      <c r="D254" s="6">
        <v>200</v>
      </c>
      <c r="E254" s="10">
        <f>E255</f>
        <v>0</v>
      </c>
      <c r="F254" s="6">
        <f t="shared" si="32"/>
        <v>200</v>
      </c>
      <c r="G254" s="10">
        <f>G255</f>
        <v>0</v>
      </c>
      <c r="H254" s="6">
        <f t="shared" si="31"/>
        <v>200</v>
      </c>
      <c r="I254" s="10">
        <f>I255</f>
        <v>0</v>
      </c>
      <c r="J254" s="6">
        <f t="shared" si="30"/>
        <v>200</v>
      </c>
      <c r="K254" s="10">
        <f>K255</f>
        <v>0</v>
      </c>
      <c r="L254" s="6">
        <f t="shared" si="26"/>
        <v>200</v>
      </c>
      <c r="M254" s="10">
        <f>M255</f>
        <v>0</v>
      </c>
      <c r="N254" s="6">
        <f t="shared" si="27"/>
        <v>200</v>
      </c>
      <c r="O254" s="10">
        <f>O255</f>
        <v>0</v>
      </c>
      <c r="P254" s="6">
        <f t="shared" si="28"/>
        <v>200</v>
      </c>
      <c r="Q254" s="10">
        <f>Q255</f>
        <v>0</v>
      </c>
      <c r="R254" s="6">
        <f t="shared" si="29"/>
        <v>200</v>
      </c>
    </row>
    <row r="255" spans="1:18" ht="47.25" customHeight="1">
      <c r="A255" s="1" t="s">
        <v>64</v>
      </c>
      <c r="B255" s="14" t="s">
        <v>396</v>
      </c>
      <c r="C255" s="4">
        <v>600</v>
      </c>
      <c r="D255" s="6">
        <v>200</v>
      </c>
      <c r="E255" s="10"/>
      <c r="F255" s="6">
        <f t="shared" si="32"/>
        <v>200</v>
      </c>
      <c r="G255" s="10"/>
      <c r="H255" s="6">
        <f t="shared" si="31"/>
        <v>200</v>
      </c>
      <c r="I255" s="10"/>
      <c r="J255" s="6">
        <f t="shared" si="30"/>
        <v>200</v>
      </c>
      <c r="K255" s="10"/>
      <c r="L255" s="6">
        <f t="shared" si="26"/>
        <v>200</v>
      </c>
      <c r="M255" s="10"/>
      <c r="N255" s="6">
        <f t="shared" si="27"/>
        <v>200</v>
      </c>
      <c r="O255" s="10"/>
      <c r="P255" s="6">
        <f t="shared" si="28"/>
        <v>200</v>
      </c>
      <c r="Q255" s="10"/>
      <c r="R255" s="6">
        <f t="shared" si="29"/>
        <v>200</v>
      </c>
    </row>
    <row r="256" spans="1:18" ht="87.75" customHeight="1">
      <c r="A256" s="7" t="s">
        <v>282</v>
      </c>
      <c r="B256" s="14" t="s">
        <v>443</v>
      </c>
      <c r="C256" s="4"/>
      <c r="D256" s="6">
        <v>1789.97</v>
      </c>
      <c r="E256" s="10">
        <f>E257</f>
        <v>0</v>
      </c>
      <c r="F256" s="6">
        <f t="shared" si="32"/>
        <v>1789.97</v>
      </c>
      <c r="G256" s="10">
        <f>G257</f>
        <v>0</v>
      </c>
      <c r="H256" s="6">
        <f t="shared" si="31"/>
        <v>1789.97</v>
      </c>
      <c r="I256" s="10">
        <f>I257</f>
        <v>0</v>
      </c>
      <c r="J256" s="6">
        <f t="shared" si="30"/>
        <v>1789.97</v>
      </c>
      <c r="K256" s="10">
        <f>K257</f>
        <v>0</v>
      </c>
      <c r="L256" s="6">
        <f t="shared" si="26"/>
        <v>1789.97</v>
      </c>
      <c r="M256" s="10">
        <f>M257</f>
        <v>0</v>
      </c>
      <c r="N256" s="6">
        <f t="shared" si="27"/>
        <v>1789.97</v>
      </c>
      <c r="O256" s="10">
        <f>O257</f>
        <v>0</v>
      </c>
      <c r="P256" s="6">
        <f t="shared" si="28"/>
        <v>1789.97</v>
      </c>
      <c r="Q256" s="10">
        <f>Q257</f>
        <v>0</v>
      </c>
      <c r="R256" s="6">
        <f t="shared" si="29"/>
        <v>1789.97</v>
      </c>
    </row>
    <row r="257" spans="1:18" ht="47.25" customHeight="1">
      <c r="A257" s="7" t="s">
        <v>64</v>
      </c>
      <c r="B257" s="14" t="s">
        <v>443</v>
      </c>
      <c r="C257" s="4">
        <v>600</v>
      </c>
      <c r="D257" s="6">
        <v>1789.97</v>
      </c>
      <c r="E257" s="10"/>
      <c r="F257" s="6">
        <f t="shared" si="32"/>
        <v>1789.97</v>
      </c>
      <c r="G257" s="10"/>
      <c r="H257" s="6">
        <f t="shared" si="31"/>
        <v>1789.97</v>
      </c>
      <c r="I257" s="10"/>
      <c r="J257" s="6">
        <f t="shared" si="30"/>
        <v>1789.97</v>
      </c>
      <c r="K257" s="10"/>
      <c r="L257" s="6">
        <f t="shared" si="26"/>
        <v>1789.97</v>
      </c>
      <c r="M257" s="10"/>
      <c r="N257" s="6">
        <f t="shared" si="27"/>
        <v>1789.97</v>
      </c>
      <c r="O257" s="10"/>
      <c r="P257" s="6">
        <f t="shared" si="28"/>
        <v>1789.97</v>
      </c>
      <c r="Q257" s="10"/>
      <c r="R257" s="6">
        <f t="shared" si="29"/>
        <v>1789.97</v>
      </c>
    </row>
    <row r="258" spans="1:18" ht="53.25" customHeight="1">
      <c r="A258" s="7" t="s">
        <v>444</v>
      </c>
      <c r="B258" s="14" t="s">
        <v>463</v>
      </c>
      <c r="C258" s="4"/>
      <c r="D258" s="6">
        <v>0</v>
      </c>
      <c r="E258" s="10">
        <f>E259</f>
        <v>0</v>
      </c>
      <c r="F258" s="6">
        <f t="shared" si="32"/>
        <v>0</v>
      </c>
      <c r="G258" s="10">
        <f>G259</f>
        <v>0</v>
      </c>
      <c r="H258" s="6">
        <f t="shared" si="31"/>
        <v>0</v>
      </c>
      <c r="I258" s="10">
        <f>I259</f>
        <v>0</v>
      </c>
      <c r="J258" s="6">
        <f t="shared" si="30"/>
        <v>0</v>
      </c>
      <c r="K258" s="10">
        <f>K259</f>
        <v>0</v>
      </c>
      <c r="L258" s="6">
        <f t="shared" si="26"/>
        <v>0</v>
      </c>
      <c r="M258" s="10">
        <f>M259</f>
        <v>0</v>
      </c>
      <c r="N258" s="6">
        <f t="shared" si="27"/>
        <v>0</v>
      </c>
      <c r="O258" s="10">
        <f>O259</f>
        <v>0</v>
      </c>
      <c r="P258" s="6">
        <f t="shared" si="28"/>
        <v>0</v>
      </c>
      <c r="Q258" s="10">
        <f>Q259</f>
        <v>0</v>
      </c>
      <c r="R258" s="6">
        <f t="shared" si="29"/>
        <v>0</v>
      </c>
    </row>
    <row r="259" spans="1:18" ht="47.25" customHeight="1">
      <c r="A259" s="7" t="s">
        <v>64</v>
      </c>
      <c r="B259" s="14" t="s">
        <v>463</v>
      </c>
      <c r="C259" s="4">
        <v>600</v>
      </c>
      <c r="D259" s="6">
        <v>0</v>
      </c>
      <c r="E259" s="10"/>
      <c r="F259" s="6">
        <f t="shared" si="32"/>
        <v>0</v>
      </c>
      <c r="G259" s="10"/>
      <c r="H259" s="6">
        <f t="shared" si="31"/>
        <v>0</v>
      </c>
      <c r="I259" s="10"/>
      <c r="J259" s="6">
        <f t="shared" si="30"/>
        <v>0</v>
      </c>
      <c r="K259" s="10"/>
      <c r="L259" s="6">
        <f t="shared" si="26"/>
        <v>0</v>
      </c>
      <c r="M259" s="10"/>
      <c r="N259" s="6">
        <f t="shared" si="27"/>
        <v>0</v>
      </c>
      <c r="O259" s="10"/>
      <c r="P259" s="6">
        <f t="shared" si="28"/>
        <v>0</v>
      </c>
      <c r="Q259" s="10"/>
      <c r="R259" s="6">
        <f t="shared" si="29"/>
        <v>0</v>
      </c>
    </row>
    <row r="260" spans="1:18" ht="108" customHeight="1">
      <c r="A260" s="7" t="s">
        <v>495</v>
      </c>
      <c r="B260" s="3" t="s">
        <v>496</v>
      </c>
      <c r="C260" s="4"/>
      <c r="D260" s="6">
        <v>0</v>
      </c>
      <c r="E260" s="10">
        <f>E261</f>
        <v>0</v>
      </c>
      <c r="F260" s="6">
        <f t="shared" si="32"/>
        <v>0</v>
      </c>
      <c r="G260" s="10">
        <f>G261</f>
        <v>0</v>
      </c>
      <c r="H260" s="6">
        <f t="shared" si="31"/>
        <v>0</v>
      </c>
      <c r="I260" s="10">
        <f>I261</f>
        <v>0</v>
      </c>
      <c r="J260" s="6">
        <f t="shared" si="30"/>
        <v>0</v>
      </c>
      <c r="K260" s="10">
        <f>K261</f>
        <v>0</v>
      </c>
      <c r="L260" s="6">
        <f t="shared" si="26"/>
        <v>0</v>
      </c>
      <c r="M260" s="10">
        <f>M261</f>
        <v>0</v>
      </c>
      <c r="N260" s="6">
        <f t="shared" si="27"/>
        <v>0</v>
      </c>
      <c r="O260" s="10">
        <f>O261</f>
        <v>0</v>
      </c>
      <c r="P260" s="6">
        <f t="shared" si="28"/>
        <v>0</v>
      </c>
      <c r="Q260" s="10">
        <f>Q261</f>
        <v>0</v>
      </c>
      <c r="R260" s="6">
        <f t="shared" si="29"/>
        <v>0</v>
      </c>
    </row>
    <row r="261" spans="1:18" ht="47.25" customHeight="1">
      <c r="A261" s="1" t="s">
        <v>64</v>
      </c>
      <c r="B261" s="3" t="s">
        <v>496</v>
      </c>
      <c r="C261" s="4">
        <v>600</v>
      </c>
      <c r="D261" s="6">
        <v>0</v>
      </c>
      <c r="E261" s="10"/>
      <c r="F261" s="6">
        <f t="shared" si="32"/>
        <v>0</v>
      </c>
      <c r="G261" s="10"/>
      <c r="H261" s="6">
        <f t="shared" si="31"/>
        <v>0</v>
      </c>
      <c r="I261" s="10"/>
      <c r="J261" s="6">
        <f t="shared" si="30"/>
        <v>0</v>
      </c>
      <c r="K261" s="10"/>
      <c r="L261" s="6">
        <f t="shared" si="26"/>
        <v>0</v>
      </c>
      <c r="M261" s="10"/>
      <c r="N261" s="6">
        <f t="shared" si="27"/>
        <v>0</v>
      </c>
      <c r="O261" s="10"/>
      <c r="P261" s="6">
        <f t="shared" si="28"/>
        <v>0</v>
      </c>
      <c r="Q261" s="10"/>
      <c r="R261" s="6">
        <f t="shared" si="29"/>
        <v>0</v>
      </c>
    </row>
    <row r="262" spans="1:18" ht="93.75" customHeight="1">
      <c r="A262" s="1" t="s">
        <v>591</v>
      </c>
      <c r="B262" s="3" t="s">
        <v>589</v>
      </c>
      <c r="C262" s="4"/>
      <c r="D262" s="6"/>
      <c r="E262" s="10"/>
      <c r="F262" s="6">
        <f t="shared" si="32"/>
        <v>0</v>
      </c>
      <c r="G262" s="10">
        <f>G263</f>
        <v>4259.1095299999997</v>
      </c>
      <c r="H262" s="6">
        <f t="shared" si="31"/>
        <v>4259.1095299999997</v>
      </c>
      <c r="I262" s="10">
        <f>I263</f>
        <v>0</v>
      </c>
      <c r="J262" s="6">
        <f t="shared" si="30"/>
        <v>4259.1095299999997</v>
      </c>
      <c r="K262" s="10">
        <f>K263</f>
        <v>0</v>
      </c>
      <c r="L262" s="6">
        <f t="shared" si="26"/>
        <v>4259.1095299999997</v>
      </c>
      <c r="M262" s="10">
        <f>M263</f>
        <v>0</v>
      </c>
      <c r="N262" s="6">
        <f t="shared" si="27"/>
        <v>4259.1095299999997</v>
      </c>
      <c r="O262" s="10">
        <f>O263</f>
        <v>0</v>
      </c>
      <c r="P262" s="6">
        <f t="shared" si="28"/>
        <v>4259.1095299999997</v>
      </c>
      <c r="Q262" s="10">
        <f>Q263</f>
        <v>0</v>
      </c>
      <c r="R262" s="6">
        <f t="shared" si="29"/>
        <v>4259.1095299999997</v>
      </c>
    </row>
    <row r="263" spans="1:18" ht="95.25" customHeight="1">
      <c r="A263" s="1" t="s">
        <v>592</v>
      </c>
      <c r="B263" s="3" t="s">
        <v>590</v>
      </c>
      <c r="C263" s="4"/>
      <c r="D263" s="6"/>
      <c r="E263" s="10"/>
      <c r="F263" s="6">
        <f t="shared" si="32"/>
        <v>0</v>
      </c>
      <c r="G263" s="10">
        <f>G264</f>
        <v>4259.1095299999997</v>
      </c>
      <c r="H263" s="6">
        <f t="shared" si="31"/>
        <v>4259.1095299999997</v>
      </c>
      <c r="I263" s="10">
        <f>I264</f>
        <v>0</v>
      </c>
      <c r="J263" s="6">
        <f t="shared" si="30"/>
        <v>4259.1095299999997</v>
      </c>
      <c r="K263" s="10">
        <f>K264</f>
        <v>0</v>
      </c>
      <c r="L263" s="6">
        <f t="shared" si="26"/>
        <v>4259.1095299999997</v>
      </c>
      <c r="M263" s="10">
        <f>M264</f>
        <v>0</v>
      </c>
      <c r="N263" s="6">
        <f t="shared" si="27"/>
        <v>4259.1095299999997</v>
      </c>
      <c r="O263" s="10">
        <f>O264</f>
        <v>0</v>
      </c>
      <c r="P263" s="6">
        <f t="shared" si="28"/>
        <v>4259.1095299999997</v>
      </c>
      <c r="Q263" s="10">
        <f>Q264</f>
        <v>0</v>
      </c>
      <c r="R263" s="6">
        <f t="shared" si="29"/>
        <v>4259.1095299999997</v>
      </c>
    </row>
    <row r="264" spans="1:18" ht="47.25" customHeight="1">
      <c r="A264" s="1" t="s">
        <v>64</v>
      </c>
      <c r="B264" s="3" t="s">
        <v>590</v>
      </c>
      <c r="C264" s="4">
        <v>600</v>
      </c>
      <c r="D264" s="6"/>
      <c r="E264" s="10"/>
      <c r="F264" s="6">
        <f t="shared" si="32"/>
        <v>0</v>
      </c>
      <c r="G264" s="10">
        <v>4259.1095299999997</v>
      </c>
      <c r="H264" s="6">
        <f t="shared" si="31"/>
        <v>4259.1095299999997</v>
      </c>
      <c r="I264" s="10"/>
      <c r="J264" s="6">
        <f t="shared" si="30"/>
        <v>4259.1095299999997</v>
      </c>
      <c r="K264" s="10"/>
      <c r="L264" s="6">
        <f t="shared" si="26"/>
        <v>4259.1095299999997</v>
      </c>
      <c r="M264" s="10"/>
      <c r="N264" s="6">
        <f t="shared" si="27"/>
        <v>4259.1095299999997</v>
      </c>
      <c r="O264" s="10"/>
      <c r="P264" s="6">
        <f t="shared" si="28"/>
        <v>4259.1095299999997</v>
      </c>
      <c r="Q264" s="10"/>
      <c r="R264" s="6">
        <f t="shared" si="29"/>
        <v>4259.1095299999997</v>
      </c>
    </row>
    <row r="265" spans="1:18" ht="41.25" customHeight="1">
      <c r="A265" s="11" t="s">
        <v>582</v>
      </c>
      <c r="B265" s="9" t="s">
        <v>583</v>
      </c>
      <c r="C265" s="4"/>
      <c r="D265" s="6">
        <v>0</v>
      </c>
      <c r="E265" s="10">
        <f>E266</f>
        <v>5700</v>
      </c>
      <c r="F265" s="6">
        <f t="shared" si="32"/>
        <v>5700</v>
      </c>
      <c r="G265" s="10">
        <f>G266</f>
        <v>0</v>
      </c>
      <c r="H265" s="6">
        <f t="shared" si="31"/>
        <v>5700</v>
      </c>
      <c r="I265" s="10">
        <f>I266</f>
        <v>0</v>
      </c>
      <c r="J265" s="6">
        <f t="shared" si="30"/>
        <v>5700</v>
      </c>
      <c r="K265" s="10">
        <f>K266</f>
        <v>0</v>
      </c>
      <c r="L265" s="6">
        <f t="shared" si="26"/>
        <v>5700</v>
      </c>
      <c r="M265" s="10">
        <f>M266</f>
        <v>0</v>
      </c>
      <c r="N265" s="6">
        <f t="shared" si="27"/>
        <v>5700</v>
      </c>
      <c r="O265" s="10">
        <f>O266</f>
        <v>0</v>
      </c>
      <c r="P265" s="6">
        <f t="shared" si="28"/>
        <v>5700</v>
      </c>
      <c r="Q265" s="10">
        <f>Q266</f>
        <v>0</v>
      </c>
      <c r="R265" s="6">
        <f t="shared" si="29"/>
        <v>5700</v>
      </c>
    </row>
    <row r="266" spans="1:18" ht="42.75" customHeight="1">
      <c r="A266" s="1" t="s">
        <v>584</v>
      </c>
      <c r="B266" s="3" t="s">
        <v>585</v>
      </c>
      <c r="C266" s="4"/>
      <c r="D266" s="6">
        <v>0</v>
      </c>
      <c r="E266" s="10">
        <f>E267</f>
        <v>5700</v>
      </c>
      <c r="F266" s="6">
        <f t="shared" si="32"/>
        <v>5700</v>
      </c>
      <c r="G266" s="10">
        <f>G267</f>
        <v>0</v>
      </c>
      <c r="H266" s="6">
        <f t="shared" si="31"/>
        <v>5700</v>
      </c>
      <c r="I266" s="10">
        <f>I267</f>
        <v>0</v>
      </c>
      <c r="J266" s="6">
        <f t="shared" si="30"/>
        <v>5700</v>
      </c>
      <c r="K266" s="10">
        <f>K267</f>
        <v>0</v>
      </c>
      <c r="L266" s="6">
        <f t="shared" si="26"/>
        <v>5700</v>
      </c>
      <c r="M266" s="10">
        <f>M267</f>
        <v>0</v>
      </c>
      <c r="N266" s="6">
        <f t="shared" si="27"/>
        <v>5700</v>
      </c>
      <c r="O266" s="10">
        <f>O267</f>
        <v>0</v>
      </c>
      <c r="P266" s="6">
        <f t="shared" si="28"/>
        <v>5700</v>
      </c>
      <c r="Q266" s="10">
        <f>Q267</f>
        <v>0</v>
      </c>
      <c r="R266" s="6">
        <f t="shared" si="29"/>
        <v>5700</v>
      </c>
    </row>
    <row r="267" spans="1:18" ht="24.75" customHeight="1">
      <c r="A267" s="1" t="s">
        <v>586</v>
      </c>
      <c r="B267" s="3" t="s">
        <v>587</v>
      </c>
      <c r="C267" s="4"/>
      <c r="D267" s="6">
        <v>0</v>
      </c>
      <c r="E267" s="10">
        <f>E268</f>
        <v>5700</v>
      </c>
      <c r="F267" s="6">
        <f t="shared" si="32"/>
        <v>5700</v>
      </c>
      <c r="G267" s="10">
        <f>G268</f>
        <v>0</v>
      </c>
      <c r="H267" s="6">
        <f t="shared" si="31"/>
        <v>5700</v>
      </c>
      <c r="I267" s="10">
        <f>I268</f>
        <v>0</v>
      </c>
      <c r="J267" s="6">
        <f t="shared" si="30"/>
        <v>5700</v>
      </c>
      <c r="K267" s="10">
        <f>K268</f>
        <v>0</v>
      </c>
      <c r="L267" s="6">
        <f t="shared" si="26"/>
        <v>5700</v>
      </c>
      <c r="M267" s="10">
        <f>M268</f>
        <v>0</v>
      </c>
      <c r="N267" s="6">
        <f t="shared" si="27"/>
        <v>5700</v>
      </c>
      <c r="O267" s="10">
        <f>O268</f>
        <v>0</v>
      </c>
      <c r="P267" s="6">
        <f t="shared" si="28"/>
        <v>5700</v>
      </c>
      <c r="Q267" s="10">
        <f>Q268</f>
        <v>0</v>
      </c>
      <c r="R267" s="6">
        <f t="shared" si="29"/>
        <v>5700</v>
      </c>
    </row>
    <row r="268" spans="1:18" ht="47.25" customHeight="1">
      <c r="A268" s="1" t="s">
        <v>64</v>
      </c>
      <c r="B268" s="3" t="s">
        <v>587</v>
      </c>
      <c r="C268" s="4">
        <v>600</v>
      </c>
      <c r="D268" s="6">
        <v>0</v>
      </c>
      <c r="E268" s="10">
        <v>5700</v>
      </c>
      <c r="F268" s="6">
        <f t="shared" si="32"/>
        <v>5700</v>
      </c>
      <c r="G268" s="10"/>
      <c r="H268" s="6">
        <f t="shared" si="31"/>
        <v>5700</v>
      </c>
      <c r="I268" s="10"/>
      <c r="J268" s="6">
        <f t="shared" si="30"/>
        <v>5700</v>
      </c>
      <c r="K268" s="10"/>
      <c r="L268" s="6">
        <f t="shared" si="26"/>
        <v>5700</v>
      </c>
      <c r="M268" s="10"/>
      <c r="N268" s="6">
        <f t="shared" si="27"/>
        <v>5700</v>
      </c>
      <c r="O268" s="10"/>
      <c r="P268" s="6">
        <f t="shared" si="28"/>
        <v>5700</v>
      </c>
      <c r="Q268" s="10"/>
      <c r="R268" s="6">
        <f t="shared" si="29"/>
        <v>5700</v>
      </c>
    </row>
    <row r="269" spans="1:18" ht="93.75" customHeight="1">
      <c r="A269" s="8" t="s">
        <v>5</v>
      </c>
      <c r="B269" s="9" t="s">
        <v>103</v>
      </c>
      <c r="C269" s="4"/>
      <c r="D269" s="6">
        <v>1193</v>
      </c>
      <c r="E269" s="10">
        <f>E270</f>
        <v>0</v>
      </c>
      <c r="F269" s="6">
        <f t="shared" si="32"/>
        <v>1193</v>
      </c>
      <c r="G269" s="10">
        <f>G270</f>
        <v>0</v>
      </c>
      <c r="H269" s="6">
        <f t="shared" si="31"/>
        <v>1193</v>
      </c>
      <c r="I269" s="10">
        <f>I270</f>
        <v>0</v>
      </c>
      <c r="J269" s="6">
        <f t="shared" si="30"/>
        <v>1193</v>
      </c>
      <c r="K269" s="10">
        <f>K270</f>
        <v>0</v>
      </c>
      <c r="L269" s="6">
        <f t="shared" si="26"/>
        <v>1193</v>
      </c>
      <c r="M269" s="10">
        <f>M270</f>
        <v>0</v>
      </c>
      <c r="N269" s="6">
        <f t="shared" si="27"/>
        <v>1193</v>
      </c>
      <c r="O269" s="10">
        <f>O270+O284</f>
        <v>210.52593999999999</v>
      </c>
      <c r="P269" s="6">
        <f t="shared" si="28"/>
        <v>1403.52594</v>
      </c>
      <c r="Q269" s="10">
        <f>Q270+Q284</f>
        <v>0</v>
      </c>
      <c r="R269" s="6">
        <f t="shared" si="29"/>
        <v>1403.52594</v>
      </c>
    </row>
    <row r="270" spans="1:18" ht="72" customHeight="1">
      <c r="A270" s="18" t="s">
        <v>104</v>
      </c>
      <c r="B270" s="9" t="s">
        <v>107</v>
      </c>
      <c r="C270" s="4"/>
      <c r="D270" s="6">
        <v>1193</v>
      </c>
      <c r="E270" s="10">
        <f>E271+E275+E280</f>
        <v>0</v>
      </c>
      <c r="F270" s="6">
        <f t="shared" si="32"/>
        <v>1193</v>
      </c>
      <c r="G270" s="10">
        <f>G271+G275+G280</f>
        <v>0</v>
      </c>
      <c r="H270" s="6">
        <f t="shared" si="31"/>
        <v>1193</v>
      </c>
      <c r="I270" s="10">
        <f>I271+I275+I280</f>
        <v>0</v>
      </c>
      <c r="J270" s="6">
        <f t="shared" si="30"/>
        <v>1193</v>
      </c>
      <c r="K270" s="10">
        <f>K271+K275+K280</f>
        <v>0</v>
      </c>
      <c r="L270" s="6">
        <f t="shared" si="26"/>
        <v>1193</v>
      </c>
      <c r="M270" s="10">
        <f>M271+M275+M280</f>
        <v>0</v>
      </c>
      <c r="N270" s="6">
        <f t="shared" si="27"/>
        <v>1193</v>
      </c>
      <c r="O270" s="10">
        <f>O271+O275+O280</f>
        <v>0</v>
      </c>
      <c r="P270" s="6">
        <f t="shared" si="28"/>
        <v>1193</v>
      </c>
      <c r="Q270" s="10">
        <f>Q271+Q275+Q280</f>
        <v>0</v>
      </c>
      <c r="R270" s="6">
        <f t="shared" si="29"/>
        <v>1193</v>
      </c>
    </row>
    <row r="271" spans="1:18" ht="59.25" customHeight="1">
      <c r="A271" s="12" t="s">
        <v>105</v>
      </c>
      <c r="B271" s="3" t="s">
        <v>108</v>
      </c>
      <c r="C271" s="4"/>
      <c r="D271" s="6">
        <v>454.05</v>
      </c>
      <c r="E271" s="10">
        <f>E272</f>
        <v>0</v>
      </c>
      <c r="F271" s="6">
        <f t="shared" si="32"/>
        <v>454.05</v>
      </c>
      <c r="G271" s="10">
        <f>G272</f>
        <v>0</v>
      </c>
      <c r="H271" s="6">
        <f t="shared" si="31"/>
        <v>454.05</v>
      </c>
      <c r="I271" s="10">
        <f>I272</f>
        <v>0</v>
      </c>
      <c r="J271" s="6">
        <f t="shared" si="30"/>
        <v>454.05</v>
      </c>
      <c r="K271" s="10">
        <f>K272</f>
        <v>0</v>
      </c>
      <c r="L271" s="6">
        <f t="shared" si="26"/>
        <v>454.05</v>
      </c>
      <c r="M271" s="10">
        <f>M272</f>
        <v>0</v>
      </c>
      <c r="N271" s="6">
        <f t="shared" si="27"/>
        <v>454.05</v>
      </c>
      <c r="O271" s="10">
        <f>O272</f>
        <v>0</v>
      </c>
      <c r="P271" s="6">
        <f t="shared" si="28"/>
        <v>454.05</v>
      </c>
      <c r="Q271" s="10">
        <f>Q272</f>
        <v>0</v>
      </c>
      <c r="R271" s="6">
        <f t="shared" si="29"/>
        <v>454.05</v>
      </c>
    </row>
    <row r="272" spans="1:18" ht="51.75" customHeight="1">
      <c r="A272" s="1" t="s">
        <v>106</v>
      </c>
      <c r="B272" s="3" t="s">
        <v>109</v>
      </c>
      <c r="C272" s="4"/>
      <c r="D272" s="6">
        <v>454.05</v>
      </c>
      <c r="E272" s="10">
        <f>E273+E274</f>
        <v>0</v>
      </c>
      <c r="F272" s="6">
        <f t="shared" si="32"/>
        <v>454.05</v>
      </c>
      <c r="G272" s="10">
        <f>G273+G274</f>
        <v>0</v>
      </c>
      <c r="H272" s="6">
        <f t="shared" si="31"/>
        <v>454.05</v>
      </c>
      <c r="I272" s="10">
        <f>I273+I274</f>
        <v>0</v>
      </c>
      <c r="J272" s="6">
        <f t="shared" si="30"/>
        <v>454.05</v>
      </c>
      <c r="K272" s="10">
        <f>K273+K274</f>
        <v>0</v>
      </c>
      <c r="L272" s="6">
        <f t="shared" si="26"/>
        <v>454.05</v>
      </c>
      <c r="M272" s="10">
        <f>M273+M274</f>
        <v>0</v>
      </c>
      <c r="N272" s="6">
        <f t="shared" si="27"/>
        <v>454.05</v>
      </c>
      <c r="O272" s="10">
        <f>O273+O274</f>
        <v>0</v>
      </c>
      <c r="P272" s="6">
        <f t="shared" si="28"/>
        <v>454.05</v>
      </c>
      <c r="Q272" s="10">
        <f>Q273+Q274</f>
        <v>0</v>
      </c>
      <c r="R272" s="6">
        <f t="shared" si="29"/>
        <v>454.05</v>
      </c>
    </row>
    <row r="273" spans="1:18" ht="86.25" customHeight="1">
      <c r="A273" s="1" t="s">
        <v>110</v>
      </c>
      <c r="B273" s="3" t="s">
        <v>109</v>
      </c>
      <c r="C273" s="4">
        <v>100</v>
      </c>
      <c r="D273" s="6">
        <v>339.05</v>
      </c>
      <c r="E273" s="10"/>
      <c r="F273" s="6">
        <f t="shared" si="32"/>
        <v>339.05</v>
      </c>
      <c r="G273" s="10"/>
      <c r="H273" s="6">
        <f t="shared" si="31"/>
        <v>339.05</v>
      </c>
      <c r="I273" s="10"/>
      <c r="J273" s="6">
        <f t="shared" si="30"/>
        <v>339.05</v>
      </c>
      <c r="K273" s="10"/>
      <c r="L273" s="6">
        <f t="shared" si="26"/>
        <v>339.05</v>
      </c>
      <c r="M273" s="10"/>
      <c r="N273" s="6">
        <f t="shared" si="27"/>
        <v>339.05</v>
      </c>
      <c r="O273" s="10"/>
      <c r="P273" s="6">
        <f t="shared" si="28"/>
        <v>339.05</v>
      </c>
      <c r="Q273" s="10"/>
      <c r="R273" s="6">
        <f t="shared" si="29"/>
        <v>339.05</v>
      </c>
    </row>
    <row r="274" spans="1:18" ht="48.75" customHeight="1">
      <c r="A274" s="1" t="s">
        <v>35</v>
      </c>
      <c r="B274" s="3" t="s">
        <v>109</v>
      </c>
      <c r="C274" s="4">
        <v>200</v>
      </c>
      <c r="D274" s="6">
        <v>115</v>
      </c>
      <c r="E274" s="10"/>
      <c r="F274" s="6">
        <f t="shared" si="32"/>
        <v>115</v>
      </c>
      <c r="G274" s="10"/>
      <c r="H274" s="6">
        <f t="shared" si="31"/>
        <v>115</v>
      </c>
      <c r="I274" s="10"/>
      <c r="J274" s="6">
        <f t="shared" si="30"/>
        <v>115</v>
      </c>
      <c r="K274" s="10"/>
      <c r="L274" s="6">
        <f t="shared" si="26"/>
        <v>115</v>
      </c>
      <c r="M274" s="10"/>
      <c r="N274" s="6">
        <f t="shared" si="27"/>
        <v>115</v>
      </c>
      <c r="O274" s="10"/>
      <c r="P274" s="6">
        <f t="shared" si="28"/>
        <v>115</v>
      </c>
      <c r="Q274" s="10"/>
      <c r="R274" s="6">
        <f t="shared" si="29"/>
        <v>115</v>
      </c>
    </row>
    <row r="275" spans="1:18" ht="45.75" customHeight="1">
      <c r="A275" s="12" t="s">
        <v>111</v>
      </c>
      <c r="B275" s="3" t="s">
        <v>113</v>
      </c>
      <c r="C275" s="4"/>
      <c r="D275" s="6">
        <v>550</v>
      </c>
      <c r="E275" s="10">
        <f>E276</f>
        <v>0</v>
      </c>
      <c r="F275" s="6">
        <f t="shared" si="32"/>
        <v>550</v>
      </c>
      <c r="G275" s="10">
        <f>G276</f>
        <v>0</v>
      </c>
      <c r="H275" s="6">
        <f t="shared" si="31"/>
        <v>550</v>
      </c>
      <c r="I275" s="10">
        <f>I276</f>
        <v>0</v>
      </c>
      <c r="J275" s="6">
        <f t="shared" si="30"/>
        <v>550</v>
      </c>
      <c r="K275" s="10">
        <f>K276</f>
        <v>0</v>
      </c>
      <c r="L275" s="6">
        <f t="shared" si="26"/>
        <v>550</v>
      </c>
      <c r="M275" s="10">
        <f>M276</f>
        <v>0</v>
      </c>
      <c r="N275" s="6">
        <f t="shared" si="27"/>
        <v>550</v>
      </c>
      <c r="O275" s="10">
        <f>O276</f>
        <v>0</v>
      </c>
      <c r="P275" s="6">
        <f t="shared" si="28"/>
        <v>550</v>
      </c>
      <c r="Q275" s="10">
        <f>Q276</f>
        <v>0</v>
      </c>
      <c r="R275" s="6">
        <f t="shared" si="29"/>
        <v>550</v>
      </c>
    </row>
    <row r="276" spans="1:18" ht="31.5" customHeight="1">
      <c r="A276" s="12" t="s">
        <v>112</v>
      </c>
      <c r="B276" s="3" t="s">
        <v>114</v>
      </c>
      <c r="C276" s="4"/>
      <c r="D276" s="6">
        <v>550</v>
      </c>
      <c r="E276" s="10">
        <f>E277+E278+E279</f>
        <v>0</v>
      </c>
      <c r="F276" s="6">
        <f t="shared" si="32"/>
        <v>550</v>
      </c>
      <c r="G276" s="10">
        <f>G277+G278+G279</f>
        <v>0</v>
      </c>
      <c r="H276" s="6">
        <f t="shared" si="31"/>
        <v>550</v>
      </c>
      <c r="I276" s="10">
        <f>I277+I278+I279</f>
        <v>0</v>
      </c>
      <c r="J276" s="6">
        <f t="shared" si="30"/>
        <v>550</v>
      </c>
      <c r="K276" s="10">
        <f>K277+K278+K279</f>
        <v>0</v>
      </c>
      <c r="L276" s="6">
        <f t="shared" si="26"/>
        <v>550</v>
      </c>
      <c r="M276" s="10">
        <f>M277+M278+M279</f>
        <v>0</v>
      </c>
      <c r="N276" s="6">
        <f t="shared" si="27"/>
        <v>550</v>
      </c>
      <c r="O276" s="10">
        <f>O277+O278+O279</f>
        <v>0</v>
      </c>
      <c r="P276" s="6">
        <f t="shared" si="28"/>
        <v>550</v>
      </c>
      <c r="Q276" s="10">
        <f>Q277+Q278+Q279</f>
        <v>0</v>
      </c>
      <c r="R276" s="6">
        <f t="shared" ref="R276:R342" si="33">P276+Q276</f>
        <v>550</v>
      </c>
    </row>
    <row r="277" spans="1:18" ht="89.25" customHeight="1">
      <c r="A277" s="1" t="s">
        <v>110</v>
      </c>
      <c r="B277" s="3" t="s">
        <v>114</v>
      </c>
      <c r="C277" s="4">
        <v>100</v>
      </c>
      <c r="D277" s="6">
        <v>415</v>
      </c>
      <c r="E277" s="10"/>
      <c r="F277" s="6">
        <f t="shared" si="32"/>
        <v>415</v>
      </c>
      <c r="G277" s="10"/>
      <c r="H277" s="6">
        <f t="shared" si="31"/>
        <v>415</v>
      </c>
      <c r="I277" s="10"/>
      <c r="J277" s="6">
        <f t="shared" si="30"/>
        <v>415</v>
      </c>
      <c r="K277" s="10"/>
      <c r="L277" s="6">
        <f t="shared" si="26"/>
        <v>415</v>
      </c>
      <c r="M277" s="10"/>
      <c r="N277" s="6">
        <f t="shared" si="27"/>
        <v>415</v>
      </c>
      <c r="O277" s="10"/>
      <c r="P277" s="6">
        <f t="shared" si="28"/>
        <v>415</v>
      </c>
      <c r="Q277" s="10"/>
      <c r="R277" s="6">
        <f t="shared" si="33"/>
        <v>415</v>
      </c>
    </row>
    <row r="278" spans="1:18" ht="45.75" customHeight="1">
      <c r="A278" s="1" t="s">
        <v>35</v>
      </c>
      <c r="B278" s="3" t="s">
        <v>114</v>
      </c>
      <c r="C278" s="4">
        <v>200</v>
      </c>
      <c r="D278" s="6">
        <v>135</v>
      </c>
      <c r="E278" s="10"/>
      <c r="F278" s="6">
        <f t="shared" si="32"/>
        <v>135</v>
      </c>
      <c r="G278" s="10"/>
      <c r="H278" s="6">
        <f t="shared" si="31"/>
        <v>135</v>
      </c>
      <c r="I278" s="10"/>
      <c r="J278" s="6">
        <f t="shared" si="30"/>
        <v>135</v>
      </c>
      <c r="K278" s="10"/>
      <c r="L278" s="6">
        <f t="shared" ref="L278:L354" si="34">J278+K278</f>
        <v>135</v>
      </c>
      <c r="M278" s="10"/>
      <c r="N278" s="6">
        <f t="shared" ref="N278:N354" si="35">L278+M278</f>
        <v>135</v>
      </c>
      <c r="O278" s="10"/>
      <c r="P278" s="6">
        <f t="shared" ref="P278:P355" si="36">N278+O278</f>
        <v>135</v>
      </c>
      <c r="Q278" s="10"/>
      <c r="R278" s="6">
        <f t="shared" si="33"/>
        <v>135</v>
      </c>
    </row>
    <row r="279" spans="1:18" ht="45.75" hidden="1" customHeight="1">
      <c r="A279" s="1" t="s">
        <v>34</v>
      </c>
      <c r="B279" s="3" t="s">
        <v>114</v>
      </c>
      <c r="C279" s="4">
        <v>800</v>
      </c>
      <c r="D279" s="6">
        <v>0</v>
      </c>
      <c r="E279" s="10"/>
      <c r="F279" s="6">
        <f t="shared" si="32"/>
        <v>0</v>
      </c>
      <c r="G279" s="10"/>
      <c r="H279" s="6">
        <f t="shared" si="31"/>
        <v>0</v>
      </c>
      <c r="I279" s="10"/>
      <c r="J279" s="6">
        <f t="shared" si="30"/>
        <v>0</v>
      </c>
      <c r="K279" s="10"/>
      <c r="L279" s="6">
        <f t="shared" si="34"/>
        <v>0</v>
      </c>
      <c r="M279" s="10"/>
      <c r="N279" s="6">
        <f t="shared" si="35"/>
        <v>0</v>
      </c>
      <c r="O279" s="10"/>
      <c r="P279" s="6">
        <f t="shared" si="36"/>
        <v>0</v>
      </c>
      <c r="Q279" s="10"/>
      <c r="R279" s="6">
        <f t="shared" si="33"/>
        <v>0</v>
      </c>
    </row>
    <row r="280" spans="1:18" ht="48" customHeight="1">
      <c r="A280" s="12" t="s">
        <v>115</v>
      </c>
      <c r="B280" s="3" t="s">
        <v>117</v>
      </c>
      <c r="C280" s="4"/>
      <c r="D280" s="6">
        <v>188.95</v>
      </c>
      <c r="E280" s="10">
        <f>E281</f>
        <v>0</v>
      </c>
      <c r="F280" s="6">
        <f t="shared" si="32"/>
        <v>188.95</v>
      </c>
      <c r="G280" s="10">
        <f>G281</f>
        <v>0</v>
      </c>
      <c r="H280" s="6">
        <f t="shared" si="31"/>
        <v>188.95</v>
      </c>
      <c r="I280" s="10">
        <f>I281</f>
        <v>0</v>
      </c>
      <c r="J280" s="6">
        <f t="shared" si="30"/>
        <v>188.95</v>
      </c>
      <c r="K280" s="10">
        <f>K281</f>
        <v>0</v>
      </c>
      <c r="L280" s="6">
        <f t="shared" si="34"/>
        <v>188.95</v>
      </c>
      <c r="M280" s="10">
        <f>M281</f>
        <v>0</v>
      </c>
      <c r="N280" s="6">
        <f t="shared" si="35"/>
        <v>188.95</v>
      </c>
      <c r="O280" s="10">
        <f>O281</f>
        <v>0</v>
      </c>
      <c r="P280" s="6">
        <f t="shared" si="36"/>
        <v>188.95</v>
      </c>
      <c r="Q280" s="10">
        <f>Q281</f>
        <v>0</v>
      </c>
      <c r="R280" s="6">
        <f t="shared" si="33"/>
        <v>188.95</v>
      </c>
    </row>
    <row r="281" spans="1:18" ht="42" customHeight="1">
      <c r="A281" s="12" t="s">
        <v>116</v>
      </c>
      <c r="B281" s="3" t="s">
        <v>118</v>
      </c>
      <c r="C281" s="4"/>
      <c r="D281" s="6">
        <v>188.95</v>
      </c>
      <c r="E281" s="10">
        <f>E282+E283</f>
        <v>0</v>
      </c>
      <c r="F281" s="6">
        <f t="shared" si="32"/>
        <v>188.95</v>
      </c>
      <c r="G281" s="10">
        <f>G282+G283</f>
        <v>0</v>
      </c>
      <c r="H281" s="6">
        <f t="shared" si="31"/>
        <v>188.95</v>
      </c>
      <c r="I281" s="10">
        <f>I282+I283</f>
        <v>0</v>
      </c>
      <c r="J281" s="6">
        <f t="shared" ref="J281:J363" si="37">H281+I281</f>
        <v>188.95</v>
      </c>
      <c r="K281" s="10">
        <f>K282+K283</f>
        <v>0</v>
      </c>
      <c r="L281" s="6">
        <f t="shared" si="34"/>
        <v>188.95</v>
      </c>
      <c r="M281" s="10">
        <f>M282+M283</f>
        <v>0</v>
      </c>
      <c r="N281" s="6">
        <f t="shared" si="35"/>
        <v>188.95</v>
      </c>
      <c r="O281" s="10">
        <f>O282+O283</f>
        <v>0</v>
      </c>
      <c r="P281" s="6">
        <f t="shared" si="36"/>
        <v>188.95</v>
      </c>
      <c r="Q281" s="10">
        <f>Q282+Q283</f>
        <v>0</v>
      </c>
      <c r="R281" s="6">
        <f t="shared" si="33"/>
        <v>188.95</v>
      </c>
    </row>
    <row r="282" spans="1:18" ht="81.75" customHeight="1">
      <c r="A282" s="1" t="s">
        <v>110</v>
      </c>
      <c r="B282" s="3" t="s">
        <v>118</v>
      </c>
      <c r="C282" s="4">
        <v>100</v>
      </c>
      <c r="D282" s="6">
        <v>163.95</v>
      </c>
      <c r="E282" s="10"/>
      <c r="F282" s="6">
        <f t="shared" si="32"/>
        <v>163.95</v>
      </c>
      <c r="G282" s="10"/>
      <c r="H282" s="6">
        <f t="shared" si="31"/>
        <v>163.95</v>
      </c>
      <c r="I282" s="10"/>
      <c r="J282" s="6">
        <f t="shared" si="37"/>
        <v>163.95</v>
      </c>
      <c r="K282" s="10"/>
      <c r="L282" s="6">
        <f t="shared" si="34"/>
        <v>163.95</v>
      </c>
      <c r="M282" s="10"/>
      <c r="N282" s="6">
        <f t="shared" si="35"/>
        <v>163.95</v>
      </c>
      <c r="O282" s="10"/>
      <c r="P282" s="6">
        <f t="shared" si="36"/>
        <v>163.95</v>
      </c>
      <c r="Q282" s="10"/>
      <c r="R282" s="6">
        <f t="shared" si="33"/>
        <v>163.95</v>
      </c>
    </row>
    <row r="283" spans="1:18" ht="50.25" customHeight="1">
      <c r="A283" s="1" t="s">
        <v>35</v>
      </c>
      <c r="B283" s="3" t="s">
        <v>118</v>
      </c>
      <c r="C283" s="4">
        <v>200</v>
      </c>
      <c r="D283" s="6">
        <v>25</v>
      </c>
      <c r="E283" s="10"/>
      <c r="F283" s="6">
        <f t="shared" si="32"/>
        <v>25</v>
      </c>
      <c r="G283" s="10"/>
      <c r="H283" s="6">
        <f t="shared" si="31"/>
        <v>25</v>
      </c>
      <c r="I283" s="10"/>
      <c r="J283" s="6">
        <f t="shared" si="37"/>
        <v>25</v>
      </c>
      <c r="K283" s="10"/>
      <c r="L283" s="6">
        <f t="shared" si="34"/>
        <v>25</v>
      </c>
      <c r="M283" s="10"/>
      <c r="N283" s="6">
        <f t="shared" si="35"/>
        <v>25</v>
      </c>
      <c r="O283" s="10"/>
      <c r="P283" s="6">
        <f t="shared" si="36"/>
        <v>25</v>
      </c>
      <c r="Q283" s="10"/>
      <c r="R283" s="6">
        <f t="shared" si="33"/>
        <v>25</v>
      </c>
    </row>
    <row r="284" spans="1:18" ht="83.25" customHeight="1">
      <c r="A284" s="11" t="s">
        <v>625</v>
      </c>
      <c r="B284" s="9" t="s">
        <v>626</v>
      </c>
      <c r="C284" s="4"/>
      <c r="D284" s="6"/>
      <c r="E284" s="10"/>
      <c r="F284" s="6"/>
      <c r="G284" s="10"/>
      <c r="H284" s="6"/>
      <c r="I284" s="10"/>
      <c r="J284" s="6"/>
      <c r="K284" s="10"/>
      <c r="L284" s="6"/>
      <c r="M284" s="10"/>
      <c r="N284" s="6">
        <f t="shared" si="35"/>
        <v>0</v>
      </c>
      <c r="O284" s="10">
        <f>O285+O288</f>
        <v>210.52593999999999</v>
      </c>
      <c r="P284" s="6">
        <f t="shared" si="36"/>
        <v>210.52593999999999</v>
      </c>
      <c r="Q284" s="10">
        <f>Q285+Q288</f>
        <v>0</v>
      </c>
      <c r="R284" s="6">
        <f t="shared" si="33"/>
        <v>210.52593999999999</v>
      </c>
    </row>
    <row r="285" spans="1:18" ht="81" customHeight="1">
      <c r="A285" s="1" t="s">
        <v>627</v>
      </c>
      <c r="B285" s="3" t="s">
        <v>628</v>
      </c>
      <c r="C285" s="4"/>
      <c r="D285" s="6"/>
      <c r="E285" s="10"/>
      <c r="F285" s="6"/>
      <c r="G285" s="10"/>
      <c r="H285" s="6"/>
      <c r="I285" s="10"/>
      <c r="J285" s="6"/>
      <c r="K285" s="10"/>
      <c r="L285" s="6"/>
      <c r="M285" s="10"/>
      <c r="N285" s="6">
        <f t="shared" si="35"/>
        <v>0</v>
      </c>
      <c r="O285" s="10">
        <f>O286</f>
        <v>0</v>
      </c>
      <c r="P285" s="6">
        <f t="shared" si="36"/>
        <v>0</v>
      </c>
      <c r="Q285" s="10">
        <f>Q286</f>
        <v>0</v>
      </c>
      <c r="R285" s="6">
        <f t="shared" si="33"/>
        <v>0</v>
      </c>
    </row>
    <row r="286" spans="1:18" ht="82.5" customHeight="1">
      <c r="A286" s="1" t="s">
        <v>629</v>
      </c>
      <c r="B286" s="3" t="s">
        <v>630</v>
      </c>
      <c r="C286" s="4"/>
      <c r="D286" s="6"/>
      <c r="E286" s="10"/>
      <c r="F286" s="6"/>
      <c r="G286" s="10"/>
      <c r="H286" s="6"/>
      <c r="I286" s="10"/>
      <c r="J286" s="6"/>
      <c r="K286" s="10"/>
      <c r="L286" s="6"/>
      <c r="M286" s="10"/>
      <c r="N286" s="6">
        <f t="shared" si="35"/>
        <v>0</v>
      </c>
      <c r="O286" s="10">
        <f>O287</f>
        <v>0</v>
      </c>
      <c r="P286" s="6">
        <f t="shared" si="36"/>
        <v>0</v>
      </c>
      <c r="Q286" s="10">
        <f>Q287</f>
        <v>0</v>
      </c>
      <c r="R286" s="6">
        <f t="shared" si="33"/>
        <v>0</v>
      </c>
    </row>
    <row r="287" spans="1:18" ht="50.25" customHeight="1">
      <c r="A287" s="1" t="s">
        <v>35</v>
      </c>
      <c r="B287" s="3" t="s">
        <v>630</v>
      </c>
      <c r="C287" s="4">
        <v>200</v>
      </c>
      <c r="D287" s="6"/>
      <c r="E287" s="10"/>
      <c r="F287" s="6"/>
      <c r="G287" s="10"/>
      <c r="H287" s="6"/>
      <c r="I287" s="10"/>
      <c r="J287" s="6"/>
      <c r="K287" s="10"/>
      <c r="L287" s="6"/>
      <c r="M287" s="10"/>
      <c r="N287" s="6">
        <f t="shared" si="35"/>
        <v>0</v>
      </c>
      <c r="O287" s="10"/>
      <c r="P287" s="6">
        <f t="shared" si="36"/>
        <v>0</v>
      </c>
      <c r="Q287" s="10"/>
      <c r="R287" s="6">
        <f t="shared" si="33"/>
        <v>0</v>
      </c>
    </row>
    <row r="288" spans="1:18" ht="45.75" customHeight="1">
      <c r="A288" s="1" t="s">
        <v>638</v>
      </c>
      <c r="B288" s="3" t="s">
        <v>631</v>
      </c>
      <c r="C288" s="4"/>
      <c r="D288" s="6"/>
      <c r="E288" s="10"/>
      <c r="F288" s="6"/>
      <c r="G288" s="10"/>
      <c r="H288" s="6"/>
      <c r="I288" s="10"/>
      <c r="J288" s="6"/>
      <c r="K288" s="10"/>
      <c r="L288" s="6"/>
      <c r="M288" s="10"/>
      <c r="N288" s="6">
        <f t="shared" si="35"/>
        <v>0</v>
      </c>
      <c r="O288" s="10">
        <f>O289</f>
        <v>210.52593999999999</v>
      </c>
      <c r="P288" s="6">
        <f t="shared" si="36"/>
        <v>210.52593999999999</v>
      </c>
      <c r="Q288" s="10">
        <f>Q289</f>
        <v>0</v>
      </c>
      <c r="R288" s="6">
        <f t="shared" si="33"/>
        <v>210.52593999999999</v>
      </c>
    </row>
    <row r="289" spans="1:18" ht="45" customHeight="1">
      <c r="A289" s="1" t="s">
        <v>639</v>
      </c>
      <c r="B289" s="3" t="s">
        <v>632</v>
      </c>
      <c r="C289" s="4"/>
      <c r="D289" s="6"/>
      <c r="E289" s="10"/>
      <c r="F289" s="6"/>
      <c r="G289" s="10"/>
      <c r="H289" s="6"/>
      <c r="I289" s="10"/>
      <c r="J289" s="6"/>
      <c r="K289" s="10"/>
      <c r="L289" s="6"/>
      <c r="M289" s="10"/>
      <c r="N289" s="6">
        <f t="shared" si="35"/>
        <v>0</v>
      </c>
      <c r="O289" s="10">
        <f>O290</f>
        <v>210.52593999999999</v>
      </c>
      <c r="P289" s="6">
        <f t="shared" si="36"/>
        <v>210.52593999999999</v>
      </c>
      <c r="Q289" s="10">
        <f>Q290</f>
        <v>0</v>
      </c>
      <c r="R289" s="6">
        <f t="shared" si="33"/>
        <v>210.52593999999999</v>
      </c>
    </row>
    <row r="290" spans="1:18" ht="50.25" customHeight="1">
      <c r="A290" s="1" t="s">
        <v>35</v>
      </c>
      <c r="B290" s="3" t="s">
        <v>632</v>
      </c>
      <c r="C290" s="4">
        <v>200</v>
      </c>
      <c r="D290" s="6"/>
      <c r="E290" s="10"/>
      <c r="F290" s="6"/>
      <c r="G290" s="10"/>
      <c r="H290" s="6"/>
      <c r="I290" s="10"/>
      <c r="J290" s="6"/>
      <c r="K290" s="10"/>
      <c r="L290" s="6"/>
      <c r="M290" s="10"/>
      <c r="N290" s="6">
        <f t="shared" si="35"/>
        <v>0</v>
      </c>
      <c r="O290" s="10">
        <f>200+10.52594</f>
        <v>210.52593999999999</v>
      </c>
      <c r="P290" s="6">
        <f t="shared" si="36"/>
        <v>210.52593999999999</v>
      </c>
      <c r="Q290" s="10"/>
      <c r="R290" s="6">
        <f t="shared" si="33"/>
        <v>210.52593999999999</v>
      </c>
    </row>
    <row r="291" spans="1:18" ht="126.75" customHeight="1">
      <c r="A291" s="8" t="s">
        <v>410</v>
      </c>
      <c r="B291" s="9" t="s">
        <v>101</v>
      </c>
      <c r="C291" s="4"/>
      <c r="D291" s="6">
        <v>72064.700319999989</v>
      </c>
      <c r="E291" s="10">
        <f>E292+E310+E322+E327+E331+E338+E346+E358+E373+E377+E384+E405+E415</f>
        <v>-1833.0017999999995</v>
      </c>
      <c r="F291" s="6">
        <f t="shared" si="32"/>
        <v>70231.698519999991</v>
      </c>
      <c r="G291" s="10">
        <f>G292+G310+G322+G327+G331+G338+G346+G358+G373+G377+G384+G405+G415</f>
        <v>-159.20493000000005</v>
      </c>
      <c r="H291" s="6">
        <f t="shared" si="31"/>
        <v>70072.493589999984</v>
      </c>
      <c r="I291" s="10">
        <f>I292+I310+I322+I327+I331+I338+I346+I358+I373+I377+I384+I405+I415</f>
        <v>10.52594</v>
      </c>
      <c r="J291" s="6">
        <f t="shared" si="37"/>
        <v>70083.01952999999</v>
      </c>
      <c r="K291" s="10">
        <f>K292+K310+K322+K327+K331+K338+K346+K358+K373+K377+K384+K405+K415</f>
        <v>4315.1203999999998</v>
      </c>
      <c r="L291" s="6">
        <f t="shared" si="34"/>
        <v>74398.13992999999</v>
      </c>
      <c r="M291" s="10">
        <f>M292+M310+M322+M327+M331+M338+M346+M358+M373+M377+M384+M405+M415</f>
        <v>84999.430680000005</v>
      </c>
      <c r="N291" s="6">
        <f t="shared" si="35"/>
        <v>159397.57061</v>
      </c>
      <c r="O291" s="10">
        <f>O292+O310+O322+O327+O331+O338+O346+O358+O373+O377+O384+O405+O415</f>
        <v>2511.0417600000001</v>
      </c>
      <c r="P291" s="6">
        <f t="shared" si="36"/>
        <v>161908.61236999999</v>
      </c>
      <c r="Q291" s="10">
        <f>Q292+Q310+Q322+Q327+Q331+Q338+Q346+Q358+Q373+Q377+Q384+Q405+Q415</f>
        <v>1479.59872</v>
      </c>
      <c r="R291" s="6">
        <f t="shared" si="33"/>
        <v>163388.21109</v>
      </c>
    </row>
    <row r="292" spans="1:18" ht="68.25" customHeight="1">
      <c r="A292" s="11" t="s">
        <v>100</v>
      </c>
      <c r="B292" s="9" t="s">
        <v>102</v>
      </c>
      <c r="C292" s="4"/>
      <c r="D292" s="6">
        <v>4357.65726</v>
      </c>
      <c r="E292" s="10">
        <f>E293+E298</f>
        <v>0</v>
      </c>
      <c r="F292" s="6">
        <f t="shared" si="32"/>
        <v>4357.65726</v>
      </c>
      <c r="G292" s="10">
        <f>G293+G298</f>
        <v>-809.20693000000006</v>
      </c>
      <c r="H292" s="6">
        <f t="shared" si="31"/>
        <v>3548.4503299999997</v>
      </c>
      <c r="I292" s="10">
        <f>I293+I298+I301</f>
        <v>0</v>
      </c>
      <c r="J292" s="6">
        <f t="shared" si="37"/>
        <v>3548.4503299999997</v>
      </c>
      <c r="K292" s="10">
        <f>K293+K298+K301</f>
        <v>-1732.1590000000001</v>
      </c>
      <c r="L292" s="6">
        <f t="shared" si="34"/>
        <v>1816.2913299999996</v>
      </c>
      <c r="M292" s="10">
        <f>M293+M298+M301</f>
        <v>0</v>
      </c>
      <c r="N292" s="6">
        <f t="shared" si="35"/>
        <v>1816.2913299999996</v>
      </c>
      <c r="O292" s="10">
        <f>O293+O298+O301+O304</f>
        <v>320.36330000000004</v>
      </c>
      <c r="P292" s="6">
        <f t="shared" si="36"/>
        <v>2136.6546299999995</v>
      </c>
      <c r="Q292" s="10">
        <f>Q293+Q298+Q301+Q304+Q307</f>
        <v>2185.69</v>
      </c>
      <c r="R292" s="6">
        <f t="shared" si="33"/>
        <v>4322.3446299999996</v>
      </c>
    </row>
    <row r="293" spans="1:18" ht="60.75" customHeight="1">
      <c r="A293" s="12" t="s">
        <v>491</v>
      </c>
      <c r="B293" s="3" t="s">
        <v>492</v>
      </c>
      <c r="C293" s="4"/>
      <c r="D293" s="6">
        <v>2300.4982599999998</v>
      </c>
      <c r="E293" s="10">
        <f>E294+E296</f>
        <v>0</v>
      </c>
      <c r="F293" s="6">
        <f t="shared" si="32"/>
        <v>2300.4982599999998</v>
      </c>
      <c r="G293" s="10">
        <f>G294+G296</f>
        <v>-809.20693000000006</v>
      </c>
      <c r="H293" s="6">
        <f t="shared" si="31"/>
        <v>1491.2913299999998</v>
      </c>
      <c r="I293" s="10">
        <f>I294+I296</f>
        <v>0</v>
      </c>
      <c r="J293" s="6">
        <f t="shared" si="37"/>
        <v>1491.2913299999998</v>
      </c>
      <c r="K293" s="10">
        <f>K294+K296</f>
        <v>100</v>
      </c>
      <c r="L293" s="6">
        <f t="shared" si="34"/>
        <v>1591.2913299999998</v>
      </c>
      <c r="M293" s="10">
        <f>M294+M296</f>
        <v>0</v>
      </c>
      <c r="N293" s="6">
        <f t="shared" si="35"/>
        <v>1591.2913299999998</v>
      </c>
      <c r="O293" s="10">
        <f>O294+O296</f>
        <v>109.5733</v>
      </c>
      <c r="P293" s="6">
        <f t="shared" si="36"/>
        <v>1700.8646299999998</v>
      </c>
      <c r="Q293" s="10">
        <f>Q294+Q296</f>
        <v>0</v>
      </c>
      <c r="R293" s="6">
        <f t="shared" si="33"/>
        <v>1700.8646299999998</v>
      </c>
    </row>
    <row r="294" spans="1:18" ht="35.25" customHeight="1">
      <c r="A294" s="7" t="s">
        <v>493</v>
      </c>
      <c r="B294" s="3" t="s">
        <v>494</v>
      </c>
      <c r="C294" s="4"/>
      <c r="D294" s="6">
        <v>0</v>
      </c>
      <c r="E294" s="10">
        <f t="shared" ref="E294:Q294" si="38">E295</f>
        <v>0</v>
      </c>
      <c r="F294" s="6">
        <f t="shared" si="32"/>
        <v>0</v>
      </c>
      <c r="G294" s="10">
        <f t="shared" si="38"/>
        <v>0</v>
      </c>
      <c r="H294" s="6">
        <f t="shared" ref="H294:H371" si="39">F294+G294</f>
        <v>0</v>
      </c>
      <c r="I294" s="10">
        <f t="shared" si="38"/>
        <v>0</v>
      </c>
      <c r="J294" s="6">
        <f t="shared" si="37"/>
        <v>0</v>
      </c>
      <c r="K294" s="10">
        <f t="shared" si="38"/>
        <v>100</v>
      </c>
      <c r="L294" s="6">
        <f t="shared" si="34"/>
        <v>100</v>
      </c>
      <c r="M294" s="10">
        <f t="shared" si="38"/>
        <v>0</v>
      </c>
      <c r="N294" s="6">
        <f t="shared" si="35"/>
        <v>100</v>
      </c>
      <c r="O294" s="10">
        <f t="shared" si="38"/>
        <v>109.5733</v>
      </c>
      <c r="P294" s="6">
        <f t="shared" si="36"/>
        <v>209.57330000000002</v>
      </c>
      <c r="Q294" s="10">
        <f t="shared" si="38"/>
        <v>0</v>
      </c>
      <c r="R294" s="6">
        <f t="shared" si="33"/>
        <v>209.57330000000002</v>
      </c>
    </row>
    <row r="295" spans="1:18" ht="50.25" customHeight="1">
      <c r="A295" s="1" t="s">
        <v>305</v>
      </c>
      <c r="B295" s="3" t="s">
        <v>494</v>
      </c>
      <c r="C295" s="4">
        <v>400</v>
      </c>
      <c r="D295" s="6">
        <v>0</v>
      </c>
      <c r="E295" s="10"/>
      <c r="F295" s="6">
        <f t="shared" si="32"/>
        <v>0</v>
      </c>
      <c r="G295" s="10"/>
      <c r="H295" s="6">
        <f t="shared" si="39"/>
        <v>0</v>
      </c>
      <c r="I295" s="10"/>
      <c r="J295" s="6">
        <f t="shared" si="37"/>
        <v>0</v>
      </c>
      <c r="K295" s="10">
        <v>100</v>
      </c>
      <c r="L295" s="6">
        <f t="shared" si="34"/>
        <v>100</v>
      </c>
      <c r="M295" s="10"/>
      <c r="N295" s="6">
        <f t="shared" si="35"/>
        <v>100</v>
      </c>
      <c r="O295" s="10">
        <v>109.5733</v>
      </c>
      <c r="P295" s="6">
        <f t="shared" si="36"/>
        <v>209.57330000000002</v>
      </c>
      <c r="Q295" s="10"/>
      <c r="R295" s="6">
        <f t="shared" si="33"/>
        <v>209.57330000000002</v>
      </c>
    </row>
    <row r="296" spans="1:18" ht="106.5" customHeight="1">
      <c r="A296" s="1" t="s">
        <v>557</v>
      </c>
      <c r="B296" s="14" t="s">
        <v>558</v>
      </c>
      <c r="C296" s="4"/>
      <c r="D296" s="6">
        <v>2300.4982599999998</v>
      </c>
      <c r="E296" s="10">
        <f>E297</f>
        <v>0</v>
      </c>
      <c r="F296" s="6">
        <f t="shared" si="32"/>
        <v>2300.4982599999998</v>
      </c>
      <c r="G296" s="10">
        <f>G297</f>
        <v>-809.20693000000006</v>
      </c>
      <c r="H296" s="6">
        <f t="shared" si="39"/>
        <v>1491.2913299999998</v>
      </c>
      <c r="I296" s="10">
        <f>I297</f>
        <v>0</v>
      </c>
      <c r="J296" s="6">
        <f t="shared" si="37"/>
        <v>1491.2913299999998</v>
      </c>
      <c r="K296" s="10">
        <f>K297</f>
        <v>0</v>
      </c>
      <c r="L296" s="6">
        <f t="shared" si="34"/>
        <v>1491.2913299999998</v>
      </c>
      <c r="M296" s="10">
        <f>M297</f>
        <v>0</v>
      </c>
      <c r="N296" s="6">
        <f t="shared" si="35"/>
        <v>1491.2913299999998</v>
      </c>
      <c r="O296" s="10">
        <f>O297</f>
        <v>0</v>
      </c>
      <c r="P296" s="6">
        <f t="shared" si="36"/>
        <v>1491.2913299999998</v>
      </c>
      <c r="Q296" s="10">
        <f>Q297</f>
        <v>0</v>
      </c>
      <c r="R296" s="6">
        <f t="shared" si="33"/>
        <v>1491.2913299999998</v>
      </c>
    </row>
    <row r="297" spans="1:18" ht="50.25" customHeight="1">
      <c r="A297" s="19" t="s">
        <v>216</v>
      </c>
      <c r="B297" s="14" t="s">
        <v>558</v>
      </c>
      <c r="C297" s="4">
        <v>800</v>
      </c>
      <c r="D297" s="6">
        <v>2300.4982599999998</v>
      </c>
      <c r="E297" s="10"/>
      <c r="F297" s="6">
        <f t="shared" si="32"/>
        <v>2300.4982599999998</v>
      </c>
      <c r="G297" s="10">
        <v>-809.20693000000006</v>
      </c>
      <c r="H297" s="6">
        <f t="shared" si="39"/>
        <v>1491.2913299999998</v>
      </c>
      <c r="I297" s="10"/>
      <c r="J297" s="6">
        <f t="shared" si="37"/>
        <v>1491.2913299999998</v>
      </c>
      <c r="K297" s="10"/>
      <c r="L297" s="6">
        <f t="shared" si="34"/>
        <v>1491.2913299999998</v>
      </c>
      <c r="M297" s="10"/>
      <c r="N297" s="6">
        <f t="shared" si="35"/>
        <v>1491.2913299999998</v>
      </c>
      <c r="O297" s="10"/>
      <c r="P297" s="6">
        <f t="shared" si="36"/>
        <v>1491.2913299999998</v>
      </c>
      <c r="Q297" s="10"/>
      <c r="R297" s="6">
        <f t="shared" si="33"/>
        <v>1491.2913299999998</v>
      </c>
    </row>
    <row r="298" spans="1:18" ht="58.5" customHeight="1">
      <c r="A298" s="1" t="s">
        <v>549</v>
      </c>
      <c r="B298" s="3" t="s">
        <v>550</v>
      </c>
      <c r="C298" s="4"/>
      <c r="D298" s="6">
        <v>2057.1590000000001</v>
      </c>
      <c r="E298" s="10">
        <f>E299</f>
        <v>0</v>
      </c>
      <c r="F298" s="6">
        <f t="shared" si="32"/>
        <v>2057.1590000000001</v>
      </c>
      <c r="G298" s="10">
        <f>G299</f>
        <v>0</v>
      </c>
      <c r="H298" s="6">
        <f t="shared" si="39"/>
        <v>2057.1590000000001</v>
      </c>
      <c r="I298" s="10">
        <f>I299</f>
        <v>-225</v>
      </c>
      <c r="J298" s="6">
        <f t="shared" si="37"/>
        <v>1832.1590000000001</v>
      </c>
      <c r="K298" s="10">
        <f>K299</f>
        <v>-1832.1590000000001</v>
      </c>
      <c r="L298" s="6">
        <f t="shared" si="34"/>
        <v>0</v>
      </c>
      <c r="M298" s="10">
        <f>M299</f>
        <v>0</v>
      </c>
      <c r="N298" s="6">
        <f t="shared" si="35"/>
        <v>0</v>
      </c>
      <c r="O298" s="10">
        <f>O299</f>
        <v>0</v>
      </c>
      <c r="P298" s="6">
        <f t="shared" si="36"/>
        <v>0</v>
      </c>
      <c r="Q298" s="10">
        <f>Q299</f>
        <v>0</v>
      </c>
      <c r="R298" s="6">
        <f t="shared" si="33"/>
        <v>0</v>
      </c>
    </row>
    <row r="299" spans="1:18" ht="84" customHeight="1">
      <c r="A299" s="1" t="s">
        <v>551</v>
      </c>
      <c r="B299" s="3" t="s">
        <v>552</v>
      </c>
      <c r="C299" s="4"/>
      <c r="D299" s="6">
        <v>2057.1590000000001</v>
      </c>
      <c r="E299" s="10">
        <f>E300</f>
        <v>0</v>
      </c>
      <c r="F299" s="6">
        <f t="shared" ref="F299:F376" si="40">D299+E299</f>
        <v>2057.1590000000001</v>
      </c>
      <c r="G299" s="10">
        <f>G300</f>
        <v>0</v>
      </c>
      <c r="H299" s="6">
        <f t="shared" si="39"/>
        <v>2057.1590000000001</v>
      </c>
      <c r="I299" s="10">
        <f>I300</f>
        <v>-225</v>
      </c>
      <c r="J299" s="6">
        <f t="shared" si="37"/>
        <v>1832.1590000000001</v>
      </c>
      <c r="K299" s="10">
        <f>K300</f>
        <v>-1832.1590000000001</v>
      </c>
      <c r="L299" s="6">
        <f t="shared" si="34"/>
        <v>0</v>
      </c>
      <c r="M299" s="10">
        <f>M300</f>
        <v>0</v>
      </c>
      <c r="N299" s="6">
        <f t="shared" si="35"/>
        <v>0</v>
      </c>
      <c r="O299" s="10">
        <f>O300</f>
        <v>0</v>
      </c>
      <c r="P299" s="6">
        <f t="shared" si="36"/>
        <v>0</v>
      </c>
      <c r="Q299" s="10">
        <f>Q300</f>
        <v>0</v>
      </c>
      <c r="R299" s="6">
        <f t="shared" si="33"/>
        <v>0</v>
      </c>
    </row>
    <row r="300" spans="1:18" ht="50.25" customHeight="1">
      <c r="A300" s="1" t="s">
        <v>305</v>
      </c>
      <c r="B300" s="3" t="s">
        <v>552</v>
      </c>
      <c r="C300" s="4">
        <v>400</v>
      </c>
      <c r="D300" s="6">
        <v>2057.1590000000001</v>
      </c>
      <c r="E300" s="10"/>
      <c r="F300" s="6">
        <f t="shared" si="40"/>
        <v>2057.1590000000001</v>
      </c>
      <c r="G300" s="10"/>
      <c r="H300" s="6">
        <f t="shared" si="39"/>
        <v>2057.1590000000001</v>
      </c>
      <c r="I300" s="10">
        <v>-225</v>
      </c>
      <c r="J300" s="6">
        <f t="shared" si="37"/>
        <v>1832.1590000000001</v>
      </c>
      <c r="K300" s="10">
        <v>-1832.1590000000001</v>
      </c>
      <c r="L300" s="6">
        <f t="shared" si="34"/>
        <v>0</v>
      </c>
      <c r="M300" s="10"/>
      <c r="N300" s="6">
        <f t="shared" si="35"/>
        <v>0</v>
      </c>
      <c r="O300" s="10"/>
      <c r="P300" s="6">
        <f t="shared" si="36"/>
        <v>0</v>
      </c>
      <c r="Q300" s="10"/>
      <c r="R300" s="6">
        <f t="shared" si="33"/>
        <v>0</v>
      </c>
    </row>
    <row r="301" spans="1:18" ht="50.25" customHeight="1">
      <c r="A301" s="1" t="s">
        <v>605</v>
      </c>
      <c r="B301" s="3" t="s">
        <v>604</v>
      </c>
      <c r="C301" s="4"/>
      <c r="D301" s="6"/>
      <c r="E301" s="10"/>
      <c r="F301" s="6"/>
      <c r="G301" s="10"/>
      <c r="H301" s="6">
        <f t="shared" si="39"/>
        <v>0</v>
      </c>
      <c r="I301" s="10">
        <f>I302</f>
        <v>225</v>
      </c>
      <c r="J301" s="6">
        <f t="shared" si="37"/>
        <v>225</v>
      </c>
      <c r="K301" s="10">
        <f>K302</f>
        <v>0</v>
      </c>
      <c r="L301" s="6">
        <f t="shared" si="34"/>
        <v>225</v>
      </c>
      <c r="M301" s="10">
        <f>M302</f>
        <v>0</v>
      </c>
      <c r="N301" s="6">
        <f t="shared" si="35"/>
        <v>225</v>
      </c>
      <c r="O301" s="10">
        <f>O302</f>
        <v>-105</v>
      </c>
      <c r="P301" s="6">
        <f t="shared" si="36"/>
        <v>120</v>
      </c>
      <c r="Q301" s="10">
        <f>Q302</f>
        <v>0</v>
      </c>
      <c r="R301" s="6">
        <f t="shared" si="33"/>
        <v>120</v>
      </c>
    </row>
    <row r="302" spans="1:18" ht="50.25" customHeight="1">
      <c r="A302" s="1" t="s">
        <v>606</v>
      </c>
      <c r="B302" s="3" t="s">
        <v>607</v>
      </c>
      <c r="C302" s="4"/>
      <c r="D302" s="6"/>
      <c r="E302" s="10"/>
      <c r="F302" s="6"/>
      <c r="G302" s="10"/>
      <c r="H302" s="6">
        <f t="shared" si="39"/>
        <v>0</v>
      </c>
      <c r="I302" s="10">
        <f>I303</f>
        <v>225</v>
      </c>
      <c r="J302" s="6">
        <f t="shared" si="37"/>
        <v>225</v>
      </c>
      <c r="K302" s="10">
        <f>K303</f>
        <v>0</v>
      </c>
      <c r="L302" s="6">
        <f t="shared" si="34"/>
        <v>225</v>
      </c>
      <c r="M302" s="10">
        <f>M303</f>
        <v>0</v>
      </c>
      <c r="N302" s="6">
        <f t="shared" si="35"/>
        <v>225</v>
      </c>
      <c r="O302" s="10">
        <f>O303</f>
        <v>-105</v>
      </c>
      <c r="P302" s="6">
        <f t="shared" si="36"/>
        <v>120</v>
      </c>
      <c r="Q302" s="10">
        <f>Q303</f>
        <v>0</v>
      </c>
      <c r="R302" s="6">
        <f t="shared" si="33"/>
        <v>120</v>
      </c>
    </row>
    <row r="303" spans="1:18" ht="50.25" customHeight="1">
      <c r="A303" s="1" t="s">
        <v>35</v>
      </c>
      <c r="B303" s="3" t="s">
        <v>607</v>
      </c>
      <c r="C303" s="4">
        <v>200</v>
      </c>
      <c r="D303" s="6"/>
      <c r="E303" s="10"/>
      <c r="F303" s="6"/>
      <c r="G303" s="10"/>
      <c r="H303" s="6">
        <f t="shared" si="39"/>
        <v>0</v>
      </c>
      <c r="I303" s="10">
        <v>225</v>
      </c>
      <c r="J303" s="6">
        <f t="shared" si="37"/>
        <v>225</v>
      </c>
      <c r="K303" s="10"/>
      <c r="L303" s="6">
        <f t="shared" si="34"/>
        <v>225</v>
      </c>
      <c r="M303" s="10"/>
      <c r="N303" s="6">
        <f t="shared" si="35"/>
        <v>225</v>
      </c>
      <c r="O303" s="10">
        <v>-105</v>
      </c>
      <c r="P303" s="6">
        <f t="shared" si="36"/>
        <v>120</v>
      </c>
      <c r="Q303" s="10"/>
      <c r="R303" s="6">
        <f t="shared" si="33"/>
        <v>120</v>
      </c>
    </row>
    <row r="304" spans="1:18" ht="50.25" customHeight="1">
      <c r="A304" s="1" t="s">
        <v>633</v>
      </c>
      <c r="B304" s="3" t="s">
        <v>634</v>
      </c>
      <c r="C304" s="4"/>
      <c r="D304" s="6"/>
      <c r="E304" s="10"/>
      <c r="F304" s="6"/>
      <c r="G304" s="10"/>
      <c r="H304" s="6"/>
      <c r="I304" s="10"/>
      <c r="J304" s="6"/>
      <c r="K304" s="10"/>
      <c r="L304" s="6"/>
      <c r="M304" s="10"/>
      <c r="N304" s="6">
        <f t="shared" si="35"/>
        <v>0</v>
      </c>
      <c r="O304" s="10">
        <f>O305</f>
        <v>315.79000000000002</v>
      </c>
      <c r="P304" s="6">
        <f t="shared" si="36"/>
        <v>315.79000000000002</v>
      </c>
      <c r="Q304" s="10">
        <f>Q305</f>
        <v>0</v>
      </c>
      <c r="R304" s="6">
        <f t="shared" si="33"/>
        <v>315.79000000000002</v>
      </c>
    </row>
    <row r="305" spans="1:18" ht="35.25" customHeight="1">
      <c r="A305" s="1" t="s">
        <v>635</v>
      </c>
      <c r="B305" s="3" t="s">
        <v>636</v>
      </c>
      <c r="C305" s="4"/>
      <c r="D305" s="6"/>
      <c r="E305" s="10"/>
      <c r="F305" s="6"/>
      <c r="G305" s="10"/>
      <c r="H305" s="6"/>
      <c r="I305" s="10"/>
      <c r="J305" s="6"/>
      <c r="K305" s="10"/>
      <c r="L305" s="6"/>
      <c r="M305" s="10"/>
      <c r="N305" s="6">
        <f t="shared" si="35"/>
        <v>0</v>
      </c>
      <c r="O305" s="10">
        <f>O306</f>
        <v>315.79000000000002</v>
      </c>
      <c r="P305" s="6">
        <f t="shared" si="36"/>
        <v>315.79000000000002</v>
      </c>
      <c r="Q305" s="10">
        <f>Q306</f>
        <v>0</v>
      </c>
      <c r="R305" s="6">
        <f t="shared" si="33"/>
        <v>315.79000000000002</v>
      </c>
    </row>
    <row r="306" spans="1:18" ht="50.25" customHeight="1">
      <c r="A306" s="1" t="s">
        <v>35</v>
      </c>
      <c r="B306" s="3" t="s">
        <v>636</v>
      </c>
      <c r="C306" s="4">
        <v>200</v>
      </c>
      <c r="D306" s="6"/>
      <c r="E306" s="10"/>
      <c r="F306" s="6"/>
      <c r="G306" s="10"/>
      <c r="H306" s="6"/>
      <c r="I306" s="10"/>
      <c r="J306" s="6"/>
      <c r="K306" s="10"/>
      <c r="L306" s="6"/>
      <c r="M306" s="10"/>
      <c r="N306" s="6">
        <f t="shared" si="35"/>
        <v>0</v>
      </c>
      <c r="O306" s="10">
        <v>315.79000000000002</v>
      </c>
      <c r="P306" s="6">
        <f t="shared" si="36"/>
        <v>315.79000000000002</v>
      </c>
      <c r="Q306" s="10"/>
      <c r="R306" s="6">
        <f t="shared" si="33"/>
        <v>315.79000000000002</v>
      </c>
    </row>
    <row r="307" spans="1:18" ht="54.75" customHeight="1">
      <c r="A307" s="1" t="s">
        <v>645</v>
      </c>
      <c r="B307" s="3" t="s">
        <v>644</v>
      </c>
      <c r="C307" s="4"/>
      <c r="D307" s="6"/>
      <c r="E307" s="10"/>
      <c r="F307" s="6"/>
      <c r="G307" s="10"/>
      <c r="H307" s="6"/>
      <c r="I307" s="10"/>
      <c r="J307" s="6"/>
      <c r="K307" s="10"/>
      <c r="L307" s="6"/>
      <c r="M307" s="10"/>
      <c r="N307" s="6"/>
      <c r="O307" s="10"/>
      <c r="P307" s="6">
        <f t="shared" si="36"/>
        <v>0</v>
      </c>
      <c r="Q307" s="10">
        <f>Q308</f>
        <v>2185.69</v>
      </c>
      <c r="R307" s="6">
        <f t="shared" si="33"/>
        <v>2185.69</v>
      </c>
    </row>
    <row r="308" spans="1:18" ht="57" customHeight="1">
      <c r="A308" s="1" t="s">
        <v>646</v>
      </c>
      <c r="B308" s="3" t="s">
        <v>647</v>
      </c>
      <c r="C308" s="4"/>
      <c r="D308" s="6"/>
      <c r="E308" s="10"/>
      <c r="F308" s="6"/>
      <c r="G308" s="10"/>
      <c r="H308" s="6"/>
      <c r="I308" s="10"/>
      <c r="J308" s="6"/>
      <c r="K308" s="10"/>
      <c r="L308" s="6"/>
      <c r="M308" s="10"/>
      <c r="N308" s="6"/>
      <c r="O308" s="10"/>
      <c r="P308" s="6">
        <f t="shared" si="36"/>
        <v>0</v>
      </c>
      <c r="Q308" s="10">
        <f>Q309</f>
        <v>2185.69</v>
      </c>
      <c r="R308" s="6">
        <f t="shared" si="33"/>
        <v>2185.69</v>
      </c>
    </row>
    <row r="309" spans="1:18" ht="34.5" customHeight="1">
      <c r="A309" s="7" t="s">
        <v>34</v>
      </c>
      <c r="B309" s="3" t="s">
        <v>647</v>
      </c>
      <c r="C309" s="4">
        <v>800</v>
      </c>
      <c r="D309" s="6"/>
      <c r="E309" s="10"/>
      <c r="F309" s="6"/>
      <c r="G309" s="10"/>
      <c r="H309" s="6"/>
      <c r="I309" s="10"/>
      <c r="J309" s="6"/>
      <c r="K309" s="10"/>
      <c r="L309" s="6"/>
      <c r="M309" s="10"/>
      <c r="N309" s="6"/>
      <c r="O309" s="10"/>
      <c r="P309" s="6">
        <f t="shared" si="36"/>
        <v>0</v>
      </c>
      <c r="Q309" s="10">
        <v>2185.69</v>
      </c>
      <c r="R309" s="6">
        <f t="shared" si="33"/>
        <v>2185.69</v>
      </c>
    </row>
    <row r="310" spans="1:18" ht="53.25" customHeight="1">
      <c r="A310" s="11" t="s">
        <v>217</v>
      </c>
      <c r="B310" s="9" t="s">
        <v>220</v>
      </c>
      <c r="C310" s="4"/>
      <c r="D310" s="6">
        <v>22147.625</v>
      </c>
      <c r="E310" s="10">
        <f>E311</f>
        <v>932.29700000000003</v>
      </c>
      <c r="F310" s="6">
        <f t="shared" si="40"/>
        <v>23079.921999999999</v>
      </c>
      <c r="G310" s="10">
        <f>G311</f>
        <v>600</v>
      </c>
      <c r="H310" s="6">
        <f t="shared" si="39"/>
        <v>23679.921999999999</v>
      </c>
      <c r="I310" s="10">
        <f>I311</f>
        <v>0</v>
      </c>
      <c r="J310" s="6">
        <f t="shared" si="37"/>
        <v>23679.921999999999</v>
      </c>
      <c r="K310" s="10">
        <f>K311</f>
        <v>3222.2793999999999</v>
      </c>
      <c r="L310" s="6">
        <f t="shared" si="34"/>
        <v>26902.201399999998</v>
      </c>
      <c r="M310" s="10">
        <f>M311</f>
        <v>84999.430680000005</v>
      </c>
      <c r="N310" s="6">
        <f t="shared" si="35"/>
        <v>111901.63208000001</v>
      </c>
      <c r="O310" s="10">
        <f>O311</f>
        <v>2182.5540000000001</v>
      </c>
      <c r="P310" s="6">
        <f t="shared" si="36"/>
        <v>114084.18608000001</v>
      </c>
      <c r="Q310" s="10">
        <f>Q311</f>
        <v>0</v>
      </c>
      <c r="R310" s="6">
        <f t="shared" si="33"/>
        <v>114084.18608000001</v>
      </c>
    </row>
    <row r="311" spans="1:18" ht="53.25" customHeight="1">
      <c r="A311" s="12" t="s">
        <v>218</v>
      </c>
      <c r="B311" s="3" t="s">
        <v>221</v>
      </c>
      <c r="C311" s="4"/>
      <c r="D311" s="6">
        <v>22147.625</v>
      </c>
      <c r="E311" s="10">
        <f>E312+E314+E316+E318+E320</f>
        <v>932.29700000000003</v>
      </c>
      <c r="F311" s="6">
        <f t="shared" si="40"/>
        <v>23079.921999999999</v>
      </c>
      <c r="G311" s="10">
        <f>G312+G314+G316+G318+G320</f>
        <v>600</v>
      </c>
      <c r="H311" s="6">
        <f t="shared" si="39"/>
        <v>23679.921999999999</v>
      </c>
      <c r="I311" s="10">
        <f>I312+I314+I316+I318+I320</f>
        <v>0</v>
      </c>
      <c r="J311" s="6">
        <f t="shared" si="37"/>
        <v>23679.921999999999</v>
      </c>
      <c r="K311" s="10">
        <f>K312+K314+K316+K318+K320</f>
        <v>3222.2793999999999</v>
      </c>
      <c r="L311" s="6">
        <f t="shared" si="34"/>
        <v>26902.201399999998</v>
      </c>
      <c r="M311" s="10">
        <f>M312+M314+M316+M318+M320</f>
        <v>84999.430680000005</v>
      </c>
      <c r="N311" s="6">
        <f t="shared" si="35"/>
        <v>111901.63208000001</v>
      </c>
      <c r="O311" s="10">
        <f>O312+O314+O316+O318+O320</f>
        <v>2182.5540000000001</v>
      </c>
      <c r="P311" s="6">
        <f t="shared" si="36"/>
        <v>114084.18608000001</v>
      </c>
      <c r="Q311" s="10">
        <f>Q312+Q314+Q316+Q318+Q320</f>
        <v>0</v>
      </c>
      <c r="R311" s="6">
        <f t="shared" si="33"/>
        <v>114084.18608000001</v>
      </c>
    </row>
    <row r="312" spans="1:18" ht="42.75" customHeight="1">
      <c r="A312" s="12" t="s">
        <v>219</v>
      </c>
      <c r="B312" s="2" t="s">
        <v>389</v>
      </c>
      <c r="C312" s="4"/>
      <c r="D312" s="6">
        <v>260.70299999999946</v>
      </c>
      <c r="E312" s="10">
        <f>E313</f>
        <v>932.29700000000003</v>
      </c>
      <c r="F312" s="6">
        <f t="shared" si="40"/>
        <v>1192.9999999999995</v>
      </c>
      <c r="G312" s="10">
        <f>G313</f>
        <v>600</v>
      </c>
      <c r="H312" s="6">
        <f t="shared" si="39"/>
        <v>1792.9999999999995</v>
      </c>
      <c r="I312" s="10">
        <f>I313</f>
        <v>0</v>
      </c>
      <c r="J312" s="6">
        <f t="shared" si="37"/>
        <v>1792.9999999999995</v>
      </c>
      <c r="K312" s="10">
        <f>K313</f>
        <v>-298</v>
      </c>
      <c r="L312" s="6">
        <f t="shared" si="34"/>
        <v>1494.9999999999995</v>
      </c>
      <c r="M312" s="10">
        <f>M313</f>
        <v>0</v>
      </c>
      <c r="N312" s="6">
        <f t="shared" si="35"/>
        <v>1494.9999999999995</v>
      </c>
      <c r="O312" s="10">
        <f>O313</f>
        <v>0</v>
      </c>
      <c r="P312" s="6">
        <f t="shared" si="36"/>
        <v>1494.9999999999995</v>
      </c>
      <c r="Q312" s="10">
        <f>Q313</f>
        <v>0</v>
      </c>
      <c r="R312" s="6">
        <f t="shared" si="33"/>
        <v>1494.9999999999995</v>
      </c>
    </row>
    <row r="313" spans="1:18" ht="47.25" customHeight="1">
      <c r="A313" s="1" t="s">
        <v>35</v>
      </c>
      <c r="B313" s="2" t="s">
        <v>389</v>
      </c>
      <c r="C313" s="4">
        <v>200</v>
      </c>
      <c r="D313" s="6">
        <v>260.70299999999946</v>
      </c>
      <c r="E313" s="10">
        <v>932.29700000000003</v>
      </c>
      <c r="F313" s="6">
        <f t="shared" si="40"/>
        <v>1192.9999999999995</v>
      </c>
      <c r="G313" s="10">
        <v>600</v>
      </c>
      <c r="H313" s="6">
        <f t="shared" si="39"/>
        <v>1792.9999999999995</v>
      </c>
      <c r="I313" s="10"/>
      <c r="J313" s="6">
        <f t="shared" si="37"/>
        <v>1792.9999999999995</v>
      </c>
      <c r="K313" s="10">
        <v>-298</v>
      </c>
      <c r="L313" s="6">
        <f t="shared" si="34"/>
        <v>1494.9999999999995</v>
      </c>
      <c r="M313" s="10"/>
      <c r="N313" s="6">
        <f t="shared" si="35"/>
        <v>1494.9999999999995</v>
      </c>
      <c r="O313" s="10"/>
      <c r="P313" s="6">
        <f t="shared" si="36"/>
        <v>1494.9999999999995</v>
      </c>
      <c r="Q313" s="10"/>
      <c r="R313" s="6">
        <f t="shared" si="33"/>
        <v>1494.9999999999995</v>
      </c>
    </row>
    <row r="314" spans="1:18" ht="47.25" customHeight="1">
      <c r="A314" s="12" t="s">
        <v>219</v>
      </c>
      <c r="B314" s="3" t="s">
        <v>222</v>
      </c>
      <c r="C314" s="4"/>
      <c r="D314" s="6">
        <v>11023</v>
      </c>
      <c r="E314" s="10">
        <f>E315</f>
        <v>0</v>
      </c>
      <c r="F314" s="6">
        <f t="shared" si="40"/>
        <v>11023</v>
      </c>
      <c r="G314" s="10">
        <f>G315</f>
        <v>0</v>
      </c>
      <c r="H314" s="6">
        <f t="shared" si="39"/>
        <v>11023</v>
      </c>
      <c r="I314" s="10">
        <f>I315</f>
        <v>0</v>
      </c>
      <c r="J314" s="6">
        <f t="shared" si="37"/>
        <v>11023</v>
      </c>
      <c r="K314" s="10">
        <f>K315</f>
        <v>3520.2793999999999</v>
      </c>
      <c r="L314" s="6">
        <f t="shared" si="34"/>
        <v>14543.279399999999</v>
      </c>
      <c r="M314" s="10">
        <f>M315</f>
        <v>0</v>
      </c>
      <c r="N314" s="6">
        <f t="shared" si="35"/>
        <v>14543.279399999999</v>
      </c>
      <c r="O314" s="10">
        <f>O315</f>
        <v>2182.5540000000001</v>
      </c>
      <c r="P314" s="6">
        <f t="shared" si="36"/>
        <v>16725.8334</v>
      </c>
      <c r="Q314" s="10">
        <f>Q315</f>
        <v>0</v>
      </c>
      <c r="R314" s="6">
        <f t="shared" si="33"/>
        <v>16725.8334</v>
      </c>
    </row>
    <row r="315" spans="1:18" ht="39" customHeight="1">
      <c r="A315" s="12" t="s">
        <v>34</v>
      </c>
      <c r="B315" s="3" t="s">
        <v>222</v>
      </c>
      <c r="C315" s="4">
        <v>800</v>
      </c>
      <c r="D315" s="6">
        <v>11023</v>
      </c>
      <c r="E315" s="10"/>
      <c r="F315" s="6">
        <f t="shared" si="40"/>
        <v>11023</v>
      </c>
      <c r="G315" s="10"/>
      <c r="H315" s="6">
        <f t="shared" si="39"/>
        <v>11023</v>
      </c>
      <c r="I315" s="10"/>
      <c r="J315" s="6">
        <f t="shared" si="37"/>
        <v>11023</v>
      </c>
      <c r="K315" s="10">
        <v>3520.2793999999999</v>
      </c>
      <c r="L315" s="6">
        <f t="shared" si="34"/>
        <v>14543.279399999999</v>
      </c>
      <c r="M315" s="10"/>
      <c r="N315" s="6">
        <f t="shared" si="35"/>
        <v>14543.279399999999</v>
      </c>
      <c r="O315" s="10">
        <v>2182.5540000000001</v>
      </c>
      <c r="P315" s="6">
        <f t="shared" si="36"/>
        <v>16725.8334</v>
      </c>
      <c r="Q315" s="10"/>
      <c r="R315" s="6">
        <f t="shared" si="33"/>
        <v>16725.8334</v>
      </c>
    </row>
    <row r="316" spans="1:18" ht="40.5" customHeight="1">
      <c r="A316" s="12" t="s">
        <v>449</v>
      </c>
      <c r="B316" s="2" t="s">
        <v>450</v>
      </c>
      <c r="C316" s="4"/>
      <c r="D316" s="6">
        <v>0</v>
      </c>
      <c r="E316" s="10">
        <f>E317</f>
        <v>0</v>
      </c>
      <c r="F316" s="6">
        <f t="shared" si="40"/>
        <v>0</v>
      </c>
      <c r="G316" s="10">
        <f>G317</f>
        <v>0</v>
      </c>
      <c r="H316" s="6">
        <f t="shared" si="39"/>
        <v>0</v>
      </c>
      <c r="I316" s="10">
        <f>I317</f>
        <v>0</v>
      </c>
      <c r="J316" s="6">
        <f t="shared" si="37"/>
        <v>0</v>
      </c>
      <c r="K316" s="10">
        <f>K317</f>
        <v>0</v>
      </c>
      <c r="L316" s="6">
        <f t="shared" si="34"/>
        <v>0</v>
      </c>
      <c r="M316" s="10">
        <f>M317</f>
        <v>0</v>
      </c>
      <c r="N316" s="6">
        <f t="shared" si="35"/>
        <v>0</v>
      </c>
      <c r="O316" s="10">
        <f>O317</f>
        <v>0</v>
      </c>
      <c r="P316" s="6">
        <f t="shared" si="36"/>
        <v>0</v>
      </c>
      <c r="Q316" s="10">
        <f>Q317</f>
        <v>0</v>
      </c>
      <c r="R316" s="6">
        <f t="shared" si="33"/>
        <v>0</v>
      </c>
    </row>
    <row r="317" spans="1:18" ht="45.75" customHeight="1">
      <c r="A317" s="1" t="s">
        <v>35</v>
      </c>
      <c r="B317" s="2" t="s">
        <v>450</v>
      </c>
      <c r="C317" s="4">
        <v>200</v>
      </c>
      <c r="D317" s="6">
        <v>0</v>
      </c>
      <c r="E317" s="10"/>
      <c r="F317" s="6">
        <f t="shared" si="40"/>
        <v>0</v>
      </c>
      <c r="G317" s="10"/>
      <c r="H317" s="6">
        <f t="shared" si="39"/>
        <v>0</v>
      </c>
      <c r="I317" s="10"/>
      <c r="J317" s="6">
        <f t="shared" si="37"/>
        <v>0</v>
      </c>
      <c r="K317" s="10"/>
      <c r="L317" s="6">
        <f t="shared" si="34"/>
        <v>0</v>
      </c>
      <c r="M317" s="10"/>
      <c r="N317" s="6">
        <f t="shared" si="35"/>
        <v>0</v>
      </c>
      <c r="O317" s="10"/>
      <c r="P317" s="6">
        <f t="shared" si="36"/>
        <v>0</v>
      </c>
      <c r="Q317" s="10"/>
      <c r="R317" s="6">
        <f t="shared" si="33"/>
        <v>0</v>
      </c>
    </row>
    <row r="318" spans="1:18" ht="93" customHeight="1">
      <c r="A318" s="7" t="s">
        <v>536</v>
      </c>
      <c r="B318" s="3" t="s">
        <v>412</v>
      </c>
      <c r="C318" s="4"/>
      <c r="D318" s="6">
        <v>10863.922</v>
      </c>
      <c r="E318" s="10">
        <f>E319</f>
        <v>0</v>
      </c>
      <c r="F318" s="6">
        <f t="shared" si="40"/>
        <v>10863.922</v>
      </c>
      <c r="G318" s="10">
        <f>G319</f>
        <v>0</v>
      </c>
      <c r="H318" s="6">
        <f t="shared" si="39"/>
        <v>10863.922</v>
      </c>
      <c r="I318" s="10">
        <f>I319</f>
        <v>0</v>
      </c>
      <c r="J318" s="6">
        <f t="shared" si="37"/>
        <v>10863.922</v>
      </c>
      <c r="K318" s="10">
        <f>K319</f>
        <v>0</v>
      </c>
      <c r="L318" s="6">
        <f t="shared" si="34"/>
        <v>10863.922</v>
      </c>
      <c r="M318" s="10">
        <f>M319</f>
        <v>0</v>
      </c>
      <c r="N318" s="6">
        <f t="shared" si="35"/>
        <v>10863.922</v>
      </c>
      <c r="O318" s="10">
        <f>O319</f>
        <v>0</v>
      </c>
      <c r="P318" s="6">
        <f t="shared" si="36"/>
        <v>10863.922</v>
      </c>
      <c r="Q318" s="10">
        <f>Q319</f>
        <v>0</v>
      </c>
      <c r="R318" s="6">
        <f t="shared" si="33"/>
        <v>10863.922</v>
      </c>
    </row>
    <row r="319" spans="1:18" ht="48.75" customHeight="1">
      <c r="A319" s="1" t="s">
        <v>35</v>
      </c>
      <c r="B319" s="3" t="s">
        <v>412</v>
      </c>
      <c r="C319" s="4">
        <v>200</v>
      </c>
      <c r="D319" s="6">
        <v>10863.922</v>
      </c>
      <c r="E319" s="10"/>
      <c r="F319" s="6">
        <f t="shared" si="40"/>
        <v>10863.922</v>
      </c>
      <c r="G319" s="10"/>
      <c r="H319" s="6">
        <f t="shared" si="39"/>
        <v>10863.922</v>
      </c>
      <c r="I319" s="10"/>
      <c r="J319" s="6">
        <f t="shared" si="37"/>
        <v>10863.922</v>
      </c>
      <c r="K319" s="10"/>
      <c r="L319" s="6">
        <f t="shared" si="34"/>
        <v>10863.922</v>
      </c>
      <c r="M319" s="10"/>
      <c r="N319" s="6">
        <f t="shared" si="35"/>
        <v>10863.922</v>
      </c>
      <c r="O319" s="10"/>
      <c r="P319" s="6">
        <f t="shared" si="36"/>
        <v>10863.922</v>
      </c>
      <c r="Q319" s="10"/>
      <c r="R319" s="6">
        <f t="shared" si="33"/>
        <v>10863.922</v>
      </c>
    </row>
    <row r="320" spans="1:18" ht="48.75" customHeight="1">
      <c r="A320" s="1" t="s">
        <v>547</v>
      </c>
      <c r="B320" s="3" t="s">
        <v>548</v>
      </c>
      <c r="C320" s="4"/>
      <c r="D320" s="6">
        <v>0</v>
      </c>
      <c r="E320" s="10">
        <f>E321</f>
        <v>0</v>
      </c>
      <c r="F320" s="6">
        <f t="shared" si="40"/>
        <v>0</v>
      </c>
      <c r="G320" s="10">
        <f>G321</f>
        <v>0</v>
      </c>
      <c r="H320" s="6">
        <f t="shared" si="39"/>
        <v>0</v>
      </c>
      <c r="I320" s="10">
        <f>I321</f>
        <v>0</v>
      </c>
      <c r="J320" s="6">
        <f t="shared" si="37"/>
        <v>0</v>
      </c>
      <c r="K320" s="10">
        <f>K321</f>
        <v>0</v>
      </c>
      <c r="L320" s="6">
        <f t="shared" si="34"/>
        <v>0</v>
      </c>
      <c r="M320" s="10">
        <f>M321</f>
        <v>84999.430680000005</v>
      </c>
      <c r="N320" s="6">
        <f t="shared" si="35"/>
        <v>84999.430680000005</v>
      </c>
      <c r="O320" s="10">
        <f>O321</f>
        <v>0</v>
      </c>
      <c r="P320" s="6">
        <f t="shared" si="36"/>
        <v>84999.430680000005</v>
      </c>
      <c r="Q320" s="10">
        <f>Q321</f>
        <v>0</v>
      </c>
      <c r="R320" s="6">
        <f t="shared" si="33"/>
        <v>84999.430680000005</v>
      </c>
    </row>
    <row r="321" spans="1:18" ht="48.75" customHeight="1">
      <c r="A321" s="1" t="s">
        <v>35</v>
      </c>
      <c r="B321" s="3" t="s">
        <v>548</v>
      </c>
      <c r="C321" s="4">
        <v>200</v>
      </c>
      <c r="D321" s="6">
        <v>0</v>
      </c>
      <c r="E321" s="10"/>
      <c r="F321" s="6">
        <f t="shared" si="40"/>
        <v>0</v>
      </c>
      <c r="G321" s="10"/>
      <c r="H321" s="6">
        <f t="shared" si="39"/>
        <v>0</v>
      </c>
      <c r="I321" s="10"/>
      <c r="J321" s="6">
        <f t="shared" si="37"/>
        <v>0</v>
      </c>
      <c r="K321" s="10"/>
      <c r="L321" s="6">
        <f t="shared" si="34"/>
        <v>0</v>
      </c>
      <c r="M321" s="10">
        <v>84999.430680000005</v>
      </c>
      <c r="N321" s="6">
        <f t="shared" si="35"/>
        <v>84999.430680000005</v>
      </c>
      <c r="O321" s="10"/>
      <c r="P321" s="6">
        <f t="shared" si="36"/>
        <v>84999.430680000005</v>
      </c>
      <c r="Q321" s="10"/>
      <c r="R321" s="6">
        <f t="shared" si="33"/>
        <v>84999.430680000005</v>
      </c>
    </row>
    <row r="322" spans="1:18" ht="40.5" customHeight="1">
      <c r="A322" s="11" t="s">
        <v>223</v>
      </c>
      <c r="B322" s="9" t="s">
        <v>225</v>
      </c>
      <c r="C322" s="4"/>
      <c r="D322" s="6">
        <v>0</v>
      </c>
      <c r="E322" s="10">
        <f>E323</f>
        <v>0</v>
      </c>
      <c r="F322" s="6">
        <f t="shared" si="40"/>
        <v>0</v>
      </c>
      <c r="G322" s="10">
        <f>G323</f>
        <v>0</v>
      </c>
      <c r="H322" s="6">
        <f t="shared" si="39"/>
        <v>0</v>
      </c>
      <c r="I322" s="10">
        <f>I323</f>
        <v>0</v>
      </c>
      <c r="J322" s="6">
        <f t="shared" si="37"/>
        <v>0</v>
      </c>
      <c r="K322" s="10">
        <f>K323</f>
        <v>0</v>
      </c>
      <c r="L322" s="6">
        <f t="shared" si="34"/>
        <v>0</v>
      </c>
      <c r="M322" s="10">
        <f>M323</f>
        <v>0</v>
      </c>
      <c r="N322" s="6">
        <f t="shared" si="35"/>
        <v>0</v>
      </c>
      <c r="O322" s="10">
        <f>O323</f>
        <v>0</v>
      </c>
      <c r="P322" s="6">
        <f t="shared" si="36"/>
        <v>0</v>
      </c>
      <c r="Q322" s="10">
        <f>Q323</f>
        <v>0</v>
      </c>
      <c r="R322" s="6">
        <f t="shared" si="33"/>
        <v>0</v>
      </c>
    </row>
    <row r="323" spans="1:18" ht="42.75" customHeight="1">
      <c r="A323" s="12" t="s">
        <v>224</v>
      </c>
      <c r="B323" s="3" t="s">
        <v>226</v>
      </c>
      <c r="C323" s="4"/>
      <c r="D323" s="6">
        <v>0</v>
      </c>
      <c r="E323" s="10">
        <f>E324</f>
        <v>0</v>
      </c>
      <c r="F323" s="6">
        <f t="shared" si="40"/>
        <v>0</v>
      </c>
      <c r="G323" s="10">
        <f>G324</f>
        <v>0</v>
      </c>
      <c r="H323" s="6">
        <f t="shared" si="39"/>
        <v>0</v>
      </c>
      <c r="I323" s="10">
        <f>I324</f>
        <v>0</v>
      </c>
      <c r="J323" s="6">
        <f t="shared" si="37"/>
        <v>0</v>
      </c>
      <c r="K323" s="10">
        <f>K324</f>
        <v>0</v>
      </c>
      <c r="L323" s="6">
        <f t="shared" si="34"/>
        <v>0</v>
      </c>
      <c r="M323" s="10">
        <f>M324</f>
        <v>0</v>
      </c>
      <c r="N323" s="6">
        <f t="shared" si="35"/>
        <v>0</v>
      </c>
      <c r="O323" s="10">
        <f>O324</f>
        <v>0</v>
      </c>
      <c r="P323" s="6">
        <f t="shared" si="36"/>
        <v>0</v>
      </c>
      <c r="Q323" s="10">
        <f>Q324</f>
        <v>0</v>
      </c>
      <c r="R323" s="6">
        <f t="shared" si="33"/>
        <v>0</v>
      </c>
    </row>
    <row r="324" spans="1:18" ht="39" customHeight="1">
      <c r="A324" s="12" t="s">
        <v>361</v>
      </c>
      <c r="B324" s="3" t="s">
        <v>362</v>
      </c>
      <c r="C324" s="4"/>
      <c r="D324" s="6">
        <v>0</v>
      </c>
      <c r="E324" s="10">
        <f>E325+E326</f>
        <v>0</v>
      </c>
      <c r="F324" s="6">
        <f t="shared" si="40"/>
        <v>0</v>
      </c>
      <c r="G324" s="10">
        <f>G325+G326</f>
        <v>0</v>
      </c>
      <c r="H324" s="6">
        <f t="shared" si="39"/>
        <v>0</v>
      </c>
      <c r="I324" s="10">
        <f>I325+I326</f>
        <v>0</v>
      </c>
      <c r="J324" s="6">
        <f t="shared" si="37"/>
        <v>0</v>
      </c>
      <c r="K324" s="10">
        <f>K325+K326</f>
        <v>0</v>
      </c>
      <c r="L324" s="6">
        <f t="shared" si="34"/>
        <v>0</v>
      </c>
      <c r="M324" s="10">
        <f>M325+M326</f>
        <v>0</v>
      </c>
      <c r="N324" s="6">
        <f t="shared" si="35"/>
        <v>0</v>
      </c>
      <c r="O324" s="10">
        <f>O325+O326</f>
        <v>0</v>
      </c>
      <c r="P324" s="6">
        <f t="shared" si="36"/>
        <v>0</v>
      </c>
      <c r="Q324" s="10">
        <f>Q325+Q326</f>
        <v>0</v>
      </c>
      <c r="R324" s="6">
        <f t="shared" si="33"/>
        <v>0</v>
      </c>
    </row>
    <row r="325" spans="1:18" ht="47.25" customHeight="1">
      <c r="A325" s="1" t="s">
        <v>35</v>
      </c>
      <c r="B325" s="3" t="s">
        <v>362</v>
      </c>
      <c r="C325" s="4">
        <v>200</v>
      </c>
      <c r="D325" s="6">
        <v>0</v>
      </c>
      <c r="E325" s="10"/>
      <c r="F325" s="6">
        <f t="shared" si="40"/>
        <v>0</v>
      </c>
      <c r="G325" s="10"/>
      <c r="H325" s="6">
        <f t="shared" si="39"/>
        <v>0</v>
      </c>
      <c r="I325" s="10"/>
      <c r="J325" s="6">
        <f t="shared" si="37"/>
        <v>0</v>
      </c>
      <c r="K325" s="10"/>
      <c r="L325" s="6">
        <f t="shared" si="34"/>
        <v>0</v>
      </c>
      <c r="M325" s="10"/>
      <c r="N325" s="6">
        <f t="shared" si="35"/>
        <v>0</v>
      </c>
      <c r="O325" s="10"/>
      <c r="P325" s="6">
        <f t="shared" si="36"/>
        <v>0</v>
      </c>
      <c r="Q325" s="10"/>
      <c r="R325" s="6">
        <f t="shared" si="33"/>
        <v>0</v>
      </c>
    </row>
    <row r="326" spans="1:18" ht="47.25" customHeight="1">
      <c r="A326" s="1" t="s">
        <v>34</v>
      </c>
      <c r="B326" s="3" t="s">
        <v>362</v>
      </c>
      <c r="C326" s="4">
        <v>800</v>
      </c>
      <c r="D326" s="6">
        <v>0</v>
      </c>
      <c r="E326" s="10"/>
      <c r="F326" s="6">
        <f t="shared" si="40"/>
        <v>0</v>
      </c>
      <c r="G326" s="10"/>
      <c r="H326" s="6">
        <f t="shared" si="39"/>
        <v>0</v>
      </c>
      <c r="I326" s="10"/>
      <c r="J326" s="6">
        <f t="shared" si="37"/>
        <v>0</v>
      </c>
      <c r="K326" s="10"/>
      <c r="L326" s="6">
        <f t="shared" si="34"/>
        <v>0</v>
      </c>
      <c r="M326" s="10"/>
      <c r="N326" s="6">
        <f t="shared" si="35"/>
        <v>0</v>
      </c>
      <c r="O326" s="10"/>
      <c r="P326" s="6">
        <f t="shared" si="36"/>
        <v>0</v>
      </c>
      <c r="Q326" s="10"/>
      <c r="R326" s="6">
        <f t="shared" si="33"/>
        <v>0</v>
      </c>
    </row>
    <row r="327" spans="1:18" ht="34.5" customHeight="1">
      <c r="A327" s="11" t="s">
        <v>72</v>
      </c>
      <c r="B327" s="17" t="s">
        <v>227</v>
      </c>
      <c r="C327" s="4"/>
      <c r="D327" s="6">
        <v>99.9512</v>
      </c>
      <c r="E327" s="10">
        <f t="shared" ref="E327:Q329" si="41">E328</f>
        <v>0</v>
      </c>
      <c r="F327" s="6">
        <f t="shared" si="40"/>
        <v>99.9512</v>
      </c>
      <c r="G327" s="10">
        <f t="shared" si="41"/>
        <v>0</v>
      </c>
      <c r="H327" s="6">
        <f t="shared" si="39"/>
        <v>99.9512</v>
      </c>
      <c r="I327" s="10">
        <f t="shared" si="41"/>
        <v>0</v>
      </c>
      <c r="J327" s="6">
        <f t="shared" si="37"/>
        <v>99.9512</v>
      </c>
      <c r="K327" s="10">
        <f t="shared" si="41"/>
        <v>0</v>
      </c>
      <c r="L327" s="6">
        <f t="shared" si="34"/>
        <v>99.9512</v>
      </c>
      <c r="M327" s="10">
        <f t="shared" si="41"/>
        <v>0</v>
      </c>
      <c r="N327" s="6">
        <f t="shared" si="35"/>
        <v>99.9512</v>
      </c>
      <c r="O327" s="10">
        <f t="shared" si="41"/>
        <v>0</v>
      </c>
      <c r="P327" s="6">
        <f t="shared" si="36"/>
        <v>99.9512</v>
      </c>
      <c r="Q327" s="10">
        <f t="shared" si="41"/>
        <v>0</v>
      </c>
      <c r="R327" s="6">
        <f t="shared" si="33"/>
        <v>99.9512</v>
      </c>
    </row>
    <row r="328" spans="1:18" ht="42.75" customHeight="1">
      <c r="A328" s="12" t="s">
        <v>73</v>
      </c>
      <c r="B328" s="3" t="s">
        <v>228</v>
      </c>
      <c r="C328" s="4"/>
      <c r="D328" s="6">
        <v>99.9512</v>
      </c>
      <c r="E328" s="10">
        <f t="shared" si="41"/>
        <v>0</v>
      </c>
      <c r="F328" s="6">
        <f t="shared" si="40"/>
        <v>99.9512</v>
      </c>
      <c r="G328" s="10">
        <f t="shared" si="41"/>
        <v>0</v>
      </c>
      <c r="H328" s="6">
        <f t="shared" si="39"/>
        <v>99.9512</v>
      </c>
      <c r="I328" s="10">
        <f t="shared" si="41"/>
        <v>0</v>
      </c>
      <c r="J328" s="6">
        <f t="shared" si="37"/>
        <v>99.9512</v>
      </c>
      <c r="K328" s="10">
        <f t="shared" si="41"/>
        <v>0</v>
      </c>
      <c r="L328" s="6">
        <f t="shared" si="34"/>
        <v>99.9512</v>
      </c>
      <c r="M328" s="10">
        <f t="shared" si="41"/>
        <v>0</v>
      </c>
      <c r="N328" s="6">
        <f t="shared" si="35"/>
        <v>99.9512</v>
      </c>
      <c r="O328" s="10">
        <f t="shared" si="41"/>
        <v>0</v>
      </c>
      <c r="P328" s="6">
        <f t="shared" si="36"/>
        <v>99.9512</v>
      </c>
      <c r="Q328" s="10">
        <f t="shared" si="41"/>
        <v>0</v>
      </c>
      <c r="R328" s="6">
        <f t="shared" si="33"/>
        <v>99.9512</v>
      </c>
    </row>
    <row r="329" spans="1:18" ht="51.75" customHeight="1">
      <c r="A329" s="12" t="s">
        <v>74</v>
      </c>
      <c r="B329" s="3" t="s">
        <v>413</v>
      </c>
      <c r="C329" s="4"/>
      <c r="D329" s="6">
        <v>99.9512</v>
      </c>
      <c r="E329" s="10">
        <f t="shared" si="41"/>
        <v>0</v>
      </c>
      <c r="F329" s="6">
        <f t="shared" si="40"/>
        <v>99.9512</v>
      </c>
      <c r="G329" s="10">
        <f t="shared" si="41"/>
        <v>0</v>
      </c>
      <c r="H329" s="6">
        <f t="shared" si="39"/>
        <v>99.9512</v>
      </c>
      <c r="I329" s="10">
        <f t="shared" si="41"/>
        <v>0</v>
      </c>
      <c r="J329" s="6">
        <f t="shared" si="37"/>
        <v>99.9512</v>
      </c>
      <c r="K329" s="10">
        <f t="shared" si="41"/>
        <v>0</v>
      </c>
      <c r="L329" s="6">
        <f t="shared" si="34"/>
        <v>99.9512</v>
      </c>
      <c r="M329" s="10">
        <f t="shared" si="41"/>
        <v>0</v>
      </c>
      <c r="N329" s="6">
        <f t="shared" si="35"/>
        <v>99.9512</v>
      </c>
      <c r="O329" s="10">
        <f t="shared" si="41"/>
        <v>0</v>
      </c>
      <c r="P329" s="6">
        <f t="shared" si="36"/>
        <v>99.9512</v>
      </c>
      <c r="Q329" s="10">
        <f t="shared" si="41"/>
        <v>0</v>
      </c>
      <c r="R329" s="6">
        <f t="shared" si="33"/>
        <v>99.9512</v>
      </c>
    </row>
    <row r="330" spans="1:18" ht="43.5" customHeight="1">
      <c r="A330" s="1" t="s">
        <v>322</v>
      </c>
      <c r="B330" s="3" t="s">
        <v>413</v>
      </c>
      <c r="C330" s="4">
        <v>300</v>
      </c>
      <c r="D330" s="6">
        <v>99.9512</v>
      </c>
      <c r="E330" s="10"/>
      <c r="F330" s="6">
        <f t="shared" si="40"/>
        <v>99.9512</v>
      </c>
      <c r="G330" s="10"/>
      <c r="H330" s="6">
        <f t="shared" si="39"/>
        <v>99.9512</v>
      </c>
      <c r="I330" s="10"/>
      <c r="J330" s="6">
        <f t="shared" si="37"/>
        <v>99.9512</v>
      </c>
      <c r="K330" s="10"/>
      <c r="L330" s="6">
        <f t="shared" si="34"/>
        <v>99.9512</v>
      </c>
      <c r="M330" s="10"/>
      <c r="N330" s="6">
        <f t="shared" si="35"/>
        <v>99.9512</v>
      </c>
      <c r="O330" s="10"/>
      <c r="P330" s="6">
        <f t="shared" si="36"/>
        <v>99.9512</v>
      </c>
      <c r="Q330" s="10"/>
      <c r="R330" s="6">
        <f t="shared" si="33"/>
        <v>99.9512</v>
      </c>
    </row>
    <row r="331" spans="1:18" ht="60" customHeight="1">
      <c r="A331" s="11" t="s">
        <v>352</v>
      </c>
      <c r="B331" s="9" t="s">
        <v>69</v>
      </c>
      <c r="C331" s="4"/>
      <c r="D331" s="6">
        <v>2203.3386500000001</v>
      </c>
      <c r="E331" s="10">
        <f>E332</f>
        <v>0</v>
      </c>
      <c r="F331" s="6">
        <f t="shared" si="40"/>
        <v>2203.3386500000001</v>
      </c>
      <c r="G331" s="10">
        <f>G332</f>
        <v>0</v>
      </c>
      <c r="H331" s="6">
        <f t="shared" si="39"/>
        <v>2203.3386500000001</v>
      </c>
      <c r="I331" s="10">
        <f>I332</f>
        <v>0</v>
      </c>
      <c r="J331" s="6">
        <f t="shared" si="37"/>
        <v>2203.3386500000001</v>
      </c>
      <c r="K331" s="10">
        <f>K332</f>
        <v>0</v>
      </c>
      <c r="L331" s="6">
        <f t="shared" si="34"/>
        <v>2203.3386500000001</v>
      </c>
      <c r="M331" s="10">
        <f>M332</f>
        <v>0</v>
      </c>
      <c r="N331" s="6">
        <f t="shared" si="35"/>
        <v>2203.3386500000001</v>
      </c>
      <c r="O331" s="10">
        <f>O332</f>
        <v>0</v>
      </c>
      <c r="P331" s="6">
        <f t="shared" si="36"/>
        <v>2203.3386500000001</v>
      </c>
      <c r="Q331" s="10">
        <f>Q332</f>
        <v>6</v>
      </c>
      <c r="R331" s="6">
        <f t="shared" si="33"/>
        <v>2209.3386500000001</v>
      </c>
    </row>
    <row r="332" spans="1:18" ht="66.75" customHeight="1">
      <c r="A332" s="12" t="s">
        <v>353</v>
      </c>
      <c r="B332" s="3" t="s">
        <v>70</v>
      </c>
      <c r="C332" s="4"/>
      <c r="D332" s="6">
        <v>2203.3386500000001</v>
      </c>
      <c r="E332" s="10">
        <f>E333</f>
        <v>0</v>
      </c>
      <c r="F332" s="6">
        <f t="shared" si="40"/>
        <v>2203.3386500000001</v>
      </c>
      <c r="G332" s="10">
        <f>G333</f>
        <v>0</v>
      </c>
      <c r="H332" s="6">
        <f t="shared" si="39"/>
        <v>2203.3386500000001</v>
      </c>
      <c r="I332" s="10">
        <f>I333</f>
        <v>0</v>
      </c>
      <c r="J332" s="6">
        <f t="shared" si="37"/>
        <v>2203.3386500000001</v>
      </c>
      <c r="K332" s="10">
        <f>K333</f>
        <v>0</v>
      </c>
      <c r="L332" s="6">
        <f t="shared" si="34"/>
        <v>2203.3386500000001</v>
      </c>
      <c r="M332" s="10">
        <f>M333</f>
        <v>0</v>
      </c>
      <c r="N332" s="6">
        <f t="shared" si="35"/>
        <v>2203.3386500000001</v>
      </c>
      <c r="O332" s="10">
        <f>O333</f>
        <v>0</v>
      </c>
      <c r="P332" s="6">
        <f t="shared" si="36"/>
        <v>2203.3386500000001</v>
      </c>
      <c r="Q332" s="10">
        <f>Q333</f>
        <v>6</v>
      </c>
      <c r="R332" s="6">
        <f t="shared" si="33"/>
        <v>2209.3386500000001</v>
      </c>
    </row>
    <row r="333" spans="1:18" ht="56.25" customHeight="1">
      <c r="A333" s="12" t="s">
        <v>354</v>
      </c>
      <c r="B333" s="3" t="s">
        <v>71</v>
      </c>
      <c r="C333" s="4"/>
      <c r="D333" s="6">
        <v>2203.3386500000001</v>
      </c>
      <c r="E333" s="10">
        <f>E334+E335+E336+E337</f>
        <v>0</v>
      </c>
      <c r="F333" s="6">
        <f t="shared" si="40"/>
        <v>2203.3386500000001</v>
      </c>
      <c r="G333" s="10">
        <f>G334+G335+G336+G337</f>
        <v>0</v>
      </c>
      <c r="H333" s="6">
        <f t="shared" si="39"/>
        <v>2203.3386500000001</v>
      </c>
      <c r="I333" s="10">
        <f>I334+I335+I336+I337</f>
        <v>0</v>
      </c>
      <c r="J333" s="6">
        <f t="shared" si="37"/>
        <v>2203.3386500000001</v>
      </c>
      <c r="K333" s="10">
        <f>K334+K335+K336+K337</f>
        <v>0</v>
      </c>
      <c r="L333" s="6">
        <f t="shared" si="34"/>
        <v>2203.3386500000001</v>
      </c>
      <c r="M333" s="10">
        <f>M334+M335+M336+M337</f>
        <v>0</v>
      </c>
      <c r="N333" s="6">
        <f t="shared" si="35"/>
        <v>2203.3386500000001</v>
      </c>
      <c r="O333" s="10">
        <f>O334+O335+O336+O337</f>
        <v>0</v>
      </c>
      <c r="P333" s="6">
        <f t="shared" si="36"/>
        <v>2203.3386500000001</v>
      </c>
      <c r="Q333" s="10">
        <f>Q334+Q335+Q336+Q337</f>
        <v>6</v>
      </c>
      <c r="R333" s="6">
        <f t="shared" si="33"/>
        <v>2209.3386500000001</v>
      </c>
    </row>
    <row r="334" spans="1:18" ht="87.75" customHeight="1">
      <c r="A334" s="1" t="s">
        <v>110</v>
      </c>
      <c r="B334" s="3" t="s">
        <v>71</v>
      </c>
      <c r="C334" s="4">
        <v>100</v>
      </c>
      <c r="D334" s="6">
        <v>1884.6200699999999</v>
      </c>
      <c r="E334" s="10"/>
      <c r="F334" s="6">
        <f t="shared" si="40"/>
        <v>1884.6200699999999</v>
      </c>
      <c r="G334" s="10"/>
      <c r="H334" s="6">
        <f t="shared" si="39"/>
        <v>1884.6200699999999</v>
      </c>
      <c r="I334" s="10"/>
      <c r="J334" s="6">
        <f t="shared" si="37"/>
        <v>1884.6200699999999</v>
      </c>
      <c r="K334" s="10"/>
      <c r="L334" s="6">
        <f t="shared" si="34"/>
        <v>1884.6200699999999</v>
      </c>
      <c r="M334" s="10"/>
      <c r="N334" s="6">
        <f t="shared" si="35"/>
        <v>1884.6200699999999</v>
      </c>
      <c r="O334" s="10"/>
      <c r="P334" s="6">
        <f t="shared" si="36"/>
        <v>1884.6200699999999</v>
      </c>
      <c r="Q334" s="10"/>
      <c r="R334" s="6">
        <f t="shared" si="33"/>
        <v>1884.6200699999999</v>
      </c>
    </row>
    <row r="335" spans="1:18" ht="43.5" customHeight="1">
      <c r="A335" s="1" t="s">
        <v>35</v>
      </c>
      <c r="B335" s="3" t="s">
        <v>71</v>
      </c>
      <c r="C335" s="4">
        <v>200</v>
      </c>
      <c r="D335" s="6">
        <v>318.71858000000003</v>
      </c>
      <c r="E335" s="10"/>
      <c r="F335" s="6">
        <f t="shared" si="40"/>
        <v>318.71858000000003</v>
      </c>
      <c r="G335" s="10"/>
      <c r="H335" s="6">
        <f t="shared" si="39"/>
        <v>318.71858000000003</v>
      </c>
      <c r="I335" s="10"/>
      <c r="J335" s="6">
        <f t="shared" si="37"/>
        <v>318.71858000000003</v>
      </c>
      <c r="K335" s="10"/>
      <c r="L335" s="6">
        <f t="shared" si="34"/>
        <v>318.71858000000003</v>
      </c>
      <c r="M335" s="10"/>
      <c r="N335" s="6">
        <f t="shared" si="35"/>
        <v>318.71858000000003</v>
      </c>
      <c r="O335" s="10"/>
      <c r="P335" s="6">
        <f t="shared" si="36"/>
        <v>318.71858000000003</v>
      </c>
      <c r="Q335" s="10">
        <v>6</v>
      </c>
      <c r="R335" s="6">
        <f t="shared" si="33"/>
        <v>324.71858000000003</v>
      </c>
    </row>
    <row r="336" spans="1:18" ht="43.5" customHeight="1">
      <c r="A336" s="1" t="s">
        <v>322</v>
      </c>
      <c r="B336" s="3" t="s">
        <v>71</v>
      </c>
      <c r="C336" s="4">
        <v>300</v>
      </c>
      <c r="D336" s="6">
        <v>0</v>
      </c>
      <c r="E336" s="10"/>
      <c r="F336" s="6">
        <f t="shared" si="40"/>
        <v>0</v>
      </c>
      <c r="G336" s="10"/>
      <c r="H336" s="6">
        <f t="shared" si="39"/>
        <v>0</v>
      </c>
      <c r="I336" s="10"/>
      <c r="J336" s="6">
        <f t="shared" si="37"/>
        <v>0</v>
      </c>
      <c r="K336" s="10"/>
      <c r="L336" s="6">
        <f t="shared" si="34"/>
        <v>0</v>
      </c>
      <c r="M336" s="10"/>
      <c r="N336" s="6">
        <f t="shared" si="35"/>
        <v>0</v>
      </c>
      <c r="O336" s="10"/>
      <c r="P336" s="6">
        <f t="shared" si="36"/>
        <v>0</v>
      </c>
      <c r="Q336" s="10"/>
      <c r="R336" s="6">
        <f t="shared" si="33"/>
        <v>0</v>
      </c>
    </row>
    <row r="337" spans="1:18" ht="44.25" customHeight="1">
      <c r="A337" s="1" t="s">
        <v>34</v>
      </c>
      <c r="B337" s="3" t="s">
        <v>71</v>
      </c>
      <c r="C337" s="4">
        <v>800</v>
      </c>
      <c r="D337" s="6">
        <v>0</v>
      </c>
      <c r="E337" s="10"/>
      <c r="F337" s="6">
        <f t="shared" si="40"/>
        <v>0</v>
      </c>
      <c r="G337" s="10"/>
      <c r="H337" s="6">
        <f t="shared" si="39"/>
        <v>0</v>
      </c>
      <c r="I337" s="10"/>
      <c r="J337" s="6">
        <f t="shared" si="37"/>
        <v>0</v>
      </c>
      <c r="K337" s="10"/>
      <c r="L337" s="6">
        <f t="shared" si="34"/>
        <v>0</v>
      </c>
      <c r="M337" s="10"/>
      <c r="N337" s="6">
        <f t="shared" si="35"/>
        <v>0</v>
      </c>
      <c r="O337" s="10"/>
      <c r="P337" s="6">
        <f t="shared" si="36"/>
        <v>0</v>
      </c>
      <c r="Q337" s="10"/>
      <c r="R337" s="6">
        <f t="shared" si="33"/>
        <v>0</v>
      </c>
    </row>
    <row r="338" spans="1:18" ht="41.25" customHeight="1">
      <c r="A338" s="11" t="s">
        <v>229</v>
      </c>
      <c r="B338" s="9" t="s">
        <v>301</v>
      </c>
      <c r="C338" s="4"/>
      <c r="D338" s="6">
        <v>23452.531660000001</v>
      </c>
      <c r="E338" s="10">
        <f>E339</f>
        <v>1375</v>
      </c>
      <c r="F338" s="6">
        <f t="shared" si="40"/>
        <v>24827.531660000001</v>
      </c>
      <c r="G338" s="10">
        <f>G339</f>
        <v>2E-3</v>
      </c>
      <c r="H338" s="6">
        <f t="shared" si="39"/>
        <v>24827.533660000001</v>
      </c>
      <c r="I338" s="10">
        <f>I339</f>
        <v>10.52594</v>
      </c>
      <c r="J338" s="6">
        <f t="shared" si="37"/>
        <v>24838.059600000001</v>
      </c>
      <c r="K338" s="10">
        <f>K339</f>
        <v>0</v>
      </c>
      <c r="L338" s="6">
        <f t="shared" si="34"/>
        <v>24838.059600000001</v>
      </c>
      <c r="M338" s="10">
        <f>M339</f>
        <v>0</v>
      </c>
      <c r="N338" s="6">
        <f t="shared" si="35"/>
        <v>24838.059600000001</v>
      </c>
      <c r="O338" s="10">
        <f>O339</f>
        <v>-10.52594</v>
      </c>
      <c r="P338" s="6">
        <f t="shared" si="36"/>
        <v>24827.533660000001</v>
      </c>
      <c r="Q338" s="10">
        <f>Q339</f>
        <v>0</v>
      </c>
      <c r="R338" s="6">
        <f t="shared" si="33"/>
        <v>24827.533660000001</v>
      </c>
    </row>
    <row r="339" spans="1:18" ht="46.5" customHeight="1">
      <c r="A339" s="12" t="s">
        <v>230</v>
      </c>
      <c r="B339" s="3" t="s">
        <v>302</v>
      </c>
      <c r="C339" s="4"/>
      <c r="D339" s="6">
        <v>23452.531660000001</v>
      </c>
      <c r="E339" s="10">
        <f>E340+E342+E344</f>
        <v>1375</v>
      </c>
      <c r="F339" s="6">
        <f t="shared" si="40"/>
        <v>24827.531660000001</v>
      </c>
      <c r="G339" s="10">
        <f>G340+G342+G344</f>
        <v>2E-3</v>
      </c>
      <c r="H339" s="6">
        <f t="shared" si="39"/>
        <v>24827.533660000001</v>
      </c>
      <c r="I339" s="10">
        <f>I340+I342+I344</f>
        <v>10.52594</v>
      </c>
      <c r="J339" s="6">
        <f t="shared" si="37"/>
        <v>24838.059600000001</v>
      </c>
      <c r="K339" s="10">
        <f>K340+K342+K344</f>
        <v>0</v>
      </c>
      <c r="L339" s="6">
        <f t="shared" si="34"/>
        <v>24838.059600000001</v>
      </c>
      <c r="M339" s="10">
        <f>M340+M342+M344</f>
        <v>0</v>
      </c>
      <c r="N339" s="6">
        <f t="shared" si="35"/>
        <v>24838.059600000001</v>
      </c>
      <c r="O339" s="10">
        <f>O340+O342+O344</f>
        <v>-10.52594</v>
      </c>
      <c r="P339" s="6">
        <f t="shared" si="36"/>
        <v>24827.533660000001</v>
      </c>
      <c r="Q339" s="10">
        <f>Q340+Q342+Q344</f>
        <v>0</v>
      </c>
      <c r="R339" s="6">
        <f t="shared" si="33"/>
        <v>24827.533660000001</v>
      </c>
    </row>
    <row r="340" spans="1:18" ht="57" customHeight="1">
      <c r="A340" s="12" t="s">
        <v>303</v>
      </c>
      <c r="B340" s="14" t="s">
        <v>304</v>
      </c>
      <c r="C340" s="4"/>
      <c r="D340" s="6">
        <v>23380.164660000002</v>
      </c>
      <c r="E340" s="10">
        <f>E341</f>
        <v>0</v>
      </c>
      <c r="F340" s="6">
        <f t="shared" si="40"/>
        <v>23380.164660000002</v>
      </c>
      <c r="G340" s="10">
        <f>G341</f>
        <v>0</v>
      </c>
      <c r="H340" s="6">
        <f t="shared" si="39"/>
        <v>23380.164660000002</v>
      </c>
      <c r="I340" s="10">
        <f>I341</f>
        <v>0</v>
      </c>
      <c r="J340" s="6">
        <f t="shared" si="37"/>
        <v>23380.164660000002</v>
      </c>
      <c r="K340" s="10">
        <f>K341</f>
        <v>0</v>
      </c>
      <c r="L340" s="6">
        <f t="shared" si="34"/>
        <v>23380.164660000002</v>
      </c>
      <c r="M340" s="10">
        <f>M341</f>
        <v>0</v>
      </c>
      <c r="N340" s="6">
        <f t="shared" si="35"/>
        <v>23380.164660000002</v>
      </c>
      <c r="O340" s="10">
        <f>O341</f>
        <v>0</v>
      </c>
      <c r="P340" s="6">
        <f t="shared" si="36"/>
        <v>23380.164660000002</v>
      </c>
      <c r="Q340" s="10">
        <f>Q341</f>
        <v>0</v>
      </c>
      <c r="R340" s="6">
        <f t="shared" si="33"/>
        <v>23380.164660000002</v>
      </c>
    </row>
    <row r="341" spans="1:18" ht="42.75" customHeight="1">
      <c r="A341" s="19" t="s">
        <v>216</v>
      </c>
      <c r="B341" s="14" t="s">
        <v>304</v>
      </c>
      <c r="C341" s="4">
        <v>800</v>
      </c>
      <c r="D341" s="6">
        <v>23380.164660000002</v>
      </c>
      <c r="E341" s="10"/>
      <c r="F341" s="6">
        <f t="shared" si="40"/>
        <v>23380.164660000002</v>
      </c>
      <c r="G341" s="10"/>
      <c r="H341" s="6">
        <f t="shared" si="39"/>
        <v>23380.164660000002</v>
      </c>
      <c r="I341" s="10"/>
      <c r="J341" s="6">
        <f t="shared" si="37"/>
        <v>23380.164660000002</v>
      </c>
      <c r="K341" s="10"/>
      <c r="L341" s="6">
        <f t="shared" si="34"/>
        <v>23380.164660000002</v>
      </c>
      <c r="M341" s="10"/>
      <c r="N341" s="6">
        <f t="shared" si="35"/>
        <v>23380.164660000002</v>
      </c>
      <c r="O341" s="10"/>
      <c r="P341" s="6">
        <f t="shared" si="36"/>
        <v>23380.164660000002</v>
      </c>
      <c r="Q341" s="10"/>
      <c r="R341" s="6">
        <f t="shared" si="33"/>
        <v>23380.164660000002</v>
      </c>
    </row>
    <row r="342" spans="1:18" ht="37.5" customHeight="1">
      <c r="A342" s="1" t="s">
        <v>478</v>
      </c>
      <c r="B342" s="14" t="s">
        <v>525</v>
      </c>
      <c r="C342" s="4"/>
      <c r="D342" s="6">
        <v>72.367000000000004</v>
      </c>
      <c r="E342" s="10">
        <f>E343</f>
        <v>1375</v>
      </c>
      <c r="F342" s="6">
        <f t="shared" si="40"/>
        <v>1447.367</v>
      </c>
      <c r="G342" s="10">
        <f>G343</f>
        <v>2E-3</v>
      </c>
      <c r="H342" s="6">
        <f t="shared" si="39"/>
        <v>1447.3689999999999</v>
      </c>
      <c r="I342" s="10">
        <f>I343</f>
        <v>10.52594</v>
      </c>
      <c r="J342" s="6">
        <f t="shared" si="37"/>
        <v>1457.8949399999999</v>
      </c>
      <c r="K342" s="10">
        <f>K343</f>
        <v>0</v>
      </c>
      <c r="L342" s="6">
        <f t="shared" si="34"/>
        <v>1457.8949399999999</v>
      </c>
      <c r="M342" s="10">
        <f>M343</f>
        <v>0</v>
      </c>
      <c r="N342" s="6">
        <f t="shared" si="35"/>
        <v>1457.8949399999999</v>
      </c>
      <c r="O342" s="10">
        <f>O343</f>
        <v>-10.52594</v>
      </c>
      <c r="P342" s="6">
        <f t="shared" si="36"/>
        <v>1447.3689999999999</v>
      </c>
      <c r="Q342" s="10">
        <f>Q343</f>
        <v>0</v>
      </c>
      <c r="R342" s="6">
        <f t="shared" si="33"/>
        <v>1447.3689999999999</v>
      </c>
    </row>
    <row r="343" spans="1:18" ht="42.75" customHeight="1">
      <c r="A343" s="1" t="s">
        <v>35</v>
      </c>
      <c r="B343" s="14" t="s">
        <v>525</v>
      </c>
      <c r="C343" s="4">
        <v>200</v>
      </c>
      <c r="D343" s="6">
        <v>72.367000000000004</v>
      </c>
      <c r="E343" s="10">
        <v>1375</v>
      </c>
      <c r="F343" s="6">
        <f t="shared" si="40"/>
        <v>1447.367</v>
      </c>
      <c r="G343" s="10">
        <v>2E-3</v>
      </c>
      <c r="H343" s="6">
        <f t="shared" si="39"/>
        <v>1447.3689999999999</v>
      </c>
      <c r="I343" s="10">
        <v>10.52594</v>
      </c>
      <c r="J343" s="6">
        <f t="shared" si="37"/>
        <v>1457.8949399999999</v>
      </c>
      <c r="K343" s="10"/>
      <c r="L343" s="6">
        <f t="shared" si="34"/>
        <v>1457.8949399999999</v>
      </c>
      <c r="M343" s="10"/>
      <c r="N343" s="6">
        <f t="shared" si="35"/>
        <v>1457.8949399999999</v>
      </c>
      <c r="O343" s="10">
        <v>-10.52594</v>
      </c>
      <c r="P343" s="6">
        <f t="shared" si="36"/>
        <v>1447.3689999999999</v>
      </c>
      <c r="Q343" s="10"/>
      <c r="R343" s="6">
        <f t="shared" ref="R343:R409" si="42">P343+Q343</f>
        <v>1447.3689999999999</v>
      </c>
    </row>
    <row r="344" spans="1:18" ht="28.5" customHeight="1">
      <c r="A344" s="1" t="s">
        <v>513</v>
      </c>
      <c r="B344" s="14" t="s">
        <v>514</v>
      </c>
      <c r="C344" s="4"/>
      <c r="D344" s="6">
        <v>0</v>
      </c>
      <c r="E344" s="10">
        <f>E345</f>
        <v>0</v>
      </c>
      <c r="F344" s="6">
        <f t="shared" si="40"/>
        <v>0</v>
      </c>
      <c r="G344" s="10">
        <f>G345</f>
        <v>0</v>
      </c>
      <c r="H344" s="6">
        <f t="shared" si="39"/>
        <v>0</v>
      </c>
      <c r="I344" s="10">
        <f>I345</f>
        <v>0</v>
      </c>
      <c r="J344" s="6">
        <f t="shared" si="37"/>
        <v>0</v>
      </c>
      <c r="K344" s="10">
        <f>K345</f>
        <v>0</v>
      </c>
      <c r="L344" s="6">
        <f t="shared" si="34"/>
        <v>0</v>
      </c>
      <c r="M344" s="10">
        <f>M345</f>
        <v>0</v>
      </c>
      <c r="N344" s="6">
        <f t="shared" si="35"/>
        <v>0</v>
      </c>
      <c r="O344" s="10">
        <f>O345</f>
        <v>0</v>
      </c>
      <c r="P344" s="6">
        <f t="shared" si="36"/>
        <v>0</v>
      </c>
      <c r="Q344" s="10">
        <f>Q345</f>
        <v>0</v>
      </c>
      <c r="R344" s="6">
        <f t="shared" si="42"/>
        <v>0</v>
      </c>
    </row>
    <row r="345" spans="1:18" ht="42.75" customHeight="1">
      <c r="A345" s="1" t="s">
        <v>35</v>
      </c>
      <c r="B345" s="14" t="s">
        <v>514</v>
      </c>
      <c r="C345" s="4">
        <v>200</v>
      </c>
      <c r="D345" s="6">
        <v>0</v>
      </c>
      <c r="E345" s="10"/>
      <c r="F345" s="6">
        <f t="shared" si="40"/>
        <v>0</v>
      </c>
      <c r="G345" s="10"/>
      <c r="H345" s="6">
        <f t="shared" si="39"/>
        <v>0</v>
      </c>
      <c r="I345" s="10"/>
      <c r="J345" s="6">
        <f t="shared" si="37"/>
        <v>0</v>
      </c>
      <c r="K345" s="10"/>
      <c r="L345" s="6">
        <f t="shared" si="34"/>
        <v>0</v>
      </c>
      <c r="M345" s="10"/>
      <c r="N345" s="6">
        <f t="shared" si="35"/>
        <v>0</v>
      </c>
      <c r="O345" s="10"/>
      <c r="P345" s="6">
        <f t="shared" si="36"/>
        <v>0</v>
      </c>
      <c r="Q345" s="10"/>
      <c r="R345" s="6">
        <f t="shared" si="42"/>
        <v>0</v>
      </c>
    </row>
    <row r="346" spans="1:18" ht="112.5" customHeight="1">
      <c r="A346" s="11" t="s">
        <v>349</v>
      </c>
      <c r="B346" s="9" t="s">
        <v>61</v>
      </c>
      <c r="C346" s="4"/>
      <c r="D346" s="6">
        <v>5064.7013099999995</v>
      </c>
      <c r="E346" s="10">
        <f>E347+E352</f>
        <v>0</v>
      </c>
      <c r="F346" s="6">
        <f t="shared" si="40"/>
        <v>5064.7013099999995</v>
      </c>
      <c r="G346" s="10">
        <f>G347+G352</f>
        <v>0</v>
      </c>
      <c r="H346" s="6">
        <f t="shared" si="39"/>
        <v>5064.7013099999995</v>
      </c>
      <c r="I346" s="10">
        <f>I347+I352</f>
        <v>0</v>
      </c>
      <c r="J346" s="6">
        <f t="shared" si="37"/>
        <v>5064.7013099999995</v>
      </c>
      <c r="K346" s="10">
        <f>K347+K352</f>
        <v>0</v>
      </c>
      <c r="L346" s="6">
        <f t="shared" si="34"/>
        <v>5064.7013099999995</v>
      </c>
      <c r="M346" s="10">
        <f>M347+M352</f>
        <v>0</v>
      </c>
      <c r="N346" s="6">
        <f t="shared" si="35"/>
        <v>5064.7013099999995</v>
      </c>
      <c r="O346" s="10">
        <f>O347+O352</f>
        <v>0</v>
      </c>
      <c r="P346" s="6">
        <f t="shared" si="36"/>
        <v>5064.7013099999995</v>
      </c>
      <c r="Q346" s="10">
        <f>Q347+Q352+Q355</f>
        <v>6</v>
      </c>
      <c r="R346" s="6">
        <f t="shared" si="42"/>
        <v>5070.7013099999995</v>
      </c>
    </row>
    <row r="347" spans="1:18" ht="93" customHeight="1">
      <c r="A347" s="7" t="s">
        <v>348</v>
      </c>
      <c r="B347" s="3" t="s">
        <v>62</v>
      </c>
      <c r="C347" s="4"/>
      <c r="D347" s="6">
        <v>5064.7013099999995</v>
      </c>
      <c r="E347" s="10">
        <f>E348+E350</f>
        <v>0</v>
      </c>
      <c r="F347" s="6">
        <f t="shared" si="40"/>
        <v>5064.7013099999995</v>
      </c>
      <c r="G347" s="10">
        <f>G348+G350</f>
        <v>0</v>
      </c>
      <c r="H347" s="6">
        <f t="shared" si="39"/>
        <v>5064.7013099999995</v>
      </c>
      <c r="I347" s="10">
        <f>I348+I350</f>
        <v>0</v>
      </c>
      <c r="J347" s="6">
        <f t="shared" si="37"/>
        <v>5064.7013099999995</v>
      </c>
      <c r="K347" s="10">
        <f>K348+K350</f>
        <v>0</v>
      </c>
      <c r="L347" s="6">
        <f t="shared" si="34"/>
        <v>5064.7013099999995</v>
      </c>
      <c r="M347" s="10">
        <f>M348+M350</f>
        <v>0</v>
      </c>
      <c r="N347" s="6">
        <f t="shared" si="35"/>
        <v>5064.7013099999995</v>
      </c>
      <c r="O347" s="10">
        <f>O348+O350</f>
        <v>0</v>
      </c>
      <c r="P347" s="6">
        <f t="shared" si="36"/>
        <v>5064.7013099999995</v>
      </c>
      <c r="Q347" s="10">
        <f>Q348+Q350</f>
        <v>0</v>
      </c>
      <c r="R347" s="6">
        <f t="shared" si="42"/>
        <v>5064.7013099999995</v>
      </c>
    </row>
    <row r="348" spans="1:18" ht="84" customHeight="1">
      <c r="A348" s="12" t="s">
        <v>347</v>
      </c>
      <c r="B348" s="3" t="s">
        <v>63</v>
      </c>
      <c r="C348" s="4"/>
      <c r="D348" s="6">
        <v>3713.8093100000001</v>
      </c>
      <c r="E348" s="10">
        <f>E349</f>
        <v>0</v>
      </c>
      <c r="F348" s="6">
        <f t="shared" si="40"/>
        <v>3713.8093100000001</v>
      </c>
      <c r="G348" s="10">
        <f>G349</f>
        <v>0</v>
      </c>
      <c r="H348" s="6">
        <f t="shared" si="39"/>
        <v>3713.8093100000001</v>
      </c>
      <c r="I348" s="10">
        <f>I349</f>
        <v>0</v>
      </c>
      <c r="J348" s="6">
        <f t="shared" si="37"/>
        <v>3713.8093100000001</v>
      </c>
      <c r="K348" s="10">
        <f>K349</f>
        <v>0</v>
      </c>
      <c r="L348" s="6">
        <f t="shared" si="34"/>
        <v>3713.8093100000001</v>
      </c>
      <c r="M348" s="10">
        <f>M349</f>
        <v>0</v>
      </c>
      <c r="N348" s="6">
        <f t="shared" si="35"/>
        <v>3713.8093100000001</v>
      </c>
      <c r="O348" s="10">
        <f>O349</f>
        <v>0</v>
      </c>
      <c r="P348" s="6">
        <f t="shared" si="36"/>
        <v>3713.8093100000001</v>
      </c>
      <c r="Q348" s="10">
        <f>Q349</f>
        <v>0</v>
      </c>
      <c r="R348" s="6">
        <f t="shared" si="42"/>
        <v>3713.8093100000001</v>
      </c>
    </row>
    <row r="349" spans="1:18" ht="50.25" customHeight="1">
      <c r="A349" s="1" t="s">
        <v>64</v>
      </c>
      <c r="B349" s="3" t="s">
        <v>63</v>
      </c>
      <c r="C349" s="4">
        <v>600</v>
      </c>
      <c r="D349" s="6">
        <v>3713.8093100000001</v>
      </c>
      <c r="E349" s="10"/>
      <c r="F349" s="6">
        <f t="shared" si="40"/>
        <v>3713.8093100000001</v>
      </c>
      <c r="G349" s="10"/>
      <c r="H349" s="6">
        <f t="shared" si="39"/>
        <v>3713.8093100000001</v>
      </c>
      <c r="I349" s="10"/>
      <c r="J349" s="6">
        <f t="shared" si="37"/>
        <v>3713.8093100000001</v>
      </c>
      <c r="K349" s="10"/>
      <c r="L349" s="6">
        <f t="shared" si="34"/>
        <v>3713.8093100000001</v>
      </c>
      <c r="M349" s="10"/>
      <c r="N349" s="6">
        <f t="shared" si="35"/>
        <v>3713.8093100000001</v>
      </c>
      <c r="O349" s="10"/>
      <c r="P349" s="6">
        <f t="shared" si="36"/>
        <v>3713.8093100000001</v>
      </c>
      <c r="Q349" s="10"/>
      <c r="R349" s="6">
        <f t="shared" si="42"/>
        <v>3713.8093100000001</v>
      </c>
    </row>
    <row r="350" spans="1:18" ht="57.75" customHeight="1">
      <c r="A350" s="7" t="s">
        <v>374</v>
      </c>
      <c r="B350" s="3" t="s">
        <v>375</v>
      </c>
      <c r="C350" s="4"/>
      <c r="D350" s="6">
        <v>1350.8920000000001</v>
      </c>
      <c r="E350" s="10">
        <f>E351</f>
        <v>0</v>
      </c>
      <c r="F350" s="6">
        <f t="shared" si="40"/>
        <v>1350.8920000000001</v>
      </c>
      <c r="G350" s="10">
        <f>G351</f>
        <v>0</v>
      </c>
      <c r="H350" s="6">
        <f t="shared" si="39"/>
        <v>1350.8920000000001</v>
      </c>
      <c r="I350" s="10">
        <f>I351</f>
        <v>0</v>
      </c>
      <c r="J350" s="6">
        <f t="shared" si="37"/>
        <v>1350.8920000000001</v>
      </c>
      <c r="K350" s="10">
        <f>K351</f>
        <v>0</v>
      </c>
      <c r="L350" s="6">
        <f t="shared" si="34"/>
        <v>1350.8920000000001</v>
      </c>
      <c r="M350" s="10">
        <f>M351</f>
        <v>0</v>
      </c>
      <c r="N350" s="6">
        <f t="shared" si="35"/>
        <v>1350.8920000000001</v>
      </c>
      <c r="O350" s="10">
        <f>O351</f>
        <v>0</v>
      </c>
      <c r="P350" s="6">
        <f t="shared" si="36"/>
        <v>1350.8920000000001</v>
      </c>
      <c r="Q350" s="10">
        <f>Q351</f>
        <v>0</v>
      </c>
      <c r="R350" s="6">
        <f t="shared" si="42"/>
        <v>1350.8920000000001</v>
      </c>
    </row>
    <row r="351" spans="1:18" ht="52.5" customHeight="1">
      <c r="A351" s="1" t="s">
        <v>64</v>
      </c>
      <c r="B351" s="3" t="s">
        <v>375</v>
      </c>
      <c r="C351" s="4">
        <v>600</v>
      </c>
      <c r="D351" s="6">
        <v>1350.8920000000001</v>
      </c>
      <c r="E351" s="10"/>
      <c r="F351" s="6">
        <f t="shared" si="40"/>
        <v>1350.8920000000001</v>
      </c>
      <c r="G351" s="10"/>
      <c r="H351" s="6">
        <f t="shared" si="39"/>
        <v>1350.8920000000001</v>
      </c>
      <c r="I351" s="10"/>
      <c r="J351" s="6">
        <f t="shared" si="37"/>
        <v>1350.8920000000001</v>
      </c>
      <c r="K351" s="10"/>
      <c r="L351" s="6">
        <f t="shared" si="34"/>
        <v>1350.8920000000001</v>
      </c>
      <c r="M351" s="10"/>
      <c r="N351" s="6">
        <f t="shared" si="35"/>
        <v>1350.8920000000001</v>
      </c>
      <c r="O351" s="10"/>
      <c r="P351" s="6">
        <f t="shared" si="36"/>
        <v>1350.8920000000001</v>
      </c>
      <c r="Q351" s="10"/>
      <c r="R351" s="6">
        <f t="shared" si="42"/>
        <v>1350.8920000000001</v>
      </c>
    </row>
    <row r="352" spans="1:18" ht="71.25" customHeight="1">
      <c r="A352" s="7" t="s">
        <v>65</v>
      </c>
      <c r="B352" s="3" t="s">
        <v>67</v>
      </c>
      <c r="C352" s="4"/>
      <c r="D352" s="6">
        <v>0</v>
      </c>
      <c r="E352" s="10">
        <f>E353</f>
        <v>0</v>
      </c>
      <c r="F352" s="6">
        <f t="shared" si="40"/>
        <v>0</v>
      </c>
      <c r="G352" s="10">
        <f>G353</f>
        <v>0</v>
      </c>
      <c r="H352" s="6">
        <f t="shared" si="39"/>
        <v>0</v>
      </c>
      <c r="I352" s="10">
        <f>I353</f>
        <v>0</v>
      </c>
      <c r="J352" s="6">
        <f t="shared" si="37"/>
        <v>0</v>
      </c>
      <c r="K352" s="10">
        <f>K353</f>
        <v>0</v>
      </c>
      <c r="L352" s="6">
        <f t="shared" si="34"/>
        <v>0</v>
      </c>
      <c r="M352" s="10">
        <f>M353</f>
        <v>0</v>
      </c>
      <c r="N352" s="6">
        <f t="shared" si="35"/>
        <v>0</v>
      </c>
      <c r="O352" s="10">
        <f>O353</f>
        <v>0</v>
      </c>
      <c r="P352" s="6">
        <f t="shared" si="36"/>
        <v>0</v>
      </c>
      <c r="Q352" s="10">
        <f>Q353</f>
        <v>0</v>
      </c>
      <c r="R352" s="6">
        <f t="shared" si="42"/>
        <v>0</v>
      </c>
    </row>
    <row r="353" spans="1:18" ht="60" customHeight="1">
      <c r="A353" s="12" t="s">
        <v>66</v>
      </c>
      <c r="B353" s="3" t="s">
        <v>68</v>
      </c>
      <c r="C353" s="4"/>
      <c r="D353" s="6">
        <v>0</v>
      </c>
      <c r="E353" s="10">
        <f>E354</f>
        <v>0</v>
      </c>
      <c r="F353" s="6">
        <f t="shared" si="40"/>
        <v>0</v>
      </c>
      <c r="G353" s="10">
        <f>G354</f>
        <v>0</v>
      </c>
      <c r="H353" s="6">
        <f t="shared" si="39"/>
        <v>0</v>
      </c>
      <c r="I353" s="10">
        <f>I354</f>
        <v>0</v>
      </c>
      <c r="J353" s="6">
        <f t="shared" si="37"/>
        <v>0</v>
      </c>
      <c r="K353" s="10">
        <f>K354</f>
        <v>0</v>
      </c>
      <c r="L353" s="6">
        <f t="shared" si="34"/>
        <v>0</v>
      </c>
      <c r="M353" s="10">
        <f>M354</f>
        <v>0</v>
      </c>
      <c r="N353" s="6">
        <f t="shared" si="35"/>
        <v>0</v>
      </c>
      <c r="O353" s="10">
        <f>O354</f>
        <v>0</v>
      </c>
      <c r="P353" s="6">
        <f t="shared" si="36"/>
        <v>0</v>
      </c>
      <c r="Q353" s="10">
        <f>Q354</f>
        <v>0</v>
      </c>
      <c r="R353" s="6">
        <f t="shared" si="42"/>
        <v>0</v>
      </c>
    </row>
    <row r="354" spans="1:18" ht="48" customHeight="1">
      <c r="A354" s="1" t="s">
        <v>64</v>
      </c>
      <c r="B354" s="3" t="s">
        <v>68</v>
      </c>
      <c r="C354" s="4">
        <v>600</v>
      </c>
      <c r="D354" s="6">
        <v>0</v>
      </c>
      <c r="E354" s="10"/>
      <c r="F354" s="6">
        <f t="shared" si="40"/>
        <v>0</v>
      </c>
      <c r="G354" s="10"/>
      <c r="H354" s="6">
        <f t="shared" si="39"/>
        <v>0</v>
      </c>
      <c r="I354" s="10"/>
      <c r="J354" s="6">
        <f t="shared" si="37"/>
        <v>0</v>
      </c>
      <c r="K354" s="10"/>
      <c r="L354" s="6">
        <f t="shared" si="34"/>
        <v>0</v>
      </c>
      <c r="M354" s="10"/>
      <c r="N354" s="6">
        <f t="shared" si="35"/>
        <v>0</v>
      </c>
      <c r="O354" s="10"/>
      <c r="P354" s="6">
        <f t="shared" si="36"/>
        <v>0</v>
      </c>
      <c r="Q354" s="10"/>
      <c r="R354" s="6">
        <f t="shared" si="42"/>
        <v>0</v>
      </c>
    </row>
    <row r="355" spans="1:18" ht="71.25" customHeight="1">
      <c r="A355" s="1" t="s">
        <v>648</v>
      </c>
      <c r="B355" s="3" t="s">
        <v>649</v>
      </c>
      <c r="C355" s="4"/>
      <c r="D355" s="6"/>
      <c r="E355" s="10"/>
      <c r="F355" s="6"/>
      <c r="G355" s="10"/>
      <c r="H355" s="6"/>
      <c r="I355" s="10"/>
      <c r="J355" s="6"/>
      <c r="K355" s="10"/>
      <c r="L355" s="6"/>
      <c r="M355" s="10"/>
      <c r="N355" s="6"/>
      <c r="O355" s="10"/>
      <c r="P355" s="6">
        <f t="shared" si="36"/>
        <v>0</v>
      </c>
      <c r="Q355" s="10">
        <f>Q356</f>
        <v>6</v>
      </c>
      <c r="R355" s="6">
        <f t="shared" si="42"/>
        <v>6</v>
      </c>
    </row>
    <row r="356" spans="1:18" ht="58.5" customHeight="1">
      <c r="A356" s="1" t="s">
        <v>650</v>
      </c>
      <c r="B356" s="3" t="s">
        <v>651</v>
      </c>
      <c r="C356" s="4"/>
      <c r="D356" s="6"/>
      <c r="E356" s="10"/>
      <c r="F356" s="6"/>
      <c r="G356" s="10"/>
      <c r="H356" s="6"/>
      <c r="I356" s="10"/>
      <c r="J356" s="6"/>
      <c r="K356" s="10"/>
      <c r="L356" s="6"/>
      <c r="M356" s="10"/>
      <c r="N356" s="6"/>
      <c r="O356" s="10"/>
      <c r="P356" s="6">
        <f t="shared" ref="P356:P357" si="43">N356+O356</f>
        <v>0</v>
      </c>
      <c r="Q356" s="10">
        <f>Q357</f>
        <v>6</v>
      </c>
      <c r="R356" s="6">
        <f t="shared" si="42"/>
        <v>6</v>
      </c>
    </row>
    <row r="357" spans="1:18" ht="48" customHeight="1">
      <c r="A357" s="1" t="s">
        <v>35</v>
      </c>
      <c r="B357" s="3" t="s">
        <v>651</v>
      </c>
      <c r="C357" s="4">
        <v>600</v>
      </c>
      <c r="D357" s="6"/>
      <c r="E357" s="10"/>
      <c r="F357" s="6"/>
      <c r="G357" s="10"/>
      <c r="H357" s="6"/>
      <c r="I357" s="10"/>
      <c r="J357" s="6"/>
      <c r="K357" s="10"/>
      <c r="L357" s="6"/>
      <c r="M357" s="10"/>
      <c r="N357" s="6"/>
      <c r="O357" s="10"/>
      <c r="P357" s="6">
        <f t="shared" si="43"/>
        <v>0</v>
      </c>
      <c r="Q357" s="10">
        <v>6</v>
      </c>
      <c r="R357" s="6">
        <f t="shared" si="42"/>
        <v>6</v>
      </c>
    </row>
    <row r="358" spans="1:18" ht="21.75" customHeight="1">
      <c r="A358" s="11" t="s">
        <v>53</v>
      </c>
      <c r="B358" s="9" t="s">
        <v>57</v>
      </c>
      <c r="C358" s="4"/>
      <c r="D358" s="6">
        <v>167.10999000000001</v>
      </c>
      <c r="E358" s="10">
        <f>E359</f>
        <v>0</v>
      </c>
      <c r="F358" s="6">
        <f t="shared" si="40"/>
        <v>167.10999000000001</v>
      </c>
      <c r="G358" s="10">
        <f>G359</f>
        <v>50</v>
      </c>
      <c r="H358" s="6">
        <f t="shared" si="39"/>
        <v>217.10999000000001</v>
      </c>
      <c r="I358" s="10">
        <f>I359</f>
        <v>0</v>
      </c>
      <c r="J358" s="6">
        <f t="shared" si="37"/>
        <v>217.10999000000001</v>
      </c>
      <c r="K358" s="10">
        <f>K359</f>
        <v>245</v>
      </c>
      <c r="L358" s="6">
        <f t="shared" ref="L358:L426" si="44">J358+K358</f>
        <v>462.10999000000004</v>
      </c>
      <c r="M358" s="10">
        <f>M359</f>
        <v>0</v>
      </c>
      <c r="N358" s="6">
        <f t="shared" ref="N358:N421" si="45">L358+M358</f>
        <v>462.10999000000004</v>
      </c>
      <c r="O358" s="10">
        <f>O359</f>
        <v>0</v>
      </c>
      <c r="P358" s="6">
        <f t="shared" ref="P358:P421" si="46">N358+O358</f>
        <v>462.10999000000004</v>
      </c>
      <c r="Q358" s="10">
        <f>Q359</f>
        <v>0</v>
      </c>
      <c r="R358" s="6">
        <f t="shared" si="42"/>
        <v>462.10999000000004</v>
      </c>
    </row>
    <row r="359" spans="1:18" ht="21.75" customHeight="1">
      <c r="A359" s="12" t="s">
        <v>54</v>
      </c>
      <c r="B359" s="3" t="s">
        <v>58</v>
      </c>
      <c r="C359" s="4"/>
      <c r="D359" s="6">
        <v>167.10999000000001</v>
      </c>
      <c r="E359" s="10">
        <f>E360+E362+E364+E369+E371</f>
        <v>0</v>
      </c>
      <c r="F359" s="6">
        <f t="shared" si="40"/>
        <v>167.10999000000001</v>
      </c>
      <c r="G359" s="10">
        <f>G360+G362+G364+G369+G371</f>
        <v>50</v>
      </c>
      <c r="H359" s="6">
        <f t="shared" si="39"/>
        <v>217.10999000000001</v>
      </c>
      <c r="I359" s="10">
        <f>I360+I362+I364+I369+I371</f>
        <v>0</v>
      </c>
      <c r="J359" s="6">
        <f t="shared" si="37"/>
        <v>217.10999000000001</v>
      </c>
      <c r="K359" s="10">
        <f>K360+K362+K364+K369+K371+K367</f>
        <v>245</v>
      </c>
      <c r="L359" s="6">
        <f t="shared" si="44"/>
        <v>462.10999000000004</v>
      </c>
      <c r="M359" s="10">
        <f>M360+M362+M364+M369+M371+M367</f>
        <v>0</v>
      </c>
      <c r="N359" s="6">
        <f t="shared" si="45"/>
        <v>462.10999000000004</v>
      </c>
      <c r="O359" s="10">
        <f>O360+O362+O364+O369+O371+O367</f>
        <v>0</v>
      </c>
      <c r="P359" s="6">
        <f t="shared" si="46"/>
        <v>462.10999000000004</v>
      </c>
      <c r="Q359" s="10">
        <f>Q360+Q362+Q364+Q369+Q371+Q367</f>
        <v>0</v>
      </c>
      <c r="R359" s="6">
        <f t="shared" si="42"/>
        <v>462.10999000000004</v>
      </c>
    </row>
    <row r="360" spans="1:18" ht="20.25" customHeight="1">
      <c r="A360" s="12" t="s">
        <v>55</v>
      </c>
      <c r="B360" s="3" t="s">
        <v>59</v>
      </c>
      <c r="C360" s="4"/>
      <c r="D360" s="6">
        <v>50</v>
      </c>
      <c r="E360" s="10">
        <f>E361</f>
        <v>0</v>
      </c>
      <c r="F360" s="6">
        <f t="shared" si="40"/>
        <v>50</v>
      </c>
      <c r="G360" s="10">
        <f>G361</f>
        <v>0</v>
      </c>
      <c r="H360" s="6">
        <f t="shared" si="39"/>
        <v>50</v>
      </c>
      <c r="I360" s="10">
        <f>I361</f>
        <v>0</v>
      </c>
      <c r="J360" s="6">
        <f t="shared" si="37"/>
        <v>50</v>
      </c>
      <c r="K360" s="10">
        <f>K361</f>
        <v>50</v>
      </c>
      <c r="L360" s="6">
        <f t="shared" si="44"/>
        <v>100</v>
      </c>
      <c r="M360" s="10">
        <f>M361</f>
        <v>0</v>
      </c>
      <c r="N360" s="6">
        <f t="shared" si="45"/>
        <v>100</v>
      </c>
      <c r="O360" s="10">
        <f>O361</f>
        <v>0</v>
      </c>
      <c r="P360" s="6">
        <f t="shared" si="46"/>
        <v>100</v>
      </c>
      <c r="Q360" s="10">
        <f>Q361</f>
        <v>0</v>
      </c>
      <c r="R360" s="6">
        <f t="shared" si="42"/>
        <v>100</v>
      </c>
    </row>
    <row r="361" spans="1:18" ht="50.25" customHeight="1">
      <c r="A361" s="1" t="s">
        <v>35</v>
      </c>
      <c r="B361" s="3" t="s">
        <v>59</v>
      </c>
      <c r="C361" s="4">
        <v>200</v>
      </c>
      <c r="D361" s="6">
        <v>50</v>
      </c>
      <c r="E361" s="10"/>
      <c r="F361" s="6">
        <f t="shared" si="40"/>
        <v>50</v>
      </c>
      <c r="G361" s="10"/>
      <c r="H361" s="6">
        <f t="shared" si="39"/>
        <v>50</v>
      </c>
      <c r="I361" s="10"/>
      <c r="J361" s="6">
        <f t="shared" si="37"/>
        <v>50</v>
      </c>
      <c r="K361" s="10">
        <v>50</v>
      </c>
      <c r="L361" s="6">
        <f t="shared" si="44"/>
        <v>100</v>
      </c>
      <c r="M361" s="10"/>
      <c r="N361" s="6">
        <f t="shared" si="45"/>
        <v>100</v>
      </c>
      <c r="O361" s="10"/>
      <c r="P361" s="6">
        <f t="shared" si="46"/>
        <v>100</v>
      </c>
      <c r="Q361" s="10"/>
      <c r="R361" s="6">
        <f t="shared" si="42"/>
        <v>100</v>
      </c>
    </row>
    <row r="362" spans="1:18" ht="32.25" customHeight="1">
      <c r="A362" s="1" t="s">
        <v>407</v>
      </c>
      <c r="B362" s="3" t="s">
        <v>408</v>
      </c>
      <c r="C362" s="4"/>
      <c r="D362" s="6">
        <v>0</v>
      </c>
      <c r="E362" s="10">
        <f>E363</f>
        <v>0</v>
      </c>
      <c r="F362" s="6">
        <f t="shared" si="40"/>
        <v>0</v>
      </c>
      <c r="G362" s="10">
        <f>G363</f>
        <v>0</v>
      </c>
      <c r="H362" s="6">
        <f t="shared" si="39"/>
        <v>0</v>
      </c>
      <c r="I362" s="10">
        <f>I363</f>
        <v>0</v>
      </c>
      <c r="J362" s="6">
        <f t="shared" si="37"/>
        <v>0</v>
      </c>
      <c r="K362" s="10">
        <f>K363</f>
        <v>0</v>
      </c>
      <c r="L362" s="6">
        <f t="shared" si="44"/>
        <v>0</v>
      </c>
      <c r="M362" s="10">
        <f>M363</f>
        <v>0</v>
      </c>
      <c r="N362" s="6">
        <f t="shared" si="45"/>
        <v>0</v>
      </c>
      <c r="O362" s="10">
        <f>O363</f>
        <v>0</v>
      </c>
      <c r="P362" s="6">
        <f t="shared" si="46"/>
        <v>0</v>
      </c>
      <c r="Q362" s="10">
        <f>Q363</f>
        <v>0</v>
      </c>
      <c r="R362" s="6">
        <f t="shared" si="42"/>
        <v>0</v>
      </c>
    </row>
    <row r="363" spans="1:18" ht="50.25" customHeight="1">
      <c r="A363" s="1" t="s">
        <v>35</v>
      </c>
      <c r="B363" s="14" t="s">
        <v>408</v>
      </c>
      <c r="C363" s="4">
        <v>200</v>
      </c>
      <c r="D363" s="6">
        <v>0</v>
      </c>
      <c r="E363" s="10"/>
      <c r="F363" s="6">
        <f t="shared" si="40"/>
        <v>0</v>
      </c>
      <c r="G363" s="10"/>
      <c r="H363" s="6">
        <f t="shared" si="39"/>
        <v>0</v>
      </c>
      <c r="I363" s="10"/>
      <c r="J363" s="6">
        <f t="shared" si="37"/>
        <v>0</v>
      </c>
      <c r="K363" s="10"/>
      <c r="L363" s="6">
        <f t="shared" si="44"/>
        <v>0</v>
      </c>
      <c r="M363" s="10"/>
      <c r="N363" s="6">
        <f t="shared" si="45"/>
        <v>0</v>
      </c>
      <c r="O363" s="10"/>
      <c r="P363" s="6">
        <f t="shared" si="46"/>
        <v>0</v>
      </c>
      <c r="Q363" s="10"/>
      <c r="R363" s="6">
        <f t="shared" si="42"/>
        <v>0</v>
      </c>
    </row>
    <row r="364" spans="1:18" ht="30.75" customHeight="1">
      <c r="A364" s="7" t="s">
        <v>445</v>
      </c>
      <c r="B364" s="14" t="s">
        <v>446</v>
      </c>
      <c r="C364" s="4"/>
      <c r="D364" s="6">
        <v>25</v>
      </c>
      <c r="E364" s="10">
        <f>E365+E366</f>
        <v>0</v>
      </c>
      <c r="F364" s="6">
        <f t="shared" si="40"/>
        <v>25</v>
      </c>
      <c r="G364" s="10">
        <f>G365+G366</f>
        <v>0</v>
      </c>
      <c r="H364" s="6">
        <f t="shared" si="39"/>
        <v>25</v>
      </c>
      <c r="I364" s="10">
        <f>I365+I366</f>
        <v>0</v>
      </c>
      <c r="J364" s="6">
        <f t="shared" ref="J364:J432" si="47">H364+I364</f>
        <v>25</v>
      </c>
      <c r="K364" s="10">
        <f>K365+K366</f>
        <v>0</v>
      </c>
      <c r="L364" s="6">
        <f t="shared" si="44"/>
        <v>25</v>
      </c>
      <c r="M364" s="10">
        <f>M365+M366</f>
        <v>0</v>
      </c>
      <c r="N364" s="6">
        <f t="shared" si="45"/>
        <v>25</v>
      </c>
      <c r="O364" s="10">
        <f>O365+O366</f>
        <v>0</v>
      </c>
      <c r="P364" s="6">
        <f t="shared" si="46"/>
        <v>25</v>
      </c>
      <c r="Q364" s="10">
        <f>Q365+Q366</f>
        <v>0</v>
      </c>
      <c r="R364" s="6">
        <f t="shared" si="42"/>
        <v>25</v>
      </c>
    </row>
    <row r="365" spans="1:18" ht="78.75" customHeight="1">
      <c r="A365" s="7" t="s">
        <v>110</v>
      </c>
      <c r="B365" s="14" t="s">
        <v>446</v>
      </c>
      <c r="C365" s="4">
        <v>100</v>
      </c>
      <c r="D365" s="6">
        <v>23.5</v>
      </c>
      <c r="E365" s="10"/>
      <c r="F365" s="6">
        <f t="shared" si="40"/>
        <v>23.5</v>
      </c>
      <c r="G365" s="10"/>
      <c r="H365" s="6">
        <f t="shared" si="39"/>
        <v>23.5</v>
      </c>
      <c r="I365" s="10"/>
      <c r="J365" s="6">
        <f t="shared" si="47"/>
        <v>23.5</v>
      </c>
      <c r="K365" s="10"/>
      <c r="L365" s="6">
        <f t="shared" si="44"/>
        <v>23.5</v>
      </c>
      <c r="M365" s="10"/>
      <c r="N365" s="6">
        <f t="shared" si="45"/>
        <v>23.5</v>
      </c>
      <c r="O365" s="10"/>
      <c r="P365" s="6">
        <f t="shared" si="46"/>
        <v>23.5</v>
      </c>
      <c r="Q365" s="10"/>
      <c r="R365" s="6">
        <f t="shared" si="42"/>
        <v>23.5</v>
      </c>
    </row>
    <row r="366" spans="1:18" ht="50.25" customHeight="1">
      <c r="A366" s="7" t="s">
        <v>35</v>
      </c>
      <c r="B366" s="14" t="s">
        <v>446</v>
      </c>
      <c r="C366" s="4">
        <v>200</v>
      </c>
      <c r="D366" s="6">
        <v>1.5</v>
      </c>
      <c r="E366" s="10"/>
      <c r="F366" s="6">
        <f t="shared" si="40"/>
        <v>1.5</v>
      </c>
      <c r="G366" s="10"/>
      <c r="H366" s="6">
        <f t="shared" si="39"/>
        <v>1.5</v>
      </c>
      <c r="I366" s="10"/>
      <c r="J366" s="6">
        <f t="shared" si="47"/>
        <v>1.5</v>
      </c>
      <c r="K366" s="10"/>
      <c r="L366" s="6">
        <f t="shared" si="44"/>
        <v>1.5</v>
      </c>
      <c r="M366" s="10"/>
      <c r="N366" s="6">
        <f t="shared" si="45"/>
        <v>1.5</v>
      </c>
      <c r="O366" s="10"/>
      <c r="P366" s="6">
        <f t="shared" si="46"/>
        <v>1.5</v>
      </c>
      <c r="Q366" s="10"/>
      <c r="R366" s="6">
        <f t="shared" si="42"/>
        <v>1.5</v>
      </c>
    </row>
    <row r="367" spans="1:18" ht="50.25" customHeight="1">
      <c r="A367" s="1" t="s">
        <v>613</v>
      </c>
      <c r="B367" s="14" t="s">
        <v>614</v>
      </c>
      <c r="C367" s="4"/>
      <c r="D367" s="6"/>
      <c r="E367" s="10"/>
      <c r="F367" s="6"/>
      <c r="G367" s="10"/>
      <c r="H367" s="6"/>
      <c r="I367" s="10"/>
      <c r="J367" s="6">
        <f t="shared" si="47"/>
        <v>0</v>
      </c>
      <c r="K367" s="10">
        <f>K368</f>
        <v>195</v>
      </c>
      <c r="L367" s="6">
        <f t="shared" si="44"/>
        <v>195</v>
      </c>
      <c r="M367" s="10">
        <f>M368</f>
        <v>0</v>
      </c>
      <c r="N367" s="6">
        <f t="shared" si="45"/>
        <v>195</v>
      </c>
      <c r="O367" s="10">
        <f>O368</f>
        <v>0</v>
      </c>
      <c r="P367" s="6">
        <f t="shared" si="46"/>
        <v>195</v>
      </c>
      <c r="Q367" s="10">
        <f>Q368</f>
        <v>0</v>
      </c>
      <c r="R367" s="6">
        <f t="shared" si="42"/>
        <v>195</v>
      </c>
    </row>
    <row r="368" spans="1:18" ht="50.25" customHeight="1">
      <c r="A368" s="1" t="s">
        <v>35</v>
      </c>
      <c r="B368" s="14" t="s">
        <v>614</v>
      </c>
      <c r="C368" s="4">
        <v>200</v>
      </c>
      <c r="D368" s="6"/>
      <c r="E368" s="10"/>
      <c r="F368" s="6"/>
      <c r="G368" s="10"/>
      <c r="H368" s="6"/>
      <c r="I368" s="10"/>
      <c r="J368" s="6">
        <f t="shared" si="47"/>
        <v>0</v>
      </c>
      <c r="K368" s="10">
        <v>195</v>
      </c>
      <c r="L368" s="6">
        <f t="shared" si="44"/>
        <v>195</v>
      </c>
      <c r="M368" s="10"/>
      <c r="N368" s="6">
        <f t="shared" si="45"/>
        <v>195</v>
      </c>
      <c r="O368" s="10"/>
      <c r="P368" s="6">
        <f t="shared" si="46"/>
        <v>195</v>
      </c>
      <c r="Q368" s="10"/>
      <c r="R368" s="6">
        <f t="shared" si="42"/>
        <v>195</v>
      </c>
    </row>
    <row r="369" spans="1:18" ht="124.5" customHeight="1">
      <c r="A369" s="1" t="s">
        <v>56</v>
      </c>
      <c r="B369" s="14" t="s">
        <v>60</v>
      </c>
      <c r="C369" s="4"/>
      <c r="D369" s="6">
        <v>92.10999000000001</v>
      </c>
      <c r="E369" s="10">
        <f>E370</f>
        <v>0</v>
      </c>
      <c r="F369" s="6">
        <f t="shared" si="40"/>
        <v>92.10999000000001</v>
      </c>
      <c r="G369" s="10">
        <f>G370</f>
        <v>0</v>
      </c>
      <c r="H369" s="6">
        <f t="shared" si="39"/>
        <v>92.10999000000001</v>
      </c>
      <c r="I369" s="10">
        <f>I370</f>
        <v>0</v>
      </c>
      <c r="J369" s="6">
        <f t="shared" si="47"/>
        <v>92.10999000000001</v>
      </c>
      <c r="K369" s="10">
        <f>K370</f>
        <v>0</v>
      </c>
      <c r="L369" s="6">
        <f t="shared" si="44"/>
        <v>92.10999000000001</v>
      </c>
      <c r="M369" s="10">
        <f>M370</f>
        <v>0</v>
      </c>
      <c r="N369" s="6">
        <f t="shared" si="45"/>
        <v>92.10999000000001</v>
      </c>
      <c r="O369" s="10">
        <f>O370</f>
        <v>0</v>
      </c>
      <c r="P369" s="6">
        <f t="shared" si="46"/>
        <v>92.10999000000001</v>
      </c>
      <c r="Q369" s="10">
        <f>Q370</f>
        <v>0</v>
      </c>
      <c r="R369" s="6">
        <f t="shared" si="42"/>
        <v>92.10999000000001</v>
      </c>
    </row>
    <row r="370" spans="1:18" ht="49.5" customHeight="1">
      <c r="A370" s="1" t="s">
        <v>35</v>
      </c>
      <c r="B370" s="14" t="s">
        <v>60</v>
      </c>
      <c r="C370" s="4">
        <v>200</v>
      </c>
      <c r="D370" s="6">
        <v>92.10999000000001</v>
      </c>
      <c r="E370" s="10"/>
      <c r="F370" s="6">
        <f t="shared" si="40"/>
        <v>92.10999000000001</v>
      </c>
      <c r="G370" s="10"/>
      <c r="H370" s="6">
        <f t="shared" si="39"/>
        <v>92.10999000000001</v>
      </c>
      <c r="I370" s="10"/>
      <c r="J370" s="6">
        <f t="shared" si="47"/>
        <v>92.10999000000001</v>
      </c>
      <c r="K370" s="10"/>
      <c r="L370" s="6">
        <f t="shared" si="44"/>
        <v>92.10999000000001</v>
      </c>
      <c r="M370" s="10"/>
      <c r="N370" s="6">
        <f t="shared" si="45"/>
        <v>92.10999000000001</v>
      </c>
      <c r="O370" s="10"/>
      <c r="P370" s="6">
        <f t="shared" si="46"/>
        <v>92.10999000000001</v>
      </c>
      <c r="Q370" s="10"/>
      <c r="R370" s="6">
        <f t="shared" si="42"/>
        <v>92.10999000000001</v>
      </c>
    </row>
    <row r="371" spans="1:18" ht="87" customHeight="1">
      <c r="A371" s="20" t="s">
        <v>381</v>
      </c>
      <c r="B371" s="14" t="s">
        <v>382</v>
      </c>
      <c r="C371" s="4"/>
      <c r="D371" s="6">
        <v>0</v>
      </c>
      <c r="E371" s="10">
        <f>E372</f>
        <v>0</v>
      </c>
      <c r="F371" s="6">
        <f t="shared" si="40"/>
        <v>0</v>
      </c>
      <c r="G371" s="10">
        <f>G372</f>
        <v>50</v>
      </c>
      <c r="H371" s="6">
        <f t="shared" si="39"/>
        <v>50</v>
      </c>
      <c r="I371" s="10">
        <f>I372</f>
        <v>0</v>
      </c>
      <c r="J371" s="6">
        <f t="shared" si="47"/>
        <v>50</v>
      </c>
      <c r="K371" s="10">
        <f>K372</f>
        <v>0</v>
      </c>
      <c r="L371" s="6">
        <f t="shared" si="44"/>
        <v>50</v>
      </c>
      <c r="M371" s="10">
        <f>M372</f>
        <v>0</v>
      </c>
      <c r="N371" s="6">
        <f t="shared" si="45"/>
        <v>50</v>
      </c>
      <c r="O371" s="10">
        <f>O372</f>
        <v>0</v>
      </c>
      <c r="P371" s="6">
        <f t="shared" si="46"/>
        <v>50</v>
      </c>
      <c r="Q371" s="10">
        <f>Q372</f>
        <v>0</v>
      </c>
      <c r="R371" s="6">
        <f t="shared" si="42"/>
        <v>50</v>
      </c>
    </row>
    <row r="372" spans="1:18" ht="49.5" customHeight="1">
      <c r="A372" s="1" t="s">
        <v>35</v>
      </c>
      <c r="B372" s="14" t="s">
        <v>382</v>
      </c>
      <c r="C372" s="4">
        <v>200</v>
      </c>
      <c r="D372" s="6">
        <v>0</v>
      </c>
      <c r="E372" s="10"/>
      <c r="F372" s="6">
        <f t="shared" si="40"/>
        <v>0</v>
      </c>
      <c r="G372" s="10">
        <v>50</v>
      </c>
      <c r="H372" s="6">
        <f t="shared" ref="H372:H442" si="48">F372+G372</f>
        <v>50</v>
      </c>
      <c r="I372" s="10"/>
      <c r="J372" s="6">
        <f t="shared" si="47"/>
        <v>50</v>
      </c>
      <c r="K372" s="10"/>
      <c r="L372" s="6">
        <f t="shared" si="44"/>
        <v>50</v>
      </c>
      <c r="M372" s="10"/>
      <c r="N372" s="6">
        <f t="shared" si="45"/>
        <v>50</v>
      </c>
      <c r="O372" s="10"/>
      <c r="P372" s="6">
        <f t="shared" si="46"/>
        <v>50</v>
      </c>
      <c r="Q372" s="10"/>
      <c r="R372" s="6">
        <f t="shared" si="42"/>
        <v>50</v>
      </c>
    </row>
    <row r="373" spans="1:18" ht="76.5" customHeight="1">
      <c r="A373" s="11" t="s">
        <v>47</v>
      </c>
      <c r="B373" s="9" t="s">
        <v>50</v>
      </c>
      <c r="C373" s="4"/>
      <c r="D373" s="6">
        <v>5520.3984</v>
      </c>
      <c r="E373" s="10">
        <f t="shared" ref="E373:Q375" si="49">E374</f>
        <v>-4140.2987999999996</v>
      </c>
      <c r="F373" s="6">
        <f t="shared" si="40"/>
        <v>1380.0996000000005</v>
      </c>
      <c r="G373" s="10">
        <f t="shared" si="49"/>
        <v>0</v>
      </c>
      <c r="H373" s="6">
        <f t="shared" si="48"/>
        <v>1380.0996000000005</v>
      </c>
      <c r="I373" s="10">
        <f t="shared" si="49"/>
        <v>0</v>
      </c>
      <c r="J373" s="6">
        <f t="shared" si="47"/>
        <v>1380.0996000000005</v>
      </c>
      <c r="K373" s="10">
        <f t="shared" si="49"/>
        <v>0</v>
      </c>
      <c r="L373" s="6">
        <f t="shared" si="44"/>
        <v>1380.0996000000005</v>
      </c>
      <c r="M373" s="10">
        <f t="shared" si="49"/>
        <v>0</v>
      </c>
      <c r="N373" s="6">
        <f t="shared" si="45"/>
        <v>1380.0996000000005</v>
      </c>
      <c r="O373" s="10">
        <f t="shared" si="49"/>
        <v>-231.34960000000001</v>
      </c>
      <c r="P373" s="6">
        <f t="shared" si="46"/>
        <v>1148.7500000000005</v>
      </c>
      <c r="Q373" s="10">
        <f t="shared" si="49"/>
        <v>0</v>
      </c>
      <c r="R373" s="6">
        <f t="shared" si="42"/>
        <v>1148.7500000000005</v>
      </c>
    </row>
    <row r="374" spans="1:18" ht="74.25" customHeight="1">
      <c r="A374" s="12" t="s">
        <v>48</v>
      </c>
      <c r="B374" s="3" t="s">
        <v>51</v>
      </c>
      <c r="C374" s="4"/>
      <c r="D374" s="6">
        <v>5520.3984</v>
      </c>
      <c r="E374" s="10">
        <f t="shared" si="49"/>
        <v>-4140.2987999999996</v>
      </c>
      <c r="F374" s="6">
        <f t="shared" si="40"/>
        <v>1380.0996000000005</v>
      </c>
      <c r="G374" s="10">
        <f t="shared" si="49"/>
        <v>0</v>
      </c>
      <c r="H374" s="6">
        <f t="shared" si="48"/>
        <v>1380.0996000000005</v>
      </c>
      <c r="I374" s="10">
        <f t="shared" si="49"/>
        <v>0</v>
      </c>
      <c r="J374" s="6">
        <f t="shared" si="47"/>
        <v>1380.0996000000005</v>
      </c>
      <c r="K374" s="10">
        <f t="shared" si="49"/>
        <v>0</v>
      </c>
      <c r="L374" s="6">
        <f t="shared" si="44"/>
        <v>1380.0996000000005</v>
      </c>
      <c r="M374" s="10">
        <f t="shared" si="49"/>
        <v>0</v>
      </c>
      <c r="N374" s="6">
        <f t="shared" si="45"/>
        <v>1380.0996000000005</v>
      </c>
      <c r="O374" s="10">
        <f t="shared" si="49"/>
        <v>-231.34960000000001</v>
      </c>
      <c r="P374" s="6">
        <f t="shared" si="46"/>
        <v>1148.7500000000005</v>
      </c>
      <c r="Q374" s="10">
        <f t="shared" si="49"/>
        <v>0</v>
      </c>
      <c r="R374" s="6">
        <f t="shared" si="42"/>
        <v>1148.7500000000005</v>
      </c>
    </row>
    <row r="375" spans="1:18" ht="63" customHeight="1">
      <c r="A375" s="12" t="s">
        <v>49</v>
      </c>
      <c r="B375" s="14" t="s">
        <v>52</v>
      </c>
      <c r="C375" s="4"/>
      <c r="D375" s="6">
        <v>5520.3984</v>
      </c>
      <c r="E375" s="10">
        <f t="shared" si="49"/>
        <v>-4140.2987999999996</v>
      </c>
      <c r="F375" s="6">
        <f t="shared" si="40"/>
        <v>1380.0996000000005</v>
      </c>
      <c r="G375" s="10">
        <f t="shared" si="49"/>
        <v>0</v>
      </c>
      <c r="H375" s="6">
        <f t="shared" si="48"/>
        <v>1380.0996000000005</v>
      </c>
      <c r="I375" s="10">
        <f t="shared" si="49"/>
        <v>0</v>
      </c>
      <c r="J375" s="6">
        <f t="shared" si="47"/>
        <v>1380.0996000000005</v>
      </c>
      <c r="K375" s="10">
        <f t="shared" si="49"/>
        <v>0</v>
      </c>
      <c r="L375" s="6">
        <f t="shared" si="44"/>
        <v>1380.0996000000005</v>
      </c>
      <c r="M375" s="10">
        <f t="shared" si="49"/>
        <v>0</v>
      </c>
      <c r="N375" s="6">
        <f t="shared" si="45"/>
        <v>1380.0996000000005</v>
      </c>
      <c r="O375" s="10">
        <f t="shared" si="49"/>
        <v>-231.34960000000001</v>
      </c>
      <c r="P375" s="6">
        <f t="shared" si="46"/>
        <v>1148.7500000000005</v>
      </c>
      <c r="Q375" s="10">
        <f t="shared" si="49"/>
        <v>0</v>
      </c>
      <c r="R375" s="6">
        <f t="shared" si="42"/>
        <v>1148.7500000000005</v>
      </c>
    </row>
    <row r="376" spans="1:18" ht="48" customHeight="1">
      <c r="A376" s="1" t="s">
        <v>305</v>
      </c>
      <c r="B376" s="14" t="s">
        <v>52</v>
      </c>
      <c r="C376" s="4">
        <v>400</v>
      </c>
      <c r="D376" s="6">
        <v>5520.3984</v>
      </c>
      <c r="E376" s="10">
        <v>-4140.2987999999996</v>
      </c>
      <c r="F376" s="6">
        <f t="shared" si="40"/>
        <v>1380.0996000000005</v>
      </c>
      <c r="G376" s="10"/>
      <c r="H376" s="6">
        <f t="shared" si="48"/>
        <v>1380.0996000000005</v>
      </c>
      <c r="I376" s="10"/>
      <c r="J376" s="6">
        <f t="shared" si="47"/>
        <v>1380.0996000000005</v>
      </c>
      <c r="K376" s="10"/>
      <c r="L376" s="6">
        <f t="shared" si="44"/>
        <v>1380.0996000000005</v>
      </c>
      <c r="M376" s="10"/>
      <c r="N376" s="6">
        <f t="shared" si="45"/>
        <v>1380.0996000000005</v>
      </c>
      <c r="O376" s="10">
        <v>-231.34960000000001</v>
      </c>
      <c r="P376" s="6">
        <f t="shared" si="46"/>
        <v>1148.7500000000005</v>
      </c>
      <c r="Q376" s="10"/>
      <c r="R376" s="6">
        <f t="shared" si="42"/>
        <v>1148.7500000000005</v>
      </c>
    </row>
    <row r="377" spans="1:18" ht="81.75" hidden="1" customHeight="1">
      <c r="A377" s="11" t="s">
        <v>481</v>
      </c>
      <c r="B377" s="17" t="s">
        <v>484</v>
      </c>
      <c r="C377" s="4"/>
      <c r="D377" s="6">
        <v>0</v>
      </c>
      <c r="E377" s="10">
        <f>E378+E381</f>
        <v>0</v>
      </c>
      <c r="F377" s="6">
        <f t="shared" ref="F377:F447" si="50">D377+E377</f>
        <v>0</v>
      </c>
      <c r="G377" s="10">
        <f>G378+G381</f>
        <v>0</v>
      </c>
      <c r="H377" s="6">
        <f t="shared" si="48"/>
        <v>0</v>
      </c>
      <c r="I377" s="10">
        <f>I378+I381</f>
        <v>0</v>
      </c>
      <c r="J377" s="6">
        <f t="shared" si="47"/>
        <v>0</v>
      </c>
      <c r="K377" s="10">
        <f>K378+K381</f>
        <v>0</v>
      </c>
      <c r="L377" s="6">
        <f t="shared" si="44"/>
        <v>0</v>
      </c>
      <c r="M377" s="10">
        <f>M378+M381</f>
        <v>0</v>
      </c>
      <c r="N377" s="6">
        <f t="shared" si="45"/>
        <v>0</v>
      </c>
      <c r="O377" s="10">
        <f>O378+O381</f>
        <v>0</v>
      </c>
      <c r="P377" s="6">
        <f t="shared" si="46"/>
        <v>0</v>
      </c>
      <c r="Q377" s="10">
        <f>Q378+Q381</f>
        <v>0</v>
      </c>
      <c r="R377" s="6">
        <f t="shared" si="42"/>
        <v>0</v>
      </c>
    </row>
    <row r="378" spans="1:18" ht="81" hidden="1" customHeight="1">
      <c r="A378" s="1" t="s">
        <v>482</v>
      </c>
      <c r="B378" s="14" t="s">
        <v>483</v>
      </c>
      <c r="C378" s="4"/>
      <c r="D378" s="6">
        <v>0</v>
      </c>
      <c r="E378" s="10">
        <f t="shared" ref="E378:Q379" si="51">E379</f>
        <v>0</v>
      </c>
      <c r="F378" s="6">
        <f t="shared" si="50"/>
        <v>0</v>
      </c>
      <c r="G378" s="10">
        <f t="shared" si="51"/>
        <v>0</v>
      </c>
      <c r="H378" s="6">
        <f t="shared" si="48"/>
        <v>0</v>
      </c>
      <c r="I378" s="10">
        <f t="shared" si="51"/>
        <v>0</v>
      </c>
      <c r="J378" s="6">
        <f t="shared" si="47"/>
        <v>0</v>
      </c>
      <c r="K378" s="10">
        <f t="shared" si="51"/>
        <v>0</v>
      </c>
      <c r="L378" s="6">
        <f t="shared" si="44"/>
        <v>0</v>
      </c>
      <c r="M378" s="10">
        <f t="shared" si="51"/>
        <v>0</v>
      </c>
      <c r="N378" s="6">
        <f t="shared" si="45"/>
        <v>0</v>
      </c>
      <c r="O378" s="10">
        <f t="shared" si="51"/>
        <v>0</v>
      </c>
      <c r="P378" s="6">
        <f t="shared" si="46"/>
        <v>0</v>
      </c>
      <c r="Q378" s="10">
        <f t="shared" si="51"/>
        <v>0</v>
      </c>
      <c r="R378" s="6">
        <f t="shared" si="42"/>
        <v>0</v>
      </c>
    </row>
    <row r="379" spans="1:18" ht="79.5" hidden="1" customHeight="1">
      <c r="A379" s="1" t="s">
        <v>485</v>
      </c>
      <c r="B379" s="14" t="s">
        <v>486</v>
      </c>
      <c r="C379" s="4"/>
      <c r="D379" s="6">
        <v>0</v>
      </c>
      <c r="E379" s="10">
        <f t="shared" si="51"/>
        <v>0</v>
      </c>
      <c r="F379" s="6">
        <f t="shared" si="50"/>
        <v>0</v>
      </c>
      <c r="G379" s="10">
        <f t="shared" si="51"/>
        <v>0</v>
      </c>
      <c r="H379" s="6">
        <f t="shared" si="48"/>
        <v>0</v>
      </c>
      <c r="I379" s="10">
        <f t="shared" si="51"/>
        <v>0</v>
      </c>
      <c r="J379" s="6">
        <f t="shared" si="47"/>
        <v>0</v>
      </c>
      <c r="K379" s="10">
        <f t="shared" si="51"/>
        <v>0</v>
      </c>
      <c r="L379" s="6">
        <f t="shared" si="44"/>
        <v>0</v>
      </c>
      <c r="M379" s="10">
        <f t="shared" si="51"/>
        <v>0</v>
      </c>
      <c r="N379" s="6">
        <f t="shared" si="45"/>
        <v>0</v>
      </c>
      <c r="O379" s="10">
        <f t="shared" si="51"/>
        <v>0</v>
      </c>
      <c r="P379" s="6">
        <f t="shared" si="46"/>
        <v>0</v>
      </c>
      <c r="Q379" s="10">
        <f t="shared" si="51"/>
        <v>0</v>
      </c>
      <c r="R379" s="6">
        <f t="shared" si="42"/>
        <v>0</v>
      </c>
    </row>
    <row r="380" spans="1:18" ht="44.25" hidden="1" customHeight="1">
      <c r="A380" s="1" t="s">
        <v>35</v>
      </c>
      <c r="B380" s="14" t="s">
        <v>486</v>
      </c>
      <c r="C380" s="4">
        <v>200</v>
      </c>
      <c r="D380" s="6">
        <v>0</v>
      </c>
      <c r="E380" s="10"/>
      <c r="F380" s="6">
        <f t="shared" si="50"/>
        <v>0</v>
      </c>
      <c r="G380" s="10"/>
      <c r="H380" s="6">
        <f t="shared" si="48"/>
        <v>0</v>
      </c>
      <c r="I380" s="10"/>
      <c r="J380" s="6">
        <f t="shared" si="47"/>
        <v>0</v>
      </c>
      <c r="K380" s="10"/>
      <c r="L380" s="6">
        <f t="shared" si="44"/>
        <v>0</v>
      </c>
      <c r="M380" s="10"/>
      <c r="N380" s="6">
        <f t="shared" si="45"/>
        <v>0</v>
      </c>
      <c r="O380" s="10"/>
      <c r="P380" s="6">
        <f t="shared" si="46"/>
        <v>0</v>
      </c>
      <c r="Q380" s="10"/>
      <c r="R380" s="6">
        <f t="shared" si="42"/>
        <v>0</v>
      </c>
    </row>
    <row r="381" spans="1:18" ht="182.25" hidden="1" customHeight="1">
      <c r="A381" s="1" t="s">
        <v>542</v>
      </c>
      <c r="B381" s="14" t="s">
        <v>543</v>
      </c>
      <c r="C381" s="4"/>
      <c r="D381" s="6">
        <v>0</v>
      </c>
      <c r="E381" s="10">
        <f>E382</f>
        <v>0</v>
      </c>
      <c r="F381" s="6">
        <f t="shared" si="50"/>
        <v>0</v>
      </c>
      <c r="G381" s="10">
        <f>G382</f>
        <v>0</v>
      </c>
      <c r="H381" s="6">
        <f t="shared" si="48"/>
        <v>0</v>
      </c>
      <c r="I381" s="10">
        <f>I382</f>
        <v>0</v>
      </c>
      <c r="J381" s="6">
        <f t="shared" si="47"/>
        <v>0</v>
      </c>
      <c r="K381" s="10">
        <f>K382</f>
        <v>0</v>
      </c>
      <c r="L381" s="6">
        <f t="shared" si="44"/>
        <v>0</v>
      </c>
      <c r="M381" s="10">
        <f>M382</f>
        <v>0</v>
      </c>
      <c r="N381" s="6">
        <f t="shared" si="45"/>
        <v>0</v>
      </c>
      <c r="O381" s="10">
        <f>O382</f>
        <v>0</v>
      </c>
      <c r="P381" s="6">
        <f t="shared" si="46"/>
        <v>0</v>
      </c>
      <c r="Q381" s="10">
        <f>Q382</f>
        <v>0</v>
      </c>
      <c r="R381" s="6">
        <f t="shared" si="42"/>
        <v>0</v>
      </c>
    </row>
    <row r="382" spans="1:18" ht="170.25" hidden="1" customHeight="1">
      <c r="A382" s="1" t="s">
        <v>544</v>
      </c>
      <c r="B382" s="14" t="s">
        <v>545</v>
      </c>
      <c r="C382" s="4"/>
      <c r="D382" s="6">
        <v>0</v>
      </c>
      <c r="E382" s="10">
        <f>E383</f>
        <v>0</v>
      </c>
      <c r="F382" s="6">
        <f t="shared" si="50"/>
        <v>0</v>
      </c>
      <c r="G382" s="10">
        <f>G383</f>
        <v>0</v>
      </c>
      <c r="H382" s="6">
        <f t="shared" si="48"/>
        <v>0</v>
      </c>
      <c r="I382" s="10">
        <f>I383</f>
        <v>0</v>
      </c>
      <c r="J382" s="6">
        <f t="shared" si="47"/>
        <v>0</v>
      </c>
      <c r="K382" s="10">
        <f>K383</f>
        <v>0</v>
      </c>
      <c r="L382" s="6">
        <f t="shared" si="44"/>
        <v>0</v>
      </c>
      <c r="M382" s="10">
        <f>M383</f>
        <v>0</v>
      </c>
      <c r="N382" s="6">
        <f t="shared" si="45"/>
        <v>0</v>
      </c>
      <c r="O382" s="10">
        <f>O383</f>
        <v>0</v>
      </c>
      <c r="P382" s="6">
        <f t="shared" si="46"/>
        <v>0</v>
      </c>
      <c r="Q382" s="10">
        <f>Q383</f>
        <v>0</v>
      </c>
      <c r="R382" s="6">
        <f t="shared" si="42"/>
        <v>0</v>
      </c>
    </row>
    <row r="383" spans="1:18" ht="44.25" hidden="1" customHeight="1">
      <c r="A383" s="1" t="s">
        <v>35</v>
      </c>
      <c r="B383" s="14" t="s">
        <v>545</v>
      </c>
      <c r="C383" s="4">
        <v>200</v>
      </c>
      <c r="D383" s="6">
        <v>0</v>
      </c>
      <c r="E383" s="10"/>
      <c r="F383" s="6">
        <f t="shared" si="50"/>
        <v>0</v>
      </c>
      <c r="G383" s="10"/>
      <c r="H383" s="6">
        <f t="shared" si="48"/>
        <v>0</v>
      </c>
      <c r="I383" s="10"/>
      <c r="J383" s="6">
        <f t="shared" si="47"/>
        <v>0</v>
      </c>
      <c r="K383" s="10"/>
      <c r="L383" s="6">
        <f t="shared" si="44"/>
        <v>0</v>
      </c>
      <c r="M383" s="10"/>
      <c r="N383" s="6">
        <f t="shared" si="45"/>
        <v>0</v>
      </c>
      <c r="O383" s="10"/>
      <c r="P383" s="6">
        <f t="shared" si="46"/>
        <v>0</v>
      </c>
      <c r="Q383" s="10"/>
      <c r="R383" s="6">
        <f t="shared" si="42"/>
        <v>0</v>
      </c>
    </row>
    <row r="384" spans="1:18" ht="44.25" customHeight="1">
      <c r="A384" s="21" t="s">
        <v>370</v>
      </c>
      <c r="B384" s="9" t="s">
        <v>371</v>
      </c>
      <c r="C384" s="4"/>
      <c r="D384" s="6">
        <v>8848.3700000000008</v>
      </c>
      <c r="E384" s="10">
        <f>E388+E391+E394+E385</f>
        <v>0</v>
      </c>
      <c r="F384" s="6">
        <f t="shared" si="50"/>
        <v>8848.3700000000008</v>
      </c>
      <c r="G384" s="10">
        <f>G388+G391+G394+G385</f>
        <v>0</v>
      </c>
      <c r="H384" s="6">
        <f t="shared" si="48"/>
        <v>8848.3700000000008</v>
      </c>
      <c r="I384" s="10">
        <f>I388+I391+I394+I385</f>
        <v>0</v>
      </c>
      <c r="J384" s="6">
        <f t="shared" si="47"/>
        <v>8848.3700000000008</v>
      </c>
      <c r="K384" s="10">
        <f>K388+K391+K394+K385+K402</f>
        <v>2580</v>
      </c>
      <c r="L384" s="6">
        <f t="shared" si="44"/>
        <v>11428.37</v>
      </c>
      <c r="M384" s="10">
        <f>M388+M391+M394+M385+M402</f>
        <v>0</v>
      </c>
      <c r="N384" s="6">
        <f t="shared" si="45"/>
        <v>11428.37</v>
      </c>
      <c r="O384" s="10">
        <f>O388+O391+O394+O385+O402</f>
        <v>250</v>
      </c>
      <c r="P384" s="6">
        <f t="shared" si="46"/>
        <v>11678.37</v>
      </c>
      <c r="Q384" s="10">
        <f>Q388+Q391+Q394+Q385+Q402</f>
        <v>-718.09127999999998</v>
      </c>
      <c r="R384" s="6">
        <f t="shared" si="42"/>
        <v>10960.27872</v>
      </c>
    </row>
    <row r="385" spans="1:18" ht="44.25" customHeight="1">
      <c r="A385" s="12" t="s">
        <v>515</v>
      </c>
      <c r="B385" s="3" t="s">
        <v>516</v>
      </c>
      <c r="C385" s="4"/>
      <c r="D385" s="6">
        <v>2845.2121100000004</v>
      </c>
      <c r="E385" s="10">
        <f>E386</f>
        <v>0</v>
      </c>
      <c r="F385" s="6">
        <f t="shared" si="50"/>
        <v>2845.2121100000004</v>
      </c>
      <c r="G385" s="10">
        <f>G386</f>
        <v>0</v>
      </c>
      <c r="H385" s="6">
        <f t="shared" si="48"/>
        <v>2845.2121100000004</v>
      </c>
      <c r="I385" s="10">
        <f>I386</f>
        <v>0</v>
      </c>
      <c r="J385" s="6">
        <f t="shared" si="47"/>
        <v>2845.2121100000004</v>
      </c>
      <c r="K385" s="10">
        <f>K386</f>
        <v>0</v>
      </c>
      <c r="L385" s="6">
        <f t="shared" si="44"/>
        <v>2845.2121100000004</v>
      </c>
      <c r="M385" s="10">
        <f>M386</f>
        <v>0</v>
      </c>
      <c r="N385" s="6">
        <f t="shared" si="45"/>
        <v>2845.2121100000004</v>
      </c>
      <c r="O385" s="10">
        <f>O386</f>
        <v>250</v>
      </c>
      <c r="P385" s="6">
        <f t="shared" si="46"/>
        <v>3095.2121100000004</v>
      </c>
      <c r="Q385" s="10">
        <f>Q386</f>
        <v>-0.34127999999999997</v>
      </c>
      <c r="R385" s="6">
        <f t="shared" si="42"/>
        <v>3094.8708300000003</v>
      </c>
    </row>
    <row r="386" spans="1:18" ht="44.25" customHeight="1">
      <c r="A386" s="12" t="s">
        <v>517</v>
      </c>
      <c r="B386" s="3" t="s">
        <v>518</v>
      </c>
      <c r="C386" s="4"/>
      <c r="D386" s="6">
        <v>2845.2121100000004</v>
      </c>
      <c r="E386" s="10">
        <f>E387</f>
        <v>0</v>
      </c>
      <c r="F386" s="6">
        <f t="shared" si="50"/>
        <v>2845.2121100000004</v>
      </c>
      <c r="G386" s="10">
        <f>G387</f>
        <v>0</v>
      </c>
      <c r="H386" s="6">
        <f t="shared" si="48"/>
        <v>2845.2121100000004</v>
      </c>
      <c r="I386" s="10">
        <f>I387</f>
        <v>0</v>
      </c>
      <c r="J386" s="6">
        <f t="shared" si="47"/>
        <v>2845.2121100000004</v>
      </c>
      <c r="K386" s="10">
        <f>K387</f>
        <v>0</v>
      </c>
      <c r="L386" s="6">
        <f t="shared" si="44"/>
        <v>2845.2121100000004</v>
      </c>
      <c r="M386" s="10">
        <f>M387</f>
        <v>0</v>
      </c>
      <c r="N386" s="6">
        <f t="shared" si="45"/>
        <v>2845.2121100000004</v>
      </c>
      <c r="O386" s="10">
        <f>O387</f>
        <v>250</v>
      </c>
      <c r="P386" s="6">
        <f t="shared" si="46"/>
        <v>3095.2121100000004</v>
      </c>
      <c r="Q386" s="10">
        <f>Q387</f>
        <v>-0.34127999999999997</v>
      </c>
      <c r="R386" s="6">
        <f t="shared" si="42"/>
        <v>3094.8708300000003</v>
      </c>
    </row>
    <row r="387" spans="1:18" ht="51" customHeight="1">
      <c r="A387" s="1" t="s">
        <v>35</v>
      </c>
      <c r="B387" s="3" t="s">
        <v>518</v>
      </c>
      <c r="C387" s="4">
        <v>200</v>
      </c>
      <c r="D387" s="6">
        <v>2845.2121100000004</v>
      </c>
      <c r="E387" s="10"/>
      <c r="F387" s="6">
        <f t="shared" si="50"/>
        <v>2845.2121100000004</v>
      </c>
      <c r="G387" s="10"/>
      <c r="H387" s="6">
        <f t="shared" si="48"/>
        <v>2845.2121100000004</v>
      </c>
      <c r="I387" s="10"/>
      <c r="J387" s="6">
        <f t="shared" si="47"/>
        <v>2845.2121100000004</v>
      </c>
      <c r="K387" s="10"/>
      <c r="L387" s="6">
        <f t="shared" si="44"/>
        <v>2845.2121100000004</v>
      </c>
      <c r="M387" s="10"/>
      <c r="N387" s="6">
        <f t="shared" si="45"/>
        <v>2845.2121100000004</v>
      </c>
      <c r="O387" s="10">
        <v>250</v>
      </c>
      <c r="P387" s="6">
        <f t="shared" si="46"/>
        <v>3095.2121100000004</v>
      </c>
      <c r="Q387" s="10">
        <v>-0.34127999999999997</v>
      </c>
      <c r="R387" s="6">
        <f t="shared" si="42"/>
        <v>3094.8708300000003</v>
      </c>
    </row>
    <row r="388" spans="1:18" ht="74.25" customHeight="1">
      <c r="A388" s="12" t="s">
        <v>377</v>
      </c>
      <c r="B388" s="3" t="s">
        <v>378</v>
      </c>
      <c r="C388" s="4"/>
      <c r="D388" s="6">
        <v>0</v>
      </c>
      <c r="E388" s="10">
        <f>E389</f>
        <v>0</v>
      </c>
      <c r="F388" s="6">
        <f t="shared" si="50"/>
        <v>0</v>
      </c>
      <c r="G388" s="10">
        <f>G389</f>
        <v>0</v>
      </c>
      <c r="H388" s="6">
        <f t="shared" si="48"/>
        <v>0</v>
      </c>
      <c r="I388" s="10">
        <f>I389</f>
        <v>0</v>
      </c>
      <c r="J388" s="6">
        <f t="shared" si="47"/>
        <v>0</v>
      </c>
      <c r="K388" s="10">
        <f>K389</f>
        <v>0</v>
      </c>
      <c r="L388" s="6">
        <f t="shared" si="44"/>
        <v>0</v>
      </c>
      <c r="M388" s="10">
        <f>M389</f>
        <v>0</v>
      </c>
      <c r="N388" s="6">
        <f t="shared" si="45"/>
        <v>0</v>
      </c>
      <c r="O388" s="10">
        <f>O389</f>
        <v>0</v>
      </c>
      <c r="P388" s="6">
        <f t="shared" si="46"/>
        <v>0</v>
      </c>
      <c r="Q388" s="10">
        <f>Q389</f>
        <v>0</v>
      </c>
      <c r="R388" s="6">
        <f t="shared" si="42"/>
        <v>0</v>
      </c>
    </row>
    <row r="389" spans="1:18" ht="60.75" customHeight="1">
      <c r="A389" s="1" t="s">
        <v>379</v>
      </c>
      <c r="B389" s="3" t="s">
        <v>380</v>
      </c>
      <c r="C389" s="4"/>
      <c r="D389" s="6">
        <v>0</v>
      </c>
      <c r="E389" s="10">
        <f>E390</f>
        <v>0</v>
      </c>
      <c r="F389" s="6">
        <f t="shared" si="50"/>
        <v>0</v>
      </c>
      <c r="G389" s="10">
        <f>G390</f>
        <v>0</v>
      </c>
      <c r="H389" s="6">
        <f t="shared" si="48"/>
        <v>0</v>
      </c>
      <c r="I389" s="10">
        <f>I390</f>
        <v>0</v>
      </c>
      <c r="J389" s="6">
        <f t="shared" si="47"/>
        <v>0</v>
      </c>
      <c r="K389" s="10">
        <f>K390</f>
        <v>0</v>
      </c>
      <c r="L389" s="6">
        <f t="shared" si="44"/>
        <v>0</v>
      </c>
      <c r="M389" s="10">
        <f>M390</f>
        <v>0</v>
      </c>
      <c r="N389" s="6">
        <f t="shared" si="45"/>
        <v>0</v>
      </c>
      <c r="O389" s="10">
        <f>O390</f>
        <v>0</v>
      </c>
      <c r="P389" s="6">
        <f t="shared" si="46"/>
        <v>0</v>
      </c>
      <c r="Q389" s="10">
        <f>Q390</f>
        <v>0</v>
      </c>
      <c r="R389" s="6">
        <f t="shared" si="42"/>
        <v>0</v>
      </c>
    </row>
    <row r="390" spans="1:18" ht="50.25" customHeight="1">
      <c r="A390" s="1" t="s">
        <v>35</v>
      </c>
      <c r="B390" s="3" t="s">
        <v>380</v>
      </c>
      <c r="C390" s="4">
        <v>200</v>
      </c>
      <c r="D390" s="6">
        <v>0</v>
      </c>
      <c r="E390" s="10"/>
      <c r="F390" s="6">
        <f t="shared" si="50"/>
        <v>0</v>
      </c>
      <c r="G390" s="10"/>
      <c r="H390" s="6">
        <f t="shared" si="48"/>
        <v>0</v>
      </c>
      <c r="I390" s="10"/>
      <c r="J390" s="6">
        <f t="shared" si="47"/>
        <v>0</v>
      </c>
      <c r="K390" s="10"/>
      <c r="L390" s="6">
        <f t="shared" si="44"/>
        <v>0</v>
      </c>
      <c r="M390" s="10"/>
      <c r="N390" s="6">
        <f t="shared" si="45"/>
        <v>0</v>
      </c>
      <c r="O390" s="10"/>
      <c r="P390" s="6">
        <f t="shared" si="46"/>
        <v>0</v>
      </c>
      <c r="Q390" s="10"/>
      <c r="R390" s="6">
        <f t="shared" si="42"/>
        <v>0</v>
      </c>
    </row>
    <row r="391" spans="1:18" ht="50.25" customHeight="1">
      <c r="A391" s="7" t="s">
        <v>418</v>
      </c>
      <c r="B391" s="3" t="s">
        <v>419</v>
      </c>
      <c r="C391" s="4"/>
      <c r="D391" s="6">
        <v>0</v>
      </c>
      <c r="E391" s="10">
        <f>E392</f>
        <v>0</v>
      </c>
      <c r="F391" s="6">
        <f t="shared" si="50"/>
        <v>0</v>
      </c>
      <c r="G391" s="10">
        <f>G392</f>
        <v>0</v>
      </c>
      <c r="H391" s="6">
        <f t="shared" si="48"/>
        <v>0</v>
      </c>
      <c r="I391" s="10">
        <f>I392</f>
        <v>0</v>
      </c>
      <c r="J391" s="6">
        <f t="shared" si="47"/>
        <v>0</v>
      </c>
      <c r="K391" s="10">
        <f>K392</f>
        <v>0</v>
      </c>
      <c r="L391" s="6">
        <f t="shared" si="44"/>
        <v>0</v>
      </c>
      <c r="M391" s="10">
        <f>M392</f>
        <v>0</v>
      </c>
      <c r="N391" s="6">
        <f t="shared" si="45"/>
        <v>0</v>
      </c>
      <c r="O391" s="10">
        <f>O392</f>
        <v>0</v>
      </c>
      <c r="P391" s="6">
        <f t="shared" si="46"/>
        <v>0</v>
      </c>
      <c r="Q391" s="10">
        <f>Q392</f>
        <v>0</v>
      </c>
      <c r="R391" s="6">
        <f t="shared" si="42"/>
        <v>0</v>
      </c>
    </row>
    <row r="392" spans="1:18" ht="40.5" customHeight="1">
      <c r="A392" s="7" t="s">
        <v>420</v>
      </c>
      <c r="B392" s="3" t="s">
        <v>421</v>
      </c>
      <c r="C392" s="4"/>
      <c r="D392" s="6">
        <v>0</v>
      </c>
      <c r="E392" s="10">
        <f>E393</f>
        <v>0</v>
      </c>
      <c r="F392" s="6">
        <f t="shared" si="50"/>
        <v>0</v>
      </c>
      <c r="G392" s="10">
        <f>G393</f>
        <v>0</v>
      </c>
      <c r="H392" s="6">
        <f t="shared" si="48"/>
        <v>0</v>
      </c>
      <c r="I392" s="10">
        <f>I393</f>
        <v>0</v>
      </c>
      <c r="J392" s="6">
        <f t="shared" si="47"/>
        <v>0</v>
      </c>
      <c r="K392" s="10">
        <f>K393</f>
        <v>0</v>
      </c>
      <c r="L392" s="6">
        <f t="shared" si="44"/>
        <v>0</v>
      </c>
      <c r="M392" s="10">
        <f>M393</f>
        <v>0</v>
      </c>
      <c r="N392" s="6">
        <f t="shared" si="45"/>
        <v>0</v>
      </c>
      <c r="O392" s="10">
        <f>O393</f>
        <v>0</v>
      </c>
      <c r="P392" s="6">
        <f t="shared" si="46"/>
        <v>0</v>
      </c>
      <c r="Q392" s="10">
        <f>Q393</f>
        <v>0</v>
      </c>
      <c r="R392" s="6">
        <f t="shared" si="42"/>
        <v>0</v>
      </c>
    </row>
    <row r="393" spans="1:18" ht="50.25" customHeight="1">
      <c r="A393" s="7" t="s">
        <v>35</v>
      </c>
      <c r="B393" s="3" t="s">
        <v>422</v>
      </c>
      <c r="C393" s="4">
        <v>200</v>
      </c>
      <c r="D393" s="6">
        <v>0</v>
      </c>
      <c r="E393" s="10"/>
      <c r="F393" s="6">
        <f t="shared" si="50"/>
        <v>0</v>
      </c>
      <c r="G393" s="10"/>
      <c r="H393" s="6">
        <f t="shared" si="48"/>
        <v>0</v>
      </c>
      <c r="I393" s="10"/>
      <c r="J393" s="6">
        <f t="shared" si="47"/>
        <v>0</v>
      </c>
      <c r="K393" s="10"/>
      <c r="L393" s="6">
        <f t="shared" si="44"/>
        <v>0</v>
      </c>
      <c r="M393" s="10"/>
      <c r="N393" s="6">
        <f t="shared" si="45"/>
        <v>0</v>
      </c>
      <c r="O393" s="10"/>
      <c r="P393" s="6">
        <f t="shared" si="46"/>
        <v>0</v>
      </c>
      <c r="Q393" s="10"/>
      <c r="R393" s="6">
        <f t="shared" si="42"/>
        <v>0</v>
      </c>
    </row>
    <row r="394" spans="1:18" ht="50.25" customHeight="1">
      <c r="A394" s="7" t="s">
        <v>423</v>
      </c>
      <c r="B394" s="3" t="s">
        <v>424</v>
      </c>
      <c r="C394" s="4"/>
      <c r="D394" s="6">
        <v>6003.1578900000004</v>
      </c>
      <c r="E394" s="10">
        <f>E395+E398+E400</f>
        <v>0</v>
      </c>
      <c r="F394" s="6">
        <f t="shared" si="50"/>
        <v>6003.1578900000004</v>
      </c>
      <c r="G394" s="10">
        <f>G395+G398+G400</f>
        <v>0</v>
      </c>
      <c r="H394" s="6">
        <f t="shared" si="48"/>
        <v>6003.1578900000004</v>
      </c>
      <c r="I394" s="10">
        <f>I395+I398+I400</f>
        <v>0</v>
      </c>
      <c r="J394" s="6">
        <f t="shared" si="47"/>
        <v>6003.1578900000004</v>
      </c>
      <c r="K394" s="10">
        <f>K395+K398+K400</f>
        <v>2530</v>
      </c>
      <c r="L394" s="6">
        <f t="shared" si="44"/>
        <v>8533.1578900000004</v>
      </c>
      <c r="M394" s="10">
        <f>M395+M398+M400</f>
        <v>0</v>
      </c>
      <c r="N394" s="6">
        <f t="shared" si="45"/>
        <v>8533.1578900000004</v>
      </c>
      <c r="O394" s="10">
        <f>O395+O398+O400</f>
        <v>0</v>
      </c>
      <c r="P394" s="6">
        <f t="shared" si="46"/>
        <v>8533.1578900000004</v>
      </c>
      <c r="Q394" s="10">
        <f>Q395+Q398+Q400</f>
        <v>-717.75</v>
      </c>
      <c r="R394" s="6">
        <f t="shared" si="42"/>
        <v>7815.4078900000004</v>
      </c>
    </row>
    <row r="395" spans="1:18" ht="50.25" customHeight="1">
      <c r="A395" s="7" t="s">
        <v>425</v>
      </c>
      <c r="B395" s="3" t="s">
        <v>426</v>
      </c>
      <c r="C395" s="4"/>
      <c r="D395" s="6">
        <v>6003.1578900000004</v>
      </c>
      <c r="E395" s="10">
        <f>E396+E397</f>
        <v>0</v>
      </c>
      <c r="F395" s="6">
        <f t="shared" si="50"/>
        <v>6003.1578900000004</v>
      </c>
      <c r="G395" s="10">
        <f>G396+G397</f>
        <v>0</v>
      </c>
      <c r="H395" s="6">
        <f t="shared" si="48"/>
        <v>6003.1578900000004</v>
      </c>
      <c r="I395" s="10">
        <f>I396+I397</f>
        <v>0</v>
      </c>
      <c r="J395" s="6">
        <f t="shared" si="47"/>
        <v>6003.1578900000004</v>
      </c>
      <c r="K395" s="10">
        <f>K396+K397</f>
        <v>0</v>
      </c>
      <c r="L395" s="6">
        <f t="shared" si="44"/>
        <v>6003.1578900000004</v>
      </c>
      <c r="M395" s="10">
        <f>M396+M397</f>
        <v>0</v>
      </c>
      <c r="N395" s="6">
        <f t="shared" si="45"/>
        <v>6003.1578900000004</v>
      </c>
      <c r="O395" s="10">
        <f>O396+O397</f>
        <v>0</v>
      </c>
      <c r="P395" s="6">
        <f t="shared" si="46"/>
        <v>6003.1578900000004</v>
      </c>
      <c r="Q395" s="10">
        <f>Q396+Q397</f>
        <v>0</v>
      </c>
      <c r="R395" s="6">
        <f t="shared" si="42"/>
        <v>6003.1578900000004</v>
      </c>
    </row>
    <row r="396" spans="1:18" ht="50.25" customHeight="1">
      <c r="A396" s="7" t="s">
        <v>35</v>
      </c>
      <c r="B396" s="3" t="s">
        <v>426</v>
      </c>
      <c r="C396" s="4">
        <v>200</v>
      </c>
      <c r="D396" s="6">
        <v>6003.1578900000004</v>
      </c>
      <c r="E396" s="10"/>
      <c r="F396" s="6">
        <f t="shared" si="50"/>
        <v>6003.1578900000004</v>
      </c>
      <c r="G396" s="10"/>
      <c r="H396" s="6">
        <f t="shared" si="48"/>
        <v>6003.1578900000004</v>
      </c>
      <c r="I396" s="10"/>
      <c r="J396" s="6">
        <f t="shared" si="47"/>
        <v>6003.1578900000004</v>
      </c>
      <c r="K396" s="10"/>
      <c r="L396" s="6">
        <f t="shared" si="44"/>
        <v>6003.1578900000004</v>
      </c>
      <c r="M396" s="10"/>
      <c r="N396" s="6">
        <f t="shared" si="45"/>
        <v>6003.1578900000004</v>
      </c>
      <c r="O396" s="10"/>
      <c r="P396" s="6">
        <f t="shared" si="46"/>
        <v>6003.1578900000004</v>
      </c>
      <c r="Q396" s="10"/>
      <c r="R396" s="6">
        <f t="shared" si="42"/>
        <v>6003.1578900000004</v>
      </c>
    </row>
    <row r="397" spans="1:18" ht="50.25" customHeight="1">
      <c r="A397" s="1" t="s">
        <v>305</v>
      </c>
      <c r="B397" s="3" t="s">
        <v>426</v>
      </c>
      <c r="C397" s="4">
        <v>400</v>
      </c>
      <c r="D397" s="6">
        <v>0</v>
      </c>
      <c r="E397" s="10"/>
      <c r="F397" s="6">
        <f t="shared" si="50"/>
        <v>0</v>
      </c>
      <c r="G397" s="10"/>
      <c r="H397" s="6">
        <f t="shared" si="48"/>
        <v>0</v>
      </c>
      <c r="I397" s="10"/>
      <c r="J397" s="6">
        <f t="shared" si="47"/>
        <v>0</v>
      </c>
      <c r="K397" s="10"/>
      <c r="L397" s="6">
        <f t="shared" si="44"/>
        <v>0</v>
      </c>
      <c r="M397" s="10"/>
      <c r="N397" s="6">
        <f t="shared" si="45"/>
        <v>0</v>
      </c>
      <c r="O397" s="10"/>
      <c r="P397" s="6">
        <f t="shared" si="46"/>
        <v>0</v>
      </c>
      <c r="Q397" s="10"/>
      <c r="R397" s="6">
        <f t="shared" si="42"/>
        <v>0</v>
      </c>
    </row>
    <row r="398" spans="1:18" ht="72.75" customHeight="1">
      <c r="A398" s="7" t="s">
        <v>467</v>
      </c>
      <c r="B398" s="3" t="s">
        <v>468</v>
      </c>
      <c r="C398" s="4"/>
      <c r="D398" s="6">
        <v>0</v>
      </c>
      <c r="E398" s="10">
        <f>E399</f>
        <v>0</v>
      </c>
      <c r="F398" s="6">
        <f t="shared" si="50"/>
        <v>0</v>
      </c>
      <c r="G398" s="10">
        <f>G399</f>
        <v>0</v>
      </c>
      <c r="H398" s="6">
        <f t="shared" si="48"/>
        <v>0</v>
      </c>
      <c r="I398" s="10">
        <f>I399</f>
        <v>0</v>
      </c>
      <c r="J398" s="6">
        <f t="shared" si="47"/>
        <v>0</v>
      </c>
      <c r="K398" s="10">
        <f>K399</f>
        <v>0</v>
      </c>
      <c r="L398" s="6">
        <f t="shared" si="44"/>
        <v>0</v>
      </c>
      <c r="M398" s="10">
        <f>M399</f>
        <v>0</v>
      </c>
      <c r="N398" s="6">
        <f t="shared" si="45"/>
        <v>0</v>
      </c>
      <c r="O398" s="10">
        <f>O399</f>
        <v>0</v>
      </c>
      <c r="P398" s="6">
        <f t="shared" si="46"/>
        <v>0</v>
      </c>
      <c r="Q398" s="10">
        <f>Q399</f>
        <v>0</v>
      </c>
      <c r="R398" s="6">
        <f t="shared" si="42"/>
        <v>0</v>
      </c>
    </row>
    <row r="399" spans="1:18" ht="50.25" customHeight="1">
      <c r="A399" s="1" t="s">
        <v>305</v>
      </c>
      <c r="B399" s="3" t="s">
        <v>468</v>
      </c>
      <c r="C399" s="4">
        <v>400</v>
      </c>
      <c r="D399" s="6">
        <v>0</v>
      </c>
      <c r="E399" s="10"/>
      <c r="F399" s="6">
        <f t="shared" si="50"/>
        <v>0</v>
      </c>
      <c r="G399" s="10"/>
      <c r="H399" s="6">
        <f t="shared" si="48"/>
        <v>0</v>
      </c>
      <c r="I399" s="10"/>
      <c r="J399" s="6">
        <f t="shared" si="47"/>
        <v>0</v>
      </c>
      <c r="K399" s="10"/>
      <c r="L399" s="6">
        <f t="shared" si="44"/>
        <v>0</v>
      </c>
      <c r="M399" s="10"/>
      <c r="N399" s="6">
        <f t="shared" si="45"/>
        <v>0</v>
      </c>
      <c r="O399" s="10"/>
      <c r="P399" s="6">
        <f t="shared" si="46"/>
        <v>0</v>
      </c>
      <c r="Q399" s="10"/>
      <c r="R399" s="6">
        <f t="shared" si="42"/>
        <v>0</v>
      </c>
    </row>
    <row r="400" spans="1:18" ht="44.25" customHeight="1">
      <c r="A400" s="1" t="s">
        <v>618</v>
      </c>
      <c r="B400" s="3" t="s">
        <v>609</v>
      </c>
      <c r="C400" s="4"/>
      <c r="D400" s="6">
        <v>0</v>
      </c>
      <c r="E400" s="10">
        <f>E401</f>
        <v>0</v>
      </c>
      <c r="F400" s="6">
        <f t="shared" si="50"/>
        <v>0</v>
      </c>
      <c r="G400" s="10">
        <f>G401</f>
        <v>0</v>
      </c>
      <c r="H400" s="6">
        <f t="shared" si="48"/>
        <v>0</v>
      </c>
      <c r="I400" s="10">
        <f>I401</f>
        <v>0</v>
      </c>
      <c r="J400" s="6">
        <f t="shared" si="47"/>
        <v>0</v>
      </c>
      <c r="K400" s="10">
        <f>K401</f>
        <v>2530</v>
      </c>
      <c r="L400" s="6">
        <f t="shared" si="44"/>
        <v>2530</v>
      </c>
      <c r="M400" s="10">
        <f>M401</f>
        <v>0</v>
      </c>
      <c r="N400" s="6">
        <f t="shared" si="45"/>
        <v>2530</v>
      </c>
      <c r="O400" s="10">
        <f>O401</f>
        <v>0</v>
      </c>
      <c r="P400" s="6">
        <f t="shared" si="46"/>
        <v>2530</v>
      </c>
      <c r="Q400" s="10">
        <f>Q401</f>
        <v>-717.75</v>
      </c>
      <c r="R400" s="6">
        <f t="shared" si="42"/>
        <v>1812.25</v>
      </c>
    </row>
    <row r="401" spans="1:18" ht="50.25" customHeight="1">
      <c r="A401" s="7" t="s">
        <v>35</v>
      </c>
      <c r="B401" s="3" t="s">
        <v>609</v>
      </c>
      <c r="C401" s="4">
        <v>200</v>
      </c>
      <c r="D401" s="6">
        <v>0</v>
      </c>
      <c r="E401" s="10"/>
      <c r="F401" s="6">
        <f t="shared" si="50"/>
        <v>0</v>
      </c>
      <c r="G401" s="10"/>
      <c r="H401" s="6">
        <f t="shared" si="48"/>
        <v>0</v>
      </c>
      <c r="I401" s="10"/>
      <c r="J401" s="6">
        <f t="shared" si="47"/>
        <v>0</v>
      </c>
      <c r="K401" s="10">
        <f>632.5+1897.5</f>
        <v>2530</v>
      </c>
      <c r="L401" s="6">
        <f t="shared" si="44"/>
        <v>2530</v>
      </c>
      <c r="M401" s="10"/>
      <c r="N401" s="6">
        <f t="shared" si="45"/>
        <v>2530</v>
      </c>
      <c r="O401" s="10"/>
      <c r="P401" s="6">
        <f t="shared" si="46"/>
        <v>2530</v>
      </c>
      <c r="Q401" s="10">
        <v>-717.75</v>
      </c>
      <c r="R401" s="6">
        <f t="shared" si="42"/>
        <v>1812.25</v>
      </c>
    </row>
    <row r="402" spans="1:18" ht="48" customHeight="1">
      <c r="A402" s="22" t="s">
        <v>610</v>
      </c>
      <c r="B402" s="3" t="s">
        <v>612</v>
      </c>
      <c r="C402" s="23"/>
      <c r="D402" s="6"/>
      <c r="E402" s="10"/>
      <c r="F402" s="6"/>
      <c r="G402" s="10"/>
      <c r="H402" s="6"/>
      <c r="I402" s="10"/>
      <c r="J402" s="6">
        <f t="shared" si="47"/>
        <v>0</v>
      </c>
      <c r="K402" s="10">
        <f>K403</f>
        <v>50</v>
      </c>
      <c r="L402" s="6">
        <f t="shared" si="44"/>
        <v>50</v>
      </c>
      <c r="M402" s="10">
        <f>M403</f>
        <v>0</v>
      </c>
      <c r="N402" s="6">
        <f t="shared" si="45"/>
        <v>50</v>
      </c>
      <c r="O402" s="10">
        <f>O403</f>
        <v>0</v>
      </c>
      <c r="P402" s="6">
        <f t="shared" si="46"/>
        <v>50</v>
      </c>
      <c r="Q402" s="10">
        <f>Q403</f>
        <v>0</v>
      </c>
      <c r="R402" s="6">
        <f t="shared" si="42"/>
        <v>50</v>
      </c>
    </row>
    <row r="403" spans="1:18" ht="37.5" customHeight="1">
      <c r="A403" s="22" t="s">
        <v>611</v>
      </c>
      <c r="B403" s="3" t="s">
        <v>616</v>
      </c>
      <c r="C403" s="23"/>
      <c r="D403" s="6"/>
      <c r="E403" s="10"/>
      <c r="F403" s="6"/>
      <c r="G403" s="10"/>
      <c r="H403" s="6"/>
      <c r="I403" s="10"/>
      <c r="J403" s="6">
        <f t="shared" si="47"/>
        <v>0</v>
      </c>
      <c r="K403" s="10">
        <f>K404</f>
        <v>50</v>
      </c>
      <c r="L403" s="6">
        <f t="shared" si="44"/>
        <v>50</v>
      </c>
      <c r="M403" s="10">
        <f>M404</f>
        <v>0</v>
      </c>
      <c r="N403" s="6">
        <f t="shared" si="45"/>
        <v>50</v>
      </c>
      <c r="O403" s="10">
        <f>O404</f>
        <v>0</v>
      </c>
      <c r="P403" s="6">
        <f t="shared" si="46"/>
        <v>50</v>
      </c>
      <c r="Q403" s="10">
        <f>Q404</f>
        <v>0</v>
      </c>
      <c r="R403" s="6">
        <f t="shared" si="42"/>
        <v>50</v>
      </c>
    </row>
    <row r="404" spans="1:18" ht="50.25" customHeight="1">
      <c r="A404" s="7" t="s">
        <v>35</v>
      </c>
      <c r="B404" s="3" t="s">
        <v>616</v>
      </c>
      <c r="C404" s="23">
        <v>200</v>
      </c>
      <c r="D404" s="6"/>
      <c r="E404" s="10"/>
      <c r="F404" s="6"/>
      <c r="G404" s="10"/>
      <c r="H404" s="6"/>
      <c r="I404" s="10"/>
      <c r="J404" s="6">
        <f t="shared" si="47"/>
        <v>0</v>
      </c>
      <c r="K404" s="10">
        <v>50</v>
      </c>
      <c r="L404" s="6">
        <f t="shared" si="44"/>
        <v>50</v>
      </c>
      <c r="M404" s="10"/>
      <c r="N404" s="6">
        <f t="shared" si="45"/>
        <v>50</v>
      </c>
      <c r="O404" s="10"/>
      <c r="P404" s="6">
        <f t="shared" si="46"/>
        <v>50</v>
      </c>
      <c r="Q404" s="10"/>
      <c r="R404" s="6">
        <f t="shared" si="42"/>
        <v>50</v>
      </c>
    </row>
    <row r="405" spans="1:18" ht="50.25" customHeight="1">
      <c r="A405" s="24" t="s">
        <v>427</v>
      </c>
      <c r="B405" s="25" t="s">
        <v>428</v>
      </c>
      <c r="C405" s="23"/>
      <c r="D405" s="6">
        <v>203.01685000000001</v>
      </c>
      <c r="E405" s="10">
        <f>E406+E409+E412</f>
        <v>0</v>
      </c>
      <c r="F405" s="6">
        <f t="shared" si="50"/>
        <v>203.01685000000001</v>
      </c>
      <c r="G405" s="10">
        <f>G406+G409+G412</f>
        <v>0</v>
      </c>
      <c r="H405" s="6">
        <f t="shared" si="48"/>
        <v>203.01685000000001</v>
      </c>
      <c r="I405" s="10">
        <f>I406+I409+I412</f>
        <v>0</v>
      </c>
      <c r="J405" s="6">
        <f t="shared" si="47"/>
        <v>203.01685000000001</v>
      </c>
      <c r="K405" s="10">
        <f>K406+K409+K412</f>
        <v>0</v>
      </c>
      <c r="L405" s="6">
        <f t="shared" si="44"/>
        <v>203.01685000000001</v>
      </c>
      <c r="M405" s="10">
        <f>M406+M409+M412</f>
        <v>0</v>
      </c>
      <c r="N405" s="6">
        <f t="shared" si="45"/>
        <v>203.01685000000001</v>
      </c>
      <c r="O405" s="10">
        <f>O406+O409+O412</f>
        <v>0</v>
      </c>
      <c r="P405" s="6">
        <f t="shared" si="46"/>
        <v>203.01685000000001</v>
      </c>
      <c r="Q405" s="10">
        <f>Q406+Q409+Q412</f>
        <v>0</v>
      </c>
      <c r="R405" s="6">
        <f t="shared" si="42"/>
        <v>203.01685000000001</v>
      </c>
    </row>
    <row r="406" spans="1:18" ht="50.25" customHeight="1">
      <c r="A406" s="7" t="s">
        <v>429</v>
      </c>
      <c r="B406" s="3" t="s">
        <v>430</v>
      </c>
      <c r="C406" s="4"/>
      <c r="D406" s="6">
        <v>0</v>
      </c>
      <c r="E406" s="10">
        <f>E407</f>
        <v>0</v>
      </c>
      <c r="F406" s="6">
        <f t="shared" si="50"/>
        <v>0</v>
      </c>
      <c r="G406" s="10">
        <f>G407</f>
        <v>0</v>
      </c>
      <c r="H406" s="6">
        <f t="shared" si="48"/>
        <v>0</v>
      </c>
      <c r="I406" s="10">
        <f>I407</f>
        <v>0</v>
      </c>
      <c r="J406" s="6">
        <f t="shared" si="47"/>
        <v>0</v>
      </c>
      <c r="K406" s="10">
        <f>K407</f>
        <v>0</v>
      </c>
      <c r="L406" s="6">
        <f t="shared" si="44"/>
        <v>0</v>
      </c>
      <c r="M406" s="10">
        <f>M407</f>
        <v>0</v>
      </c>
      <c r="N406" s="6">
        <f t="shared" si="45"/>
        <v>0</v>
      </c>
      <c r="O406" s="10">
        <f>O407</f>
        <v>0</v>
      </c>
      <c r="P406" s="6">
        <f t="shared" si="46"/>
        <v>0</v>
      </c>
      <c r="Q406" s="10">
        <f>Q407</f>
        <v>0</v>
      </c>
      <c r="R406" s="6">
        <f t="shared" si="42"/>
        <v>0</v>
      </c>
    </row>
    <row r="407" spans="1:18" ht="50.25" customHeight="1">
      <c r="A407" s="7" t="s">
        <v>431</v>
      </c>
      <c r="B407" s="3" t="s">
        <v>432</v>
      </c>
      <c r="C407" s="4"/>
      <c r="D407" s="6">
        <v>0</v>
      </c>
      <c r="E407" s="10">
        <f>E408</f>
        <v>0</v>
      </c>
      <c r="F407" s="6">
        <f t="shared" si="50"/>
        <v>0</v>
      </c>
      <c r="G407" s="10">
        <f>G408</f>
        <v>0</v>
      </c>
      <c r="H407" s="6">
        <f t="shared" si="48"/>
        <v>0</v>
      </c>
      <c r="I407" s="10">
        <f>I408</f>
        <v>0</v>
      </c>
      <c r="J407" s="6">
        <f t="shared" si="47"/>
        <v>0</v>
      </c>
      <c r="K407" s="10">
        <f>K408</f>
        <v>0</v>
      </c>
      <c r="L407" s="6">
        <f t="shared" si="44"/>
        <v>0</v>
      </c>
      <c r="M407" s="10">
        <f>M408</f>
        <v>0</v>
      </c>
      <c r="N407" s="6">
        <f t="shared" si="45"/>
        <v>0</v>
      </c>
      <c r="O407" s="10">
        <f>O408</f>
        <v>0</v>
      </c>
      <c r="P407" s="6">
        <f t="shared" si="46"/>
        <v>0</v>
      </c>
      <c r="Q407" s="10">
        <f>Q408</f>
        <v>0</v>
      </c>
      <c r="R407" s="6">
        <f t="shared" si="42"/>
        <v>0</v>
      </c>
    </row>
    <row r="408" spans="1:18" ht="50.25" customHeight="1">
      <c r="A408" s="7" t="s">
        <v>35</v>
      </c>
      <c r="B408" s="3" t="s">
        <v>432</v>
      </c>
      <c r="C408" s="4">
        <v>200</v>
      </c>
      <c r="D408" s="6">
        <v>0</v>
      </c>
      <c r="E408" s="10"/>
      <c r="F408" s="6">
        <f t="shared" si="50"/>
        <v>0</v>
      </c>
      <c r="G408" s="10"/>
      <c r="H408" s="6">
        <f t="shared" si="48"/>
        <v>0</v>
      </c>
      <c r="I408" s="10"/>
      <c r="J408" s="6">
        <f t="shared" si="47"/>
        <v>0</v>
      </c>
      <c r="K408" s="10"/>
      <c r="L408" s="6">
        <f t="shared" si="44"/>
        <v>0</v>
      </c>
      <c r="M408" s="10"/>
      <c r="N408" s="6">
        <f t="shared" si="45"/>
        <v>0</v>
      </c>
      <c r="O408" s="10"/>
      <c r="P408" s="6">
        <f t="shared" si="46"/>
        <v>0</v>
      </c>
      <c r="Q408" s="10"/>
      <c r="R408" s="6">
        <f t="shared" si="42"/>
        <v>0</v>
      </c>
    </row>
    <row r="409" spans="1:18" ht="50.25" customHeight="1">
      <c r="A409" s="7" t="s">
        <v>433</v>
      </c>
      <c r="B409" s="3" t="s">
        <v>434</v>
      </c>
      <c r="C409" s="4"/>
      <c r="D409" s="6">
        <v>203.01685000000001</v>
      </c>
      <c r="E409" s="10">
        <f>E410</f>
        <v>0</v>
      </c>
      <c r="F409" s="6">
        <f t="shared" si="50"/>
        <v>203.01685000000001</v>
      </c>
      <c r="G409" s="10">
        <f>G410</f>
        <v>0</v>
      </c>
      <c r="H409" s="6">
        <f t="shared" si="48"/>
        <v>203.01685000000001</v>
      </c>
      <c r="I409" s="10">
        <f>I410</f>
        <v>0</v>
      </c>
      <c r="J409" s="6">
        <f t="shared" si="47"/>
        <v>203.01685000000001</v>
      </c>
      <c r="K409" s="10">
        <f>K410</f>
        <v>0</v>
      </c>
      <c r="L409" s="6">
        <f t="shared" si="44"/>
        <v>203.01685000000001</v>
      </c>
      <c r="M409" s="10">
        <f>M410</f>
        <v>0</v>
      </c>
      <c r="N409" s="6">
        <f t="shared" si="45"/>
        <v>203.01685000000001</v>
      </c>
      <c r="O409" s="10">
        <f>O410</f>
        <v>0</v>
      </c>
      <c r="P409" s="6">
        <f t="shared" si="46"/>
        <v>203.01685000000001</v>
      </c>
      <c r="Q409" s="10">
        <f>Q410</f>
        <v>0</v>
      </c>
      <c r="R409" s="6">
        <f t="shared" si="42"/>
        <v>203.01685000000001</v>
      </c>
    </row>
    <row r="410" spans="1:18" ht="21" customHeight="1">
      <c r="A410" s="7" t="s">
        <v>435</v>
      </c>
      <c r="B410" s="3" t="s">
        <v>436</v>
      </c>
      <c r="C410" s="4"/>
      <c r="D410" s="6">
        <v>203.01685000000001</v>
      </c>
      <c r="E410" s="10">
        <f>E411</f>
        <v>0</v>
      </c>
      <c r="F410" s="6">
        <f t="shared" si="50"/>
        <v>203.01685000000001</v>
      </c>
      <c r="G410" s="10">
        <f>G411</f>
        <v>0</v>
      </c>
      <c r="H410" s="6">
        <f t="shared" si="48"/>
        <v>203.01685000000001</v>
      </c>
      <c r="I410" s="10">
        <f>I411</f>
        <v>0</v>
      </c>
      <c r="J410" s="6">
        <f t="shared" si="47"/>
        <v>203.01685000000001</v>
      </c>
      <c r="K410" s="10">
        <f>K411</f>
        <v>0</v>
      </c>
      <c r="L410" s="6">
        <f t="shared" si="44"/>
        <v>203.01685000000001</v>
      </c>
      <c r="M410" s="10">
        <f>M411</f>
        <v>0</v>
      </c>
      <c r="N410" s="6">
        <f t="shared" si="45"/>
        <v>203.01685000000001</v>
      </c>
      <c r="O410" s="10">
        <f>O411</f>
        <v>0</v>
      </c>
      <c r="P410" s="6">
        <f t="shared" si="46"/>
        <v>203.01685000000001</v>
      </c>
      <c r="Q410" s="10">
        <f>Q411</f>
        <v>0</v>
      </c>
      <c r="R410" s="6">
        <f t="shared" ref="R410:R473" si="52">P410+Q410</f>
        <v>203.01685000000001</v>
      </c>
    </row>
    <row r="411" spans="1:18" ht="50.25" customHeight="1">
      <c r="A411" s="7" t="s">
        <v>35</v>
      </c>
      <c r="B411" s="3" t="s">
        <v>436</v>
      </c>
      <c r="C411" s="4">
        <v>200</v>
      </c>
      <c r="D411" s="6">
        <v>203.01685000000001</v>
      </c>
      <c r="E411" s="10"/>
      <c r="F411" s="6">
        <f t="shared" si="50"/>
        <v>203.01685000000001</v>
      </c>
      <c r="G411" s="10"/>
      <c r="H411" s="6">
        <f t="shared" si="48"/>
        <v>203.01685000000001</v>
      </c>
      <c r="I411" s="10"/>
      <c r="J411" s="6">
        <f t="shared" si="47"/>
        <v>203.01685000000001</v>
      </c>
      <c r="K411" s="10"/>
      <c r="L411" s="6">
        <f t="shared" si="44"/>
        <v>203.01685000000001</v>
      </c>
      <c r="M411" s="10"/>
      <c r="N411" s="6">
        <f t="shared" si="45"/>
        <v>203.01685000000001</v>
      </c>
      <c r="O411" s="10"/>
      <c r="P411" s="6">
        <f t="shared" si="46"/>
        <v>203.01685000000001</v>
      </c>
      <c r="Q411" s="10"/>
      <c r="R411" s="6">
        <f t="shared" si="52"/>
        <v>203.01685000000001</v>
      </c>
    </row>
    <row r="412" spans="1:18" ht="50.25" customHeight="1">
      <c r="A412" s="7" t="s">
        <v>437</v>
      </c>
      <c r="B412" s="3" t="s">
        <v>438</v>
      </c>
      <c r="C412" s="4"/>
      <c r="D412" s="6">
        <v>0</v>
      </c>
      <c r="E412" s="10">
        <f>E413</f>
        <v>0</v>
      </c>
      <c r="F412" s="6">
        <f t="shared" si="50"/>
        <v>0</v>
      </c>
      <c r="G412" s="10">
        <f>G413</f>
        <v>0</v>
      </c>
      <c r="H412" s="6">
        <f t="shared" si="48"/>
        <v>0</v>
      </c>
      <c r="I412" s="10">
        <f>I413</f>
        <v>0</v>
      </c>
      <c r="J412" s="6">
        <f t="shared" si="47"/>
        <v>0</v>
      </c>
      <c r="K412" s="10">
        <f>K413</f>
        <v>0</v>
      </c>
      <c r="L412" s="6">
        <f t="shared" si="44"/>
        <v>0</v>
      </c>
      <c r="M412" s="10">
        <f>M413</f>
        <v>0</v>
      </c>
      <c r="N412" s="6">
        <f t="shared" si="45"/>
        <v>0</v>
      </c>
      <c r="O412" s="10">
        <f>O413</f>
        <v>0</v>
      </c>
      <c r="P412" s="6">
        <f t="shared" si="46"/>
        <v>0</v>
      </c>
      <c r="Q412" s="10">
        <f>Q413</f>
        <v>0</v>
      </c>
      <c r="R412" s="6">
        <f t="shared" si="52"/>
        <v>0</v>
      </c>
    </row>
    <row r="413" spans="1:18" ht="50.25" customHeight="1">
      <c r="A413" s="7" t="s">
        <v>439</v>
      </c>
      <c r="B413" s="3" t="s">
        <v>440</v>
      </c>
      <c r="C413" s="4"/>
      <c r="D413" s="6">
        <v>0</v>
      </c>
      <c r="E413" s="10">
        <f>E414</f>
        <v>0</v>
      </c>
      <c r="F413" s="6">
        <f t="shared" si="50"/>
        <v>0</v>
      </c>
      <c r="G413" s="10">
        <f>G414</f>
        <v>0</v>
      </c>
      <c r="H413" s="6">
        <f t="shared" si="48"/>
        <v>0</v>
      </c>
      <c r="I413" s="10">
        <f>I414</f>
        <v>0</v>
      </c>
      <c r="J413" s="6">
        <f t="shared" si="47"/>
        <v>0</v>
      </c>
      <c r="K413" s="10">
        <f>K414</f>
        <v>0</v>
      </c>
      <c r="L413" s="6">
        <f t="shared" si="44"/>
        <v>0</v>
      </c>
      <c r="M413" s="10">
        <f>M414</f>
        <v>0</v>
      </c>
      <c r="N413" s="6">
        <f t="shared" si="45"/>
        <v>0</v>
      </c>
      <c r="O413" s="10">
        <f>O414</f>
        <v>0</v>
      </c>
      <c r="P413" s="6">
        <f t="shared" si="46"/>
        <v>0</v>
      </c>
      <c r="Q413" s="10">
        <f>Q414</f>
        <v>0</v>
      </c>
      <c r="R413" s="6">
        <f t="shared" si="52"/>
        <v>0</v>
      </c>
    </row>
    <row r="414" spans="1:18" ht="50.25" customHeight="1">
      <c r="A414" s="7" t="s">
        <v>35</v>
      </c>
      <c r="B414" s="3" t="s">
        <v>440</v>
      </c>
      <c r="C414" s="4">
        <v>200</v>
      </c>
      <c r="D414" s="6">
        <v>0</v>
      </c>
      <c r="E414" s="10"/>
      <c r="F414" s="6">
        <f t="shared" si="50"/>
        <v>0</v>
      </c>
      <c r="G414" s="10"/>
      <c r="H414" s="6">
        <f t="shared" si="48"/>
        <v>0</v>
      </c>
      <c r="I414" s="10"/>
      <c r="J414" s="6">
        <f t="shared" si="47"/>
        <v>0</v>
      </c>
      <c r="K414" s="10"/>
      <c r="L414" s="6">
        <f t="shared" si="44"/>
        <v>0</v>
      </c>
      <c r="M414" s="10"/>
      <c r="N414" s="6">
        <f t="shared" si="45"/>
        <v>0</v>
      </c>
      <c r="O414" s="10"/>
      <c r="P414" s="6">
        <f t="shared" si="46"/>
        <v>0</v>
      </c>
      <c r="Q414" s="10"/>
      <c r="R414" s="6">
        <f t="shared" si="52"/>
        <v>0</v>
      </c>
    </row>
    <row r="415" spans="1:18" ht="62.25" hidden="1" customHeight="1">
      <c r="A415" s="18" t="s">
        <v>506</v>
      </c>
      <c r="B415" s="25" t="s">
        <v>501</v>
      </c>
      <c r="C415" s="4"/>
      <c r="D415" s="6">
        <v>0</v>
      </c>
      <c r="E415" s="10">
        <f t="shared" ref="E415:Q417" si="53">E416</f>
        <v>0</v>
      </c>
      <c r="F415" s="6">
        <f t="shared" si="50"/>
        <v>0</v>
      </c>
      <c r="G415" s="10">
        <f t="shared" si="53"/>
        <v>0</v>
      </c>
      <c r="H415" s="6">
        <f t="shared" si="48"/>
        <v>0</v>
      </c>
      <c r="I415" s="10">
        <f t="shared" si="53"/>
        <v>0</v>
      </c>
      <c r="J415" s="6">
        <f t="shared" si="47"/>
        <v>0</v>
      </c>
      <c r="K415" s="10">
        <f t="shared" si="53"/>
        <v>0</v>
      </c>
      <c r="L415" s="6">
        <f t="shared" si="44"/>
        <v>0</v>
      </c>
      <c r="M415" s="10">
        <f t="shared" si="53"/>
        <v>0</v>
      </c>
      <c r="N415" s="6">
        <f t="shared" si="45"/>
        <v>0</v>
      </c>
      <c r="O415" s="10">
        <f t="shared" si="53"/>
        <v>0</v>
      </c>
      <c r="P415" s="6">
        <f t="shared" si="46"/>
        <v>0</v>
      </c>
      <c r="Q415" s="10">
        <f t="shared" si="53"/>
        <v>0</v>
      </c>
      <c r="R415" s="6">
        <f t="shared" si="52"/>
        <v>0</v>
      </c>
    </row>
    <row r="416" spans="1:18" ht="66.75" hidden="1" customHeight="1">
      <c r="A416" s="7" t="s">
        <v>502</v>
      </c>
      <c r="B416" s="3" t="s">
        <v>503</v>
      </c>
      <c r="C416" s="4"/>
      <c r="D416" s="6">
        <v>0</v>
      </c>
      <c r="E416" s="10">
        <f t="shared" si="53"/>
        <v>0</v>
      </c>
      <c r="F416" s="6">
        <f t="shared" si="50"/>
        <v>0</v>
      </c>
      <c r="G416" s="10">
        <f t="shared" si="53"/>
        <v>0</v>
      </c>
      <c r="H416" s="6">
        <f t="shared" si="48"/>
        <v>0</v>
      </c>
      <c r="I416" s="10">
        <f t="shared" si="53"/>
        <v>0</v>
      </c>
      <c r="J416" s="6">
        <f t="shared" si="47"/>
        <v>0</v>
      </c>
      <c r="K416" s="10">
        <f t="shared" si="53"/>
        <v>0</v>
      </c>
      <c r="L416" s="6">
        <f t="shared" si="44"/>
        <v>0</v>
      </c>
      <c r="M416" s="10">
        <f t="shared" si="53"/>
        <v>0</v>
      </c>
      <c r="N416" s="6">
        <f t="shared" si="45"/>
        <v>0</v>
      </c>
      <c r="O416" s="10">
        <f t="shared" si="53"/>
        <v>0</v>
      </c>
      <c r="P416" s="6">
        <f t="shared" si="46"/>
        <v>0</v>
      </c>
      <c r="Q416" s="10">
        <f t="shared" si="53"/>
        <v>0</v>
      </c>
      <c r="R416" s="6">
        <f t="shared" si="52"/>
        <v>0</v>
      </c>
    </row>
    <row r="417" spans="1:18" ht="60" hidden="1" customHeight="1">
      <c r="A417" s="7" t="s">
        <v>504</v>
      </c>
      <c r="B417" s="3" t="s">
        <v>505</v>
      </c>
      <c r="C417" s="4"/>
      <c r="D417" s="6">
        <v>0</v>
      </c>
      <c r="E417" s="10">
        <f t="shared" si="53"/>
        <v>0</v>
      </c>
      <c r="F417" s="6">
        <f t="shared" si="50"/>
        <v>0</v>
      </c>
      <c r="G417" s="10">
        <f t="shared" si="53"/>
        <v>0</v>
      </c>
      <c r="H417" s="6">
        <f t="shared" si="48"/>
        <v>0</v>
      </c>
      <c r="I417" s="10">
        <f t="shared" si="53"/>
        <v>0</v>
      </c>
      <c r="J417" s="6">
        <f t="shared" si="47"/>
        <v>0</v>
      </c>
      <c r="K417" s="10">
        <f t="shared" si="53"/>
        <v>0</v>
      </c>
      <c r="L417" s="6">
        <f t="shared" si="44"/>
        <v>0</v>
      </c>
      <c r="M417" s="10">
        <f t="shared" si="53"/>
        <v>0</v>
      </c>
      <c r="N417" s="6">
        <f t="shared" si="45"/>
        <v>0</v>
      </c>
      <c r="O417" s="10">
        <f t="shared" si="53"/>
        <v>0</v>
      </c>
      <c r="P417" s="6">
        <f t="shared" si="46"/>
        <v>0</v>
      </c>
      <c r="Q417" s="10">
        <f t="shared" si="53"/>
        <v>0</v>
      </c>
      <c r="R417" s="6">
        <f t="shared" si="52"/>
        <v>0</v>
      </c>
    </row>
    <row r="418" spans="1:18" ht="50.25" hidden="1" customHeight="1">
      <c r="A418" s="7" t="s">
        <v>34</v>
      </c>
      <c r="B418" s="3" t="s">
        <v>505</v>
      </c>
      <c r="C418" s="4">
        <v>800</v>
      </c>
      <c r="D418" s="6">
        <v>0</v>
      </c>
      <c r="E418" s="10"/>
      <c r="F418" s="6">
        <f t="shared" si="50"/>
        <v>0</v>
      </c>
      <c r="G418" s="10"/>
      <c r="H418" s="6">
        <f t="shared" si="48"/>
        <v>0</v>
      </c>
      <c r="I418" s="10"/>
      <c r="J418" s="6">
        <f t="shared" si="47"/>
        <v>0</v>
      </c>
      <c r="K418" s="10"/>
      <c r="L418" s="6">
        <f t="shared" si="44"/>
        <v>0</v>
      </c>
      <c r="M418" s="10"/>
      <c r="N418" s="6">
        <f t="shared" si="45"/>
        <v>0</v>
      </c>
      <c r="O418" s="10"/>
      <c r="P418" s="6">
        <f t="shared" si="46"/>
        <v>0</v>
      </c>
      <c r="Q418" s="10"/>
      <c r="R418" s="6">
        <f t="shared" si="52"/>
        <v>0</v>
      </c>
    </row>
    <row r="419" spans="1:18" ht="85.5" customHeight="1">
      <c r="A419" s="8" t="s">
        <v>6</v>
      </c>
      <c r="B419" s="9" t="s">
        <v>43</v>
      </c>
      <c r="C419" s="4"/>
      <c r="D419" s="6">
        <v>556.92772000000002</v>
      </c>
      <c r="E419" s="10">
        <f>E420</f>
        <v>0</v>
      </c>
      <c r="F419" s="6">
        <f t="shared" si="50"/>
        <v>556.92772000000002</v>
      </c>
      <c r="G419" s="10">
        <f>G420</f>
        <v>0</v>
      </c>
      <c r="H419" s="6">
        <f t="shared" si="48"/>
        <v>556.92772000000002</v>
      </c>
      <c r="I419" s="10">
        <f>I420</f>
        <v>0</v>
      </c>
      <c r="J419" s="6">
        <f t="shared" si="47"/>
        <v>556.92772000000002</v>
      </c>
      <c r="K419" s="10">
        <f>K420</f>
        <v>0</v>
      </c>
      <c r="L419" s="6">
        <f t="shared" si="44"/>
        <v>556.92772000000002</v>
      </c>
      <c r="M419" s="10">
        <f>M420</f>
        <v>0</v>
      </c>
      <c r="N419" s="6">
        <f t="shared" si="45"/>
        <v>556.92772000000002</v>
      </c>
      <c r="O419" s="10">
        <f>O420</f>
        <v>0</v>
      </c>
      <c r="P419" s="6">
        <f t="shared" si="46"/>
        <v>556.92772000000002</v>
      </c>
      <c r="Q419" s="10">
        <f>Q420</f>
        <v>0</v>
      </c>
      <c r="R419" s="6">
        <f t="shared" si="52"/>
        <v>556.92772000000002</v>
      </c>
    </row>
    <row r="420" spans="1:18" ht="63.75" customHeight="1">
      <c r="A420" s="11" t="s">
        <v>471</v>
      </c>
      <c r="B420" s="9" t="s">
        <v>44</v>
      </c>
      <c r="C420" s="4"/>
      <c r="D420" s="6">
        <v>556.92772000000002</v>
      </c>
      <c r="E420" s="10">
        <f>E421+E426</f>
        <v>0</v>
      </c>
      <c r="F420" s="6">
        <f t="shared" si="50"/>
        <v>556.92772000000002</v>
      </c>
      <c r="G420" s="10">
        <f>G421+G426</f>
        <v>0</v>
      </c>
      <c r="H420" s="6">
        <f t="shared" si="48"/>
        <v>556.92772000000002</v>
      </c>
      <c r="I420" s="10">
        <f>I421+I426</f>
        <v>0</v>
      </c>
      <c r="J420" s="6">
        <f t="shared" si="47"/>
        <v>556.92772000000002</v>
      </c>
      <c r="K420" s="10">
        <f>K421+K426</f>
        <v>0</v>
      </c>
      <c r="L420" s="6">
        <f t="shared" si="44"/>
        <v>556.92772000000002</v>
      </c>
      <c r="M420" s="10">
        <f>M421+M426</f>
        <v>0</v>
      </c>
      <c r="N420" s="6">
        <f t="shared" si="45"/>
        <v>556.92772000000002</v>
      </c>
      <c r="O420" s="10">
        <f>O421+O426</f>
        <v>0</v>
      </c>
      <c r="P420" s="6">
        <f t="shared" si="46"/>
        <v>556.92772000000002</v>
      </c>
      <c r="Q420" s="10">
        <f>Q421+Q426</f>
        <v>0</v>
      </c>
      <c r="R420" s="6">
        <f t="shared" si="52"/>
        <v>556.92772000000002</v>
      </c>
    </row>
    <row r="421" spans="1:18" ht="63" customHeight="1">
      <c r="A421" s="12" t="s">
        <v>472</v>
      </c>
      <c r="B421" s="3" t="s">
        <v>45</v>
      </c>
      <c r="C421" s="4"/>
      <c r="D421" s="6">
        <v>556.92772000000002</v>
      </c>
      <c r="E421" s="10">
        <f>E422+E424</f>
        <v>0</v>
      </c>
      <c r="F421" s="6">
        <f t="shared" si="50"/>
        <v>556.92772000000002</v>
      </c>
      <c r="G421" s="10">
        <f>G422+G424</f>
        <v>0</v>
      </c>
      <c r="H421" s="6">
        <f t="shared" si="48"/>
        <v>556.92772000000002</v>
      </c>
      <c r="I421" s="10">
        <f>I422+I424</f>
        <v>0</v>
      </c>
      <c r="J421" s="6">
        <f t="shared" si="47"/>
        <v>556.92772000000002</v>
      </c>
      <c r="K421" s="10">
        <f>K422+K424</f>
        <v>0</v>
      </c>
      <c r="L421" s="6">
        <f t="shared" si="44"/>
        <v>556.92772000000002</v>
      </c>
      <c r="M421" s="10">
        <f>M422+M424</f>
        <v>0</v>
      </c>
      <c r="N421" s="6">
        <f t="shared" si="45"/>
        <v>556.92772000000002</v>
      </c>
      <c r="O421" s="10">
        <f>O422+O424</f>
        <v>0</v>
      </c>
      <c r="P421" s="6">
        <f t="shared" si="46"/>
        <v>556.92772000000002</v>
      </c>
      <c r="Q421" s="10">
        <f>Q422+Q424</f>
        <v>0</v>
      </c>
      <c r="R421" s="6">
        <f t="shared" si="52"/>
        <v>556.92772000000002</v>
      </c>
    </row>
    <row r="422" spans="1:18" ht="56.25" customHeight="1">
      <c r="A422" s="12" t="s">
        <v>42</v>
      </c>
      <c r="B422" s="3" t="s">
        <v>46</v>
      </c>
      <c r="C422" s="4"/>
      <c r="D422" s="6">
        <v>0</v>
      </c>
      <c r="E422" s="10">
        <f>E423</f>
        <v>0</v>
      </c>
      <c r="F422" s="6">
        <f t="shared" si="50"/>
        <v>0</v>
      </c>
      <c r="G422" s="10">
        <f>G423</f>
        <v>0</v>
      </c>
      <c r="H422" s="6">
        <f t="shared" si="48"/>
        <v>0</v>
      </c>
      <c r="I422" s="10">
        <f>I423</f>
        <v>0</v>
      </c>
      <c r="J422" s="6">
        <f t="shared" si="47"/>
        <v>0</v>
      </c>
      <c r="K422" s="10">
        <f>K423</f>
        <v>0</v>
      </c>
      <c r="L422" s="6">
        <f t="shared" si="44"/>
        <v>0</v>
      </c>
      <c r="M422" s="10">
        <f>M423</f>
        <v>0</v>
      </c>
      <c r="N422" s="6">
        <f t="shared" ref="N422:N489" si="54">L422+M422</f>
        <v>0</v>
      </c>
      <c r="O422" s="10">
        <f>O423</f>
        <v>0</v>
      </c>
      <c r="P422" s="6">
        <f t="shared" ref="P422:P485" si="55">N422+O422</f>
        <v>0</v>
      </c>
      <c r="Q422" s="10">
        <f>Q423</f>
        <v>0</v>
      </c>
      <c r="R422" s="6">
        <f t="shared" si="52"/>
        <v>0</v>
      </c>
    </row>
    <row r="423" spans="1:18" ht="42" customHeight="1">
      <c r="A423" s="1" t="s">
        <v>34</v>
      </c>
      <c r="B423" s="3" t="s">
        <v>46</v>
      </c>
      <c r="C423" s="4">
        <v>800</v>
      </c>
      <c r="D423" s="6">
        <v>0</v>
      </c>
      <c r="E423" s="10"/>
      <c r="F423" s="6">
        <f t="shared" si="50"/>
        <v>0</v>
      </c>
      <c r="G423" s="10"/>
      <c r="H423" s="6">
        <f t="shared" si="48"/>
        <v>0</v>
      </c>
      <c r="I423" s="10"/>
      <c r="J423" s="6">
        <f t="shared" si="47"/>
        <v>0</v>
      </c>
      <c r="K423" s="10"/>
      <c r="L423" s="6">
        <f t="shared" si="44"/>
        <v>0</v>
      </c>
      <c r="M423" s="10"/>
      <c r="N423" s="6">
        <f t="shared" si="54"/>
        <v>0</v>
      </c>
      <c r="O423" s="10"/>
      <c r="P423" s="6">
        <f t="shared" si="55"/>
        <v>0</v>
      </c>
      <c r="Q423" s="10"/>
      <c r="R423" s="6">
        <f t="shared" si="52"/>
        <v>0</v>
      </c>
    </row>
    <row r="424" spans="1:18" ht="39.75" customHeight="1">
      <c r="A424" s="7" t="s">
        <v>559</v>
      </c>
      <c r="B424" s="3" t="s">
        <v>560</v>
      </c>
      <c r="C424" s="4"/>
      <c r="D424" s="6">
        <v>556.92772000000002</v>
      </c>
      <c r="E424" s="10">
        <f>E425</f>
        <v>0</v>
      </c>
      <c r="F424" s="6">
        <f t="shared" si="50"/>
        <v>556.92772000000002</v>
      </c>
      <c r="G424" s="10">
        <f>G425</f>
        <v>0</v>
      </c>
      <c r="H424" s="6">
        <f t="shared" si="48"/>
        <v>556.92772000000002</v>
      </c>
      <c r="I424" s="10">
        <f>I425</f>
        <v>0</v>
      </c>
      <c r="J424" s="6">
        <f t="shared" si="47"/>
        <v>556.92772000000002</v>
      </c>
      <c r="K424" s="10">
        <f>K425</f>
        <v>0</v>
      </c>
      <c r="L424" s="6">
        <f t="shared" si="44"/>
        <v>556.92772000000002</v>
      </c>
      <c r="M424" s="10">
        <f>M425</f>
        <v>0</v>
      </c>
      <c r="N424" s="6">
        <f t="shared" si="54"/>
        <v>556.92772000000002</v>
      </c>
      <c r="O424" s="10">
        <f>O425</f>
        <v>0</v>
      </c>
      <c r="P424" s="6">
        <f t="shared" si="55"/>
        <v>556.92772000000002</v>
      </c>
      <c r="Q424" s="10">
        <f>Q425</f>
        <v>0</v>
      </c>
      <c r="R424" s="6">
        <f t="shared" si="52"/>
        <v>556.92772000000002</v>
      </c>
    </row>
    <row r="425" spans="1:18" ht="42" customHeight="1">
      <c r="A425" s="7" t="s">
        <v>34</v>
      </c>
      <c r="B425" s="3" t="s">
        <v>560</v>
      </c>
      <c r="C425" s="4">
        <v>800</v>
      </c>
      <c r="D425" s="6">
        <v>556.92772000000002</v>
      </c>
      <c r="E425" s="10"/>
      <c r="F425" s="6">
        <f t="shared" si="50"/>
        <v>556.92772000000002</v>
      </c>
      <c r="G425" s="10"/>
      <c r="H425" s="6">
        <f t="shared" si="48"/>
        <v>556.92772000000002</v>
      </c>
      <c r="I425" s="10"/>
      <c r="J425" s="6">
        <f t="shared" si="47"/>
        <v>556.92772000000002</v>
      </c>
      <c r="K425" s="10"/>
      <c r="L425" s="6">
        <f t="shared" si="44"/>
        <v>556.92772000000002</v>
      </c>
      <c r="M425" s="10"/>
      <c r="N425" s="6">
        <f t="shared" si="54"/>
        <v>556.92772000000002</v>
      </c>
      <c r="O425" s="10"/>
      <c r="P425" s="6">
        <f t="shared" si="55"/>
        <v>556.92772000000002</v>
      </c>
      <c r="Q425" s="10"/>
      <c r="R425" s="6">
        <f t="shared" si="52"/>
        <v>556.92772000000002</v>
      </c>
    </row>
    <row r="426" spans="1:18" ht="51.75" customHeight="1">
      <c r="A426" s="7" t="s">
        <v>497</v>
      </c>
      <c r="B426" s="3" t="s">
        <v>498</v>
      </c>
      <c r="C426" s="4"/>
      <c r="D426" s="6">
        <v>0</v>
      </c>
      <c r="E426" s="10">
        <f>E427</f>
        <v>0</v>
      </c>
      <c r="F426" s="6">
        <f t="shared" si="50"/>
        <v>0</v>
      </c>
      <c r="G426" s="10">
        <f>G427</f>
        <v>0</v>
      </c>
      <c r="H426" s="6">
        <f t="shared" si="48"/>
        <v>0</v>
      </c>
      <c r="I426" s="10">
        <f>I427</f>
        <v>0</v>
      </c>
      <c r="J426" s="6">
        <f t="shared" si="47"/>
        <v>0</v>
      </c>
      <c r="K426" s="10">
        <f>K427</f>
        <v>0</v>
      </c>
      <c r="L426" s="6">
        <f t="shared" si="44"/>
        <v>0</v>
      </c>
      <c r="M426" s="10">
        <f>M427</f>
        <v>0</v>
      </c>
      <c r="N426" s="6">
        <f t="shared" si="54"/>
        <v>0</v>
      </c>
      <c r="O426" s="10">
        <f>O427</f>
        <v>0</v>
      </c>
      <c r="P426" s="6">
        <f t="shared" si="55"/>
        <v>0</v>
      </c>
      <c r="Q426" s="10">
        <f>Q427</f>
        <v>0</v>
      </c>
      <c r="R426" s="6">
        <f t="shared" si="52"/>
        <v>0</v>
      </c>
    </row>
    <row r="427" spans="1:18" ht="52.5" customHeight="1">
      <c r="A427" s="7" t="s">
        <v>499</v>
      </c>
      <c r="B427" s="3" t="s">
        <v>500</v>
      </c>
      <c r="C427" s="4"/>
      <c r="D427" s="6">
        <v>0</v>
      </c>
      <c r="E427" s="10">
        <f>E428</f>
        <v>0</v>
      </c>
      <c r="F427" s="6">
        <f t="shared" si="50"/>
        <v>0</v>
      </c>
      <c r="G427" s="10">
        <f>G428</f>
        <v>0</v>
      </c>
      <c r="H427" s="6">
        <f t="shared" si="48"/>
        <v>0</v>
      </c>
      <c r="I427" s="10">
        <f>I428</f>
        <v>0</v>
      </c>
      <c r="J427" s="6">
        <f t="shared" si="47"/>
        <v>0</v>
      </c>
      <c r="K427" s="10">
        <f>K428</f>
        <v>0</v>
      </c>
      <c r="L427" s="6">
        <f t="shared" ref="L427:L494" si="56">J427+K427</f>
        <v>0</v>
      </c>
      <c r="M427" s="10">
        <f>M428</f>
        <v>0</v>
      </c>
      <c r="N427" s="6">
        <f t="shared" si="54"/>
        <v>0</v>
      </c>
      <c r="O427" s="10">
        <f>O428</f>
        <v>0</v>
      </c>
      <c r="P427" s="6">
        <f t="shared" si="55"/>
        <v>0</v>
      </c>
      <c r="Q427" s="10">
        <f>Q428</f>
        <v>0</v>
      </c>
      <c r="R427" s="6">
        <f t="shared" si="52"/>
        <v>0</v>
      </c>
    </row>
    <row r="428" spans="1:18" ht="42" customHeight="1">
      <c r="A428" s="7" t="s">
        <v>34</v>
      </c>
      <c r="B428" s="3" t="s">
        <v>500</v>
      </c>
      <c r="C428" s="4">
        <v>800</v>
      </c>
      <c r="D428" s="6">
        <v>0</v>
      </c>
      <c r="E428" s="10"/>
      <c r="F428" s="6">
        <f t="shared" si="50"/>
        <v>0</v>
      </c>
      <c r="G428" s="10"/>
      <c r="H428" s="6">
        <f t="shared" si="48"/>
        <v>0</v>
      </c>
      <c r="I428" s="10"/>
      <c r="J428" s="6">
        <f t="shared" si="47"/>
        <v>0</v>
      </c>
      <c r="K428" s="10"/>
      <c r="L428" s="6">
        <f t="shared" si="56"/>
        <v>0</v>
      </c>
      <c r="M428" s="10"/>
      <c r="N428" s="6">
        <f t="shared" si="54"/>
        <v>0</v>
      </c>
      <c r="O428" s="10"/>
      <c r="P428" s="6">
        <f t="shared" si="55"/>
        <v>0</v>
      </c>
      <c r="Q428" s="10"/>
      <c r="R428" s="6">
        <f t="shared" si="52"/>
        <v>0</v>
      </c>
    </row>
    <row r="429" spans="1:18" ht="87" customHeight="1">
      <c r="A429" s="8" t="s">
        <v>7</v>
      </c>
      <c r="B429" s="9" t="s">
        <v>344</v>
      </c>
      <c r="C429" s="4"/>
      <c r="D429" s="6">
        <v>2348.9006800000002</v>
      </c>
      <c r="E429" s="10">
        <f>E430+E440</f>
        <v>0</v>
      </c>
      <c r="F429" s="6">
        <f t="shared" si="50"/>
        <v>2348.9006800000002</v>
      </c>
      <c r="G429" s="10">
        <f>G430+G440</f>
        <v>0</v>
      </c>
      <c r="H429" s="6">
        <f t="shared" si="48"/>
        <v>2348.9006800000002</v>
      </c>
      <c r="I429" s="10">
        <f>I430+I440</f>
        <v>0</v>
      </c>
      <c r="J429" s="6">
        <f t="shared" si="47"/>
        <v>2348.9006800000002</v>
      </c>
      <c r="K429" s="10">
        <f>K430+K440</f>
        <v>0</v>
      </c>
      <c r="L429" s="6">
        <f t="shared" si="56"/>
        <v>2348.9006800000002</v>
      </c>
      <c r="M429" s="10">
        <f>M430+M440+M436</f>
        <v>0</v>
      </c>
      <c r="N429" s="6">
        <f t="shared" si="54"/>
        <v>2348.9006800000002</v>
      </c>
      <c r="O429" s="10">
        <f>O430+O440+O436</f>
        <v>62.05</v>
      </c>
      <c r="P429" s="6">
        <f t="shared" si="55"/>
        <v>2410.9506800000004</v>
      </c>
      <c r="Q429" s="10">
        <f>Q430+Q440+Q436</f>
        <v>196</v>
      </c>
      <c r="R429" s="6">
        <f t="shared" si="52"/>
        <v>2606.9506800000004</v>
      </c>
    </row>
    <row r="430" spans="1:18" ht="60" customHeight="1">
      <c r="A430" s="11" t="s">
        <v>343</v>
      </c>
      <c r="B430" s="9" t="s">
        <v>31</v>
      </c>
      <c r="C430" s="4"/>
      <c r="D430" s="6">
        <v>1848.90068</v>
      </c>
      <c r="E430" s="10">
        <f>E431</f>
        <v>0</v>
      </c>
      <c r="F430" s="6">
        <f t="shared" si="50"/>
        <v>1848.90068</v>
      </c>
      <c r="G430" s="10">
        <f>G431</f>
        <v>0</v>
      </c>
      <c r="H430" s="6">
        <f t="shared" si="48"/>
        <v>1848.90068</v>
      </c>
      <c r="I430" s="10">
        <f>I431</f>
        <v>0</v>
      </c>
      <c r="J430" s="6">
        <f t="shared" si="47"/>
        <v>1848.90068</v>
      </c>
      <c r="K430" s="10">
        <f>K431</f>
        <v>0</v>
      </c>
      <c r="L430" s="6">
        <f t="shared" si="56"/>
        <v>1848.90068</v>
      </c>
      <c r="M430" s="10">
        <f>M431</f>
        <v>0</v>
      </c>
      <c r="N430" s="6">
        <f t="shared" si="54"/>
        <v>1848.90068</v>
      </c>
      <c r="O430" s="10">
        <f>O431</f>
        <v>62.05</v>
      </c>
      <c r="P430" s="6">
        <f t="shared" si="55"/>
        <v>1910.9506799999999</v>
      </c>
      <c r="Q430" s="10">
        <f>Q431</f>
        <v>196</v>
      </c>
      <c r="R430" s="6">
        <f t="shared" si="52"/>
        <v>2106.9506799999999</v>
      </c>
    </row>
    <row r="431" spans="1:18" ht="54.75" customHeight="1">
      <c r="A431" s="1" t="s">
        <v>341</v>
      </c>
      <c r="B431" s="3" t="s">
        <v>32</v>
      </c>
      <c r="C431" s="4"/>
      <c r="D431" s="6">
        <v>1848.90068</v>
      </c>
      <c r="E431" s="10">
        <f>E432</f>
        <v>0</v>
      </c>
      <c r="F431" s="6">
        <f t="shared" si="50"/>
        <v>1848.90068</v>
      </c>
      <c r="G431" s="10">
        <f>G432</f>
        <v>0</v>
      </c>
      <c r="H431" s="6">
        <f t="shared" si="48"/>
        <v>1848.90068</v>
      </c>
      <c r="I431" s="10">
        <f>I432</f>
        <v>0</v>
      </c>
      <c r="J431" s="6">
        <f t="shared" si="47"/>
        <v>1848.90068</v>
      </c>
      <c r="K431" s="10">
        <f>K432</f>
        <v>0</v>
      </c>
      <c r="L431" s="6">
        <f t="shared" si="56"/>
        <v>1848.90068</v>
      </c>
      <c r="M431" s="10">
        <f>M432</f>
        <v>0</v>
      </c>
      <c r="N431" s="6">
        <f t="shared" si="54"/>
        <v>1848.90068</v>
      </c>
      <c r="O431" s="10">
        <f>O432</f>
        <v>62.05</v>
      </c>
      <c r="P431" s="6">
        <f t="shared" si="55"/>
        <v>1910.9506799999999</v>
      </c>
      <c r="Q431" s="10">
        <f>Q432</f>
        <v>196</v>
      </c>
      <c r="R431" s="6">
        <f t="shared" si="52"/>
        <v>2106.9506799999999</v>
      </c>
    </row>
    <row r="432" spans="1:18" ht="50.25" customHeight="1">
      <c r="A432" s="1" t="s">
        <v>342</v>
      </c>
      <c r="B432" s="3" t="s">
        <v>33</v>
      </c>
      <c r="C432" s="4"/>
      <c r="D432" s="6">
        <v>1848.90068</v>
      </c>
      <c r="E432" s="10">
        <f>E433+E434+E435</f>
        <v>0</v>
      </c>
      <c r="F432" s="6">
        <f t="shared" si="50"/>
        <v>1848.90068</v>
      </c>
      <c r="G432" s="10">
        <f>G433+G434+G435</f>
        <v>0</v>
      </c>
      <c r="H432" s="6">
        <f t="shared" si="48"/>
        <v>1848.90068</v>
      </c>
      <c r="I432" s="10">
        <f>I433+I434+I435</f>
        <v>0</v>
      </c>
      <c r="J432" s="6">
        <f t="shared" si="47"/>
        <v>1848.90068</v>
      </c>
      <c r="K432" s="10">
        <f>K433+K434+K435</f>
        <v>0</v>
      </c>
      <c r="L432" s="6">
        <f t="shared" si="56"/>
        <v>1848.90068</v>
      </c>
      <c r="M432" s="10">
        <f>M433+M434+M435</f>
        <v>0</v>
      </c>
      <c r="N432" s="6">
        <f t="shared" si="54"/>
        <v>1848.90068</v>
      </c>
      <c r="O432" s="10">
        <f>O433+O434+O435</f>
        <v>62.05</v>
      </c>
      <c r="P432" s="6">
        <f t="shared" si="55"/>
        <v>1910.9506799999999</v>
      </c>
      <c r="Q432" s="10">
        <f>Q433+Q434+Q435</f>
        <v>196</v>
      </c>
      <c r="R432" s="6">
        <f t="shared" si="52"/>
        <v>2106.9506799999999</v>
      </c>
    </row>
    <row r="433" spans="1:18" ht="84.75" customHeight="1">
      <c r="A433" s="1" t="s">
        <v>110</v>
      </c>
      <c r="B433" s="3" t="s">
        <v>33</v>
      </c>
      <c r="C433" s="4">
        <v>100</v>
      </c>
      <c r="D433" s="6">
        <v>1357.48568</v>
      </c>
      <c r="E433" s="10"/>
      <c r="F433" s="6">
        <f t="shared" si="50"/>
        <v>1357.48568</v>
      </c>
      <c r="G433" s="10"/>
      <c r="H433" s="6">
        <f t="shared" si="48"/>
        <v>1357.48568</v>
      </c>
      <c r="I433" s="10"/>
      <c r="J433" s="6">
        <f t="shared" ref="J433:J499" si="57">H433+I433</f>
        <v>1357.48568</v>
      </c>
      <c r="K433" s="10"/>
      <c r="L433" s="6">
        <f t="shared" si="56"/>
        <v>1357.48568</v>
      </c>
      <c r="M433" s="10"/>
      <c r="N433" s="6">
        <f t="shared" si="54"/>
        <v>1357.48568</v>
      </c>
      <c r="O433" s="10">
        <v>52.33</v>
      </c>
      <c r="P433" s="6">
        <f t="shared" si="55"/>
        <v>1409.8156799999999</v>
      </c>
      <c r="Q433" s="10"/>
      <c r="R433" s="6">
        <f t="shared" si="52"/>
        <v>1409.8156799999999</v>
      </c>
    </row>
    <row r="434" spans="1:18" ht="46.5" customHeight="1">
      <c r="A434" s="1" t="s">
        <v>35</v>
      </c>
      <c r="B434" s="3" t="s">
        <v>33</v>
      </c>
      <c r="C434" s="4">
        <v>200</v>
      </c>
      <c r="D434" s="6">
        <v>491.31500000000005</v>
      </c>
      <c r="E434" s="10"/>
      <c r="F434" s="6">
        <f t="shared" si="50"/>
        <v>491.31500000000005</v>
      </c>
      <c r="G434" s="10"/>
      <c r="H434" s="6">
        <f t="shared" si="48"/>
        <v>491.31500000000005</v>
      </c>
      <c r="I434" s="10"/>
      <c r="J434" s="6">
        <f t="shared" si="57"/>
        <v>491.31500000000005</v>
      </c>
      <c r="K434" s="10"/>
      <c r="L434" s="6">
        <f t="shared" si="56"/>
        <v>491.31500000000005</v>
      </c>
      <c r="M434" s="10"/>
      <c r="N434" s="6">
        <f t="shared" si="54"/>
        <v>491.31500000000005</v>
      </c>
      <c r="O434" s="10">
        <v>9.7200000000000006</v>
      </c>
      <c r="P434" s="6">
        <f t="shared" si="55"/>
        <v>501.03500000000008</v>
      </c>
      <c r="Q434" s="10">
        <f>190+6</f>
        <v>196</v>
      </c>
      <c r="R434" s="6">
        <f t="shared" si="52"/>
        <v>697.03500000000008</v>
      </c>
    </row>
    <row r="435" spans="1:18" ht="37.5" customHeight="1">
      <c r="A435" s="1" t="s">
        <v>34</v>
      </c>
      <c r="B435" s="3" t="s">
        <v>33</v>
      </c>
      <c r="C435" s="4">
        <v>800</v>
      </c>
      <c r="D435" s="6">
        <v>0.10000000000000009</v>
      </c>
      <c r="E435" s="10"/>
      <c r="F435" s="6">
        <f t="shared" si="50"/>
        <v>0.10000000000000009</v>
      </c>
      <c r="G435" s="10"/>
      <c r="H435" s="6">
        <f t="shared" si="48"/>
        <v>0.10000000000000009</v>
      </c>
      <c r="I435" s="10"/>
      <c r="J435" s="6">
        <f t="shared" si="57"/>
        <v>0.10000000000000009</v>
      </c>
      <c r="K435" s="10"/>
      <c r="L435" s="6">
        <f t="shared" si="56"/>
        <v>0.10000000000000009</v>
      </c>
      <c r="M435" s="10"/>
      <c r="N435" s="6">
        <f t="shared" si="54"/>
        <v>0.10000000000000009</v>
      </c>
      <c r="O435" s="10"/>
      <c r="P435" s="6">
        <f t="shared" si="55"/>
        <v>0.10000000000000009</v>
      </c>
      <c r="Q435" s="10"/>
      <c r="R435" s="6">
        <f t="shared" si="52"/>
        <v>0.10000000000000009</v>
      </c>
    </row>
    <row r="436" spans="1:18" ht="58.5" customHeight="1">
      <c r="A436" s="11" t="s">
        <v>620</v>
      </c>
      <c r="B436" s="9" t="s">
        <v>619</v>
      </c>
      <c r="C436" s="4"/>
      <c r="D436" s="6"/>
      <c r="E436" s="10"/>
      <c r="F436" s="6"/>
      <c r="G436" s="10"/>
      <c r="H436" s="6"/>
      <c r="I436" s="10"/>
      <c r="J436" s="6"/>
      <c r="K436" s="10"/>
      <c r="L436" s="6">
        <f t="shared" si="56"/>
        <v>0</v>
      </c>
      <c r="M436" s="10">
        <f>M437</f>
        <v>0</v>
      </c>
      <c r="N436" s="6">
        <f t="shared" si="54"/>
        <v>0</v>
      </c>
      <c r="O436" s="10">
        <f>O437</f>
        <v>84</v>
      </c>
      <c r="P436" s="6">
        <f t="shared" si="55"/>
        <v>84</v>
      </c>
      <c r="Q436" s="10">
        <f>Q437</f>
        <v>0</v>
      </c>
      <c r="R436" s="6">
        <f t="shared" si="52"/>
        <v>84</v>
      </c>
    </row>
    <row r="437" spans="1:18" ht="49.5" customHeight="1">
      <c r="A437" s="1" t="s">
        <v>621</v>
      </c>
      <c r="B437" s="3" t="s">
        <v>622</v>
      </c>
      <c r="C437" s="4"/>
      <c r="D437" s="6"/>
      <c r="E437" s="10"/>
      <c r="F437" s="6"/>
      <c r="G437" s="10"/>
      <c r="H437" s="6"/>
      <c r="I437" s="10"/>
      <c r="J437" s="6"/>
      <c r="K437" s="10"/>
      <c r="L437" s="6">
        <f t="shared" si="56"/>
        <v>0</v>
      </c>
      <c r="M437" s="10">
        <f>M438</f>
        <v>0</v>
      </c>
      <c r="N437" s="6">
        <f t="shared" si="54"/>
        <v>0</v>
      </c>
      <c r="O437" s="10">
        <f>O438</f>
        <v>84</v>
      </c>
      <c r="P437" s="6">
        <f t="shared" si="55"/>
        <v>84</v>
      </c>
      <c r="Q437" s="10">
        <f>Q438</f>
        <v>0</v>
      </c>
      <c r="R437" s="6">
        <f t="shared" si="52"/>
        <v>84</v>
      </c>
    </row>
    <row r="438" spans="1:18" ht="48" customHeight="1">
      <c r="A438" s="1" t="s">
        <v>363</v>
      </c>
      <c r="B438" s="3" t="s">
        <v>623</v>
      </c>
      <c r="C438" s="4"/>
      <c r="D438" s="6"/>
      <c r="E438" s="10"/>
      <c r="F438" s="6"/>
      <c r="G438" s="10"/>
      <c r="H438" s="6"/>
      <c r="I438" s="10"/>
      <c r="J438" s="6"/>
      <c r="K438" s="10"/>
      <c r="L438" s="6">
        <f t="shared" si="56"/>
        <v>0</v>
      </c>
      <c r="M438" s="10">
        <f>M439</f>
        <v>0</v>
      </c>
      <c r="N438" s="6">
        <f t="shared" si="54"/>
        <v>0</v>
      </c>
      <c r="O438" s="10">
        <f>O439</f>
        <v>84</v>
      </c>
      <c r="P438" s="6">
        <f t="shared" si="55"/>
        <v>84</v>
      </c>
      <c r="Q438" s="10">
        <f>Q439</f>
        <v>0</v>
      </c>
      <c r="R438" s="6">
        <f t="shared" si="52"/>
        <v>84</v>
      </c>
    </row>
    <row r="439" spans="1:18" ht="45.75" customHeight="1">
      <c r="A439" s="1" t="s">
        <v>35</v>
      </c>
      <c r="B439" s="3" t="s">
        <v>623</v>
      </c>
      <c r="C439" s="4">
        <v>200</v>
      </c>
      <c r="D439" s="6"/>
      <c r="E439" s="10"/>
      <c r="F439" s="6"/>
      <c r="G439" s="10"/>
      <c r="H439" s="6"/>
      <c r="I439" s="10"/>
      <c r="J439" s="6"/>
      <c r="K439" s="10"/>
      <c r="L439" s="6">
        <f t="shared" si="56"/>
        <v>0</v>
      </c>
      <c r="M439" s="10"/>
      <c r="N439" s="6">
        <f t="shared" si="54"/>
        <v>0</v>
      </c>
      <c r="O439" s="10">
        <v>84</v>
      </c>
      <c r="P439" s="6">
        <f t="shared" si="55"/>
        <v>84</v>
      </c>
      <c r="Q439" s="10"/>
      <c r="R439" s="6">
        <f t="shared" si="52"/>
        <v>84</v>
      </c>
    </row>
    <row r="440" spans="1:18" ht="35.25" customHeight="1">
      <c r="A440" s="11" t="s">
        <v>38</v>
      </c>
      <c r="B440" s="9" t="s">
        <v>39</v>
      </c>
      <c r="C440" s="4"/>
      <c r="D440" s="6">
        <v>500</v>
      </c>
      <c r="E440" s="10">
        <f t="shared" ref="E440:Q442" si="58">E441</f>
        <v>0</v>
      </c>
      <c r="F440" s="6">
        <f t="shared" si="50"/>
        <v>500</v>
      </c>
      <c r="G440" s="10">
        <f t="shared" si="58"/>
        <v>0</v>
      </c>
      <c r="H440" s="6">
        <f t="shared" si="48"/>
        <v>500</v>
      </c>
      <c r="I440" s="10">
        <f t="shared" si="58"/>
        <v>0</v>
      </c>
      <c r="J440" s="6">
        <f t="shared" si="57"/>
        <v>500</v>
      </c>
      <c r="K440" s="10">
        <f t="shared" si="58"/>
        <v>0</v>
      </c>
      <c r="L440" s="6">
        <f t="shared" si="56"/>
        <v>500</v>
      </c>
      <c r="M440" s="10">
        <f t="shared" si="58"/>
        <v>0</v>
      </c>
      <c r="N440" s="6">
        <f t="shared" si="54"/>
        <v>500</v>
      </c>
      <c r="O440" s="10">
        <f t="shared" si="58"/>
        <v>-84</v>
      </c>
      <c r="P440" s="6">
        <f t="shared" si="55"/>
        <v>416</v>
      </c>
      <c r="Q440" s="10">
        <f t="shared" si="58"/>
        <v>0</v>
      </c>
      <c r="R440" s="6">
        <f t="shared" si="52"/>
        <v>416</v>
      </c>
    </row>
    <row r="441" spans="1:18" ht="37.5" customHeight="1">
      <c r="A441" s="12" t="s">
        <v>36</v>
      </c>
      <c r="B441" s="3" t="s">
        <v>40</v>
      </c>
      <c r="C441" s="4"/>
      <c r="D441" s="6">
        <v>500</v>
      </c>
      <c r="E441" s="10">
        <f t="shared" si="58"/>
        <v>0</v>
      </c>
      <c r="F441" s="6">
        <f t="shared" si="50"/>
        <v>500</v>
      </c>
      <c r="G441" s="10">
        <f t="shared" si="58"/>
        <v>0</v>
      </c>
      <c r="H441" s="6">
        <f t="shared" si="48"/>
        <v>500</v>
      </c>
      <c r="I441" s="10">
        <f t="shared" si="58"/>
        <v>0</v>
      </c>
      <c r="J441" s="6">
        <f t="shared" si="57"/>
        <v>500</v>
      </c>
      <c r="K441" s="10">
        <f t="shared" si="58"/>
        <v>0</v>
      </c>
      <c r="L441" s="6">
        <f t="shared" si="56"/>
        <v>500</v>
      </c>
      <c r="M441" s="10">
        <f t="shared" si="58"/>
        <v>0</v>
      </c>
      <c r="N441" s="6">
        <f t="shared" si="54"/>
        <v>500</v>
      </c>
      <c r="O441" s="10">
        <f t="shared" si="58"/>
        <v>-84</v>
      </c>
      <c r="P441" s="6">
        <f t="shared" si="55"/>
        <v>416</v>
      </c>
      <c r="Q441" s="10">
        <f t="shared" si="58"/>
        <v>0</v>
      </c>
      <c r="R441" s="6">
        <f t="shared" si="52"/>
        <v>416</v>
      </c>
    </row>
    <row r="442" spans="1:18" ht="33.75" customHeight="1">
      <c r="A442" s="12" t="s">
        <v>37</v>
      </c>
      <c r="B442" s="3" t="s">
        <v>41</v>
      </c>
      <c r="C442" s="4"/>
      <c r="D442" s="6">
        <v>500</v>
      </c>
      <c r="E442" s="10">
        <f t="shared" si="58"/>
        <v>0</v>
      </c>
      <c r="F442" s="6">
        <f t="shared" si="50"/>
        <v>500</v>
      </c>
      <c r="G442" s="10">
        <f t="shared" si="58"/>
        <v>0</v>
      </c>
      <c r="H442" s="6">
        <f t="shared" si="48"/>
        <v>500</v>
      </c>
      <c r="I442" s="10">
        <f t="shared" si="58"/>
        <v>0</v>
      </c>
      <c r="J442" s="6">
        <f t="shared" si="57"/>
        <v>500</v>
      </c>
      <c r="K442" s="10">
        <f t="shared" si="58"/>
        <v>0</v>
      </c>
      <c r="L442" s="6">
        <f t="shared" si="56"/>
        <v>500</v>
      </c>
      <c r="M442" s="10">
        <f t="shared" si="58"/>
        <v>0</v>
      </c>
      <c r="N442" s="6">
        <f t="shared" si="54"/>
        <v>500</v>
      </c>
      <c r="O442" s="10">
        <f t="shared" si="58"/>
        <v>-84</v>
      </c>
      <c r="P442" s="6">
        <f t="shared" si="55"/>
        <v>416</v>
      </c>
      <c r="Q442" s="10">
        <f t="shared" si="58"/>
        <v>0</v>
      </c>
      <c r="R442" s="6">
        <f t="shared" si="52"/>
        <v>416</v>
      </c>
    </row>
    <row r="443" spans="1:18" ht="35.25" customHeight="1">
      <c r="A443" s="1" t="s">
        <v>34</v>
      </c>
      <c r="B443" s="3" t="s">
        <v>41</v>
      </c>
      <c r="C443" s="4">
        <v>800</v>
      </c>
      <c r="D443" s="6">
        <v>500</v>
      </c>
      <c r="E443" s="10"/>
      <c r="F443" s="6">
        <f t="shared" si="50"/>
        <v>500</v>
      </c>
      <c r="G443" s="10"/>
      <c r="H443" s="6">
        <f t="shared" ref="H443:H506" si="59">F443+G443</f>
        <v>500</v>
      </c>
      <c r="I443" s="10"/>
      <c r="J443" s="6">
        <f t="shared" si="57"/>
        <v>500</v>
      </c>
      <c r="K443" s="10"/>
      <c r="L443" s="6">
        <f t="shared" si="56"/>
        <v>500</v>
      </c>
      <c r="M443" s="10"/>
      <c r="N443" s="6">
        <f t="shared" si="54"/>
        <v>500</v>
      </c>
      <c r="O443" s="10">
        <v>-84</v>
      </c>
      <c r="P443" s="6">
        <f t="shared" si="55"/>
        <v>416</v>
      </c>
      <c r="Q443" s="10"/>
      <c r="R443" s="6">
        <f t="shared" si="52"/>
        <v>416</v>
      </c>
    </row>
    <row r="444" spans="1:18" ht="91.5" customHeight="1">
      <c r="A444" s="8" t="s">
        <v>411</v>
      </c>
      <c r="B444" s="9" t="s">
        <v>77</v>
      </c>
      <c r="C444" s="4"/>
      <c r="D444" s="6">
        <v>44567.700510000002</v>
      </c>
      <c r="E444" s="10">
        <f>E445+E473+E478</f>
        <v>0</v>
      </c>
      <c r="F444" s="6">
        <f t="shared" si="50"/>
        <v>44567.700510000002</v>
      </c>
      <c r="G444" s="10">
        <f>G445+G473+G478</f>
        <v>-667.07587999999998</v>
      </c>
      <c r="H444" s="6">
        <f t="shared" si="59"/>
        <v>43900.624630000006</v>
      </c>
      <c r="I444" s="10">
        <f>I445+I473+I478</f>
        <v>142.166</v>
      </c>
      <c r="J444" s="6">
        <f t="shared" si="57"/>
        <v>44042.790630000003</v>
      </c>
      <c r="K444" s="10">
        <f>K445+K473+K478</f>
        <v>130.51774</v>
      </c>
      <c r="L444" s="6">
        <f t="shared" si="56"/>
        <v>44173.308370000006</v>
      </c>
      <c r="M444" s="10">
        <f>M445+M473+M478</f>
        <v>0</v>
      </c>
      <c r="N444" s="6">
        <f t="shared" si="54"/>
        <v>44173.308370000006</v>
      </c>
      <c r="O444" s="10">
        <f>O445+O473+O478</f>
        <v>385.91341</v>
      </c>
      <c r="P444" s="6">
        <f t="shared" si="55"/>
        <v>44559.221780000007</v>
      </c>
      <c r="Q444" s="10">
        <f>Q445+Q473+Q478</f>
        <v>-208</v>
      </c>
      <c r="R444" s="6">
        <f t="shared" si="52"/>
        <v>44351.221780000007</v>
      </c>
    </row>
    <row r="445" spans="1:18" ht="62.25" customHeight="1">
      <c r="A445" s="11" t="s">
        <v>473</v>
      </c>
      <c r="B445" s="9" t="s">
        <v>78</v>
      </c>
      <c r="C445" s="4"/>
      <c r="D445" s="6">
        <v>43006.120509999993</v>
      </c>
      <c r="E445" s="10">
        <f>E446+E454+E459+E462+E466</f>
        <v>0</v>
      </c>
      <c r="F445" s="6">
        <f t="shared" si="50"/>
        <v>43006.120509999993</v>
      </c>
      <c r="G445" s="10">
        <f>G446+G454+G459+G462+G466</f>
        <v>-667.07587999999998</v>
      </c>
      <c r="H445" s="6">
        <f t="shared" si="59"/>
        <v>42339.044629999997</v>
      </c>
      <c r="I445" s="10">
        <f>I446+I454+I459+I462+I466</f>
        <v>38.939</v>
      </c>
      <c r="J445" s="6">
        <f t="shared" si="57"/>
        <v>42377.983629999995</v>
      </c>
      <c r="K445" s="10">
        <f>K446+K454+K459+K462+K466</f>
        <v>130.51774</v>
      </c>
      <c r="L445" s="6">
        <f t="shared" si="56"/>
        <v>42508.501369999998</v>
      </c>
      <c r="M445" s="10">
        <f>M446+M454+M459+M462+M466</f>
        <v>0</v>
      </c>
      <c r="N445" s="6">
        <f t="shared" si="54"/>
        <v>42508.501369999998</v>
      </c>
      <c r="O445" s="10">
        <f>O446+O454+O459+O462+O466</f>
        <v>387.61340999999999</v>
      </c>
      <c r="P445" s="6">
        <f t="shared" si="55"/>
        <v>42896.114779999996</v>
      </c>
      <c r="Q445" s="10">
        <f>Q446+Q454+Q459+Q462+Q466</f>
        <v>-9.5389999999999997</v>
      </c>
      <c r="R445" s="6">
        <f t="shared" si="52"/>
        <v>42886.575779999999</v>
      </c>
    </row>
    <row r="446" spans="1:18" ht="51" customHeight="1">
      <c r="A446" s="12" t="s">
        <v>75</v>
      </c>
      <c r="B446" s="3" t="s">
        <v>79</v>
      </c>
      <c r="C446" s="4"/>
      <c r="D446" s="6">
        <v>30411.325700000001</v>
      </c>
      <c r="E446" s="10">
        <f>E447+E452</f>
        <v>0</v>
      </c>
      <c r="F446" s="6">
        <f t="shared" si="50"/>
        <v>30411.325700000001</v>
      </c>
      <c r="G446" s="10">
        <f>G447+G452</f>
        <v>-667.07587999999998</v>
      </c>
      <c r="H446" s="6">
        <f t="shared" si="59"/>
        <v>29744.249820000001</v>
      </c>
      <c r="I446" s="10">
        <f>I447+I452</f>
        <v>0</v>
      </c>
      <c r="J446" s="6">
        <f t="shared" si="57"/>
        <v>29744.249820000001</v>
      </c>
      <c r="K446" s="10">
        <f>K447+K452</f>
        <v>0</v>
      </c>
      <c r="L446" s="6">
        <f t="shared" si="56"/>
        <v>29744.249820000001</v>
      </c>
      <c r="M446" s="10">
        <f>M447+M452</f>
        <v>0</v>
      </c>
      <c r="N446" s="6">
        <f t="shared" si="54"/>
        <v>29744.249820000001</v>
      </c>
      <c r="O446" s="10">
        <f>O447+O452</f>
        <v>261.91270000000003</v>
      </c>
      <c r="P446" s="6">
        <f t="shared" si="55"/>
        <v>30006.162520000002</v>
      </c>
      <c r="Q446" s="10">
        <f>Q447+Q452</f>
        <v>6</v>
      </c>
      <c r="R446" s="6">
        <f t="shared" si="52"/>
        <v>30012.162520000002</v>
      </c>
    </row>
    <row r="447" spans="1:18" ht="48" customHeight="1">
      <c r="A447" s="1" t="s">
        <v>76</v>
      </c>
      <c r="B447" s="3" t="s">
        <v>80</v>
      </c>
      <c r="C447" s="4"/>
      <c r="D447" s="6">
        <v>30411.325700000001</v>
      </c>
      <c r="E447" s="10">
        <f>E448+E449+E451+E450</f>
        <v>0</v>
      </c>
      <c r="F447" s="6">
        <f t="shared" si="50"/>
        <v>30411.325700000001</v>
      </c>
      <c r="G447" s="10">
        <f>G448+G449+G451+G450</f>
        <v>-667.07587999999998</v>
      </c>
      <c r="H447" s="6">
        <f t="shared" si="59"/>
        <v>29744.249820000001</v>
      </c>
      <c r="I447" s="10">
        <f>I448+I449+I451+I450</f>
        <v>0</v>
      </c>
      <c r="J447" s="6">
        <f t="shared" si="57"/>
        <v>29744.249820000001</v>
      </c>
      <c r="K447" s="10">
        <f>K448+K449+K451+K450</f>
        <v>0</v>
      </c>
      <c r="L447" s="6">
        <f t="shared" si="56"/>
        <v>29744.249820000001</v>
      </c>
      <c r="M447" s="10">
        <f>M448+M449+M451+M450</f>
        <v>0</v>
      </c>
      <c r="N447" s="6">
        <f t="shared" si="54"/>
        <v>29744.249820000001</v>
      </c>
      <c r="O447" s="10">
        <f>O448+O449+O451+O450</f>
        <v>261.91270000000003</v>
      </c>
      <c r="P447" s="6">
        <f t="shared" si="55"/>
        <v>30006.162520000002</v>
      </c>
      <c r="Q447" s="10">
        <f>Q448+Q449+Q451+Q450</f>
        <v>6</v>
      </c>
      <c r="R447" s="6">
        <f t="shared" si="52"/>
        <v>30012.162520000002</v>
      </c>
    </row>
    <row r="448" spans="1:18" ht="88.5" customHeight="1">
      <c r="A448" s="1" t="s">
        <v>110</v>
      </c>
      <c r="B448" s="3" t="s">
        <v>80</v>
      </c>
      <c r="C448" s="4">
        <v>100</v>
      </c>
      <c r="D448" s="6">
        <v>30200.614700000002</v>
      </c>
      <c r="E448" s="10"/>
      <c r="F448" s="6">
        <f t="shared" ref="F448:F511" si="60">D448+E448</f>
        <v>30200.614700000002</v>
      </c>
      <c r="G448" s="10">
        <f>-439.59-227.48588</f>
        <v>-667.07587999999998</v>
      </c>
      <c r="H448" s="6">
        <f t="shared" si="59"/>
        <v>29533.538820000002</v>
      </c>
      <c r="I448" s="10"/>
      <c r="J448" s="6">
        <f t="shared" si="57"/>
        <v>29533.538820000002</v>
      </c>
      <c r="K448" s="10"/>
      <c r="L448" s="6">
        <f t="shared" si="56"/>
        <v>29533.538820000002</v>
      </c>
      <c r="M448" s="10"/>
      <c r="N448" s="6">
        <f t="shared" si="54"/>
        <v>29533.538820000002</v>
      </c>
      <c r="O448" s="10">
        <f>130.818+45.6702+30.157+27.137+26.4305</f>
        <v>260.21270000000004</v>
      </c>
      <c r="P448" s="6">
        <f t="shared" si="55"/>
        <v>29793.751520000002</v>
      </c>
      <c r="Q448" s="10"/>
      <c r="R448" s="6">
        <f t="shared" si="52"/>
        <v>29793.751520000002</v>
      </c>
    </row>
    <row r="449" spans="1:18" ht="48.75" customHeight="1">
      <c r="A449" s="1" t="s">
        <v>35</v>
      </c>
      <c r="B449" s="3" t="s">
        <v>80</v>
      </c>
      <c r="C449" s="4">
        <v>200</v>
      </c>
      <c r="D449" s="6">
        <v>207.32599999999994</v>
      </c>
      <c r="E449" s="10"/>
      <c r="F449" s="6">
        <f t="shared" si="60"/>
        <v>207.32599999999994</v>
      </c>
      <c r="G449" s="10"/>
      <c r="H449" s="6">
        <f t="shared" si="59"/>
        <v>207.32599999999994</v>
      </c>
      <c r="I449" s="10"/>
      <c r="J449" s="6">
        <f t="shared" si="57"/>
        <v>207.32599999999994</v>
      </c>
      <c r="K449" s="10"/>
      <c r="L449" s="6">
        <f t="shared" si="56"/>
        <v>207.32599999999994</v>
      </c>
      <c r="M449" s="10"/>
      <c r="N449" s="6">
        <f t="shared" si="54"/>
        <v>207.32599999999994</v>
      </c>
      <c r="O449" s="10">
        <v>1.7</v>
      </c>
      <c r="P449" s="6">
        <f t="shared" si="55"/>
        <v>209.02599999999993</v>
      </c>
      <c r="Q449" s="10">
        <v>6</v>
      </c>
      <c r="R449" s="6">
        <f t="shared" si="52"/>
        <v>215.02599999999993</v>
      </c>
    </row>
    <row r="450" spans="1:18" ht="32.25" hidden="1" customHeight="1">
      <c r="A450" s="1" t="s">
        <v>322</v>
      </c>
      <c r="B450" s="3" t="s">
        <v>80</v>
      </c>
      <c r="C450" s="4">
        <v>300</v>
      </c>
      <c r="D450" s="6">
        <v>0</v>
      </c>
      <c r="E450" s="10"/>
      <c r="F450" s="6">
        <f t="shared" si="60"/>
        <v>0</v>
      </c>
      <c r="G450" s="10"/>
      <c r="H450" s="6">
        <f t="shared" si="59"/>
        <v>0</v>
      </c>
      <c r="I450" s="10"/>
      <c r="J450" s="6">
        <f t="shared" si="57"/>
        <v>0</v>
      </c>
      <c r="K450" s="10"/>
      <c r="L450" s="6">
        <f t="shared" si="56"/>
        <v>0</v>
      </c>
      <c r="M450" s="10"/>
      <c r="N450" s="6">
        <f t="shared" si="54"/>
        <v>0</v>
      </c>
      <c r="O450" s="10"/>
      <c r="P450" s="6">
        <f t="shared" si="55"/>
        <v>0</v>
      </c>
      <c r="Q450" s="10"/>
      <c r="R450" s="6">
        <f t="shared" si="52"/>
        <v>0</v>
      </c>
    </row>
    <row r="451" spans="1:18" ht="37.5" customHeight="1">
      <c r="A451" s="1" t="s">
        <v>34</v>
      </c>
      <c r="B451" s="3" t="s">
        <v>80</v>
      </c>
      <c r="C451" s="4">
        <v>800</v>
      </c>
      <c r="D451" s="6">
        <v>3.3849999999999998</v>
      </c>
      <c r="E451" s="10"/>
      <c r="F451" s="6">
        <f t="shared" si="60"/>
        <v>3.3849999999999998</v>
      </c>
      <c r="G451" s="10"/>
      <c r="H451" s="6">
        <f t="shared" si="59"/>
        <v>3.3849999999999998</v>
      </c>
      <c r="I451" s="10"/>
      <c r="J451" s="6">
        <f t="shared" si="57"/>
        <v>3.3849999999999998</v>
      </c>
      <c r="K451" s="10"/>
      <c r="L451" s="6">
        <f t="shared" si="56"/>
        <v>3.3849999999999998</v>
      </c>
      <c r="M451" s="10"/>
      <c r="N451" s="6">
        <f t="shared" si="54"/>
        <v>3.3849999999999998</v>
      </c>
      <c r="O451" s="10"/>
      <c r="P451" s="6">
        <f t="shared" si="55"/>
        <v>3.3849999999999998</v>
      </c>
      <c r="Q451" s="10"/>
      <c r="R451" s="6">
        <f t="shared" si="52"/>
        <v>3.3849999999999998</v>
      </c>
    </row>
    <row r="452" spans="1:18" ht="49.5" customHeight="1">
      <c r="A452" s="1" t="s">
        <v>447</v>
      </c>
      <c r="B452" s="2" t="s">
        <v>448</v>
      </c>
      <c r="C452" s="4"/>
      <c r="D452" s="6">
        <v>0</v>
      </c>
      <c r="E452" s="10">
        <f>E453</f>
        <v>0</v>
      </c>
      <c r="F452" s="6">
        <f t="shared" si="60"/>
        <v>0</v>
      </c>
      <c r="G452" s="10">
        <f>G453</f>
        <v>0</v>
      </c>
      <c r="H452" s="6">
        <f t="shared" si="59"/>
        <v>0</v>
      </c>
      <c r="I452" s="10">
        <f>I453</f>
        <v>0</v>
      </c>
      <c r="J452" s="6">
        <f t="shared" si="57"/>
        <v>0</v>
      </c>
      <c r="K452" s="10">
        <f>K453</f>
        <v>0</v>
      </c>
      <c r="L452" s="6">
        <f t="shared" si="56"/>
        <v>0</v>
      </c>
      <c r="M452" s="10">
        <f>M453</f>
        <v>0</v>
      </c>
      <c r="N452" s="6">
        <f t="shared" si="54"/>
        <v>0</v>
      </c>
      <c r="O452" s="10">
        <f>O453</f>
        <v>0</v>
      </c>
      <c r="P452" s="6">
        <f t="shared" si="55"/>
        <v>0</v>
      </c>
      <c r="Q452" s="10">
        <f>Q453</f>
        <v>0</v>
      </c>
      <c r="R452" s="6">
        <f t="shared" si="52"/>
        <v>0</v>
      </c>
    </row>
    <row r="453" spans="1:18" ht="37.5" customHeight="1">
      <c r="A453" s="1" t="s">
        <v>35</v>
      </c>
      <c r="B453" s="3" t="s">
        <v>448</v>
      </c>
      <c r="C453" s="4">
        <v>200</v>
      </c>
      <c r="D453" s="6">
        <v>0</v>
      </c>
      <c r="E453" s="10"/>
      <c r="F453" s="6">
        <f t="shared" si="60"/>
        <v>0</v>
      </c>
      <c r="G453" s="10"/>
      <c r="H453" s="6">
        <f t="shared" si="59"/>
        <v>0</v>
      </c>
      <c r="I453" s="10"/>
      <c r="J453" s="6">
        <f t="shared" si="57"/>
        <v>0</v>
      </c>
      <c r="K453" s="10"/>
      <c r="L453" s="6">
        <f t="shared" si="56"/>
        <v>0</v>
      </c>
      <c r="M453" s="10"/>
      <c r="N453" s="6">
        <f t="shared" si="54"/>
        <v>0</v>
      </c>
      <c r="O453" s="10"/>
      <c r="P453" s="6">
        <f t="shared" si="55"/>
        <v>0</v>
      </c>
      <c r="Q453" s="10"/>
      <c r="R453" s="6">
        <f t="shared" si="52"/>
        <v>0</v>
      </c>
    </row>
    <row r="454" spans="1:18" ht="66" customHeight="1">
      <c r="A454" s="12" t="s">
        <v>345</v>
      </c>
      <c r="B454" s="3" t="s">
        <v>81</v>
      </c>
      <c r="C454" s="4"/>
      <c r="D454" s="6">
        <v>11499.136399999999</v>
      </c>
      <c r="E454" s="10">
        <f>E455</f>
        <v>0</v>
      </c>
      <c r="F454" s="6">
        <f t="shared" si="60"/>
        <v>11499.136399999999</v>
      </c>
      <c r="G454" s="10">
        <f>G455</f>
        <v>0</v>
      </c>
      <c r="H454" s="6">
        <f t="shared" si="59"/>
        <v>11499.136399999999</v>
      </c>
      <c r="I454" s="10">
        <f>I455</f>
        <v>48.838999999999999</v>
      </c>
      <c r="J454" s="6">
        <f t="shared" si="57"/>
        <v>11547.975399999999</v>
      </c>
      <c r="K454" s="10">
        <f>K455</f>
        <v>130.51774</v>
      </c>
      <c r="L454" s="6">
        <f t="shared" si="56"/>
        <v>11678.493139999999</v>
      </c>
      <c r="M454" s="10">
        <f>M455</f>
        <v>0</v>
      </c>
      <c r="N454" s="6">
        <f t="shared" si="54"/>
        <v>11678.493139999999</v>
      </c>
      <c r="O454" s="10">
        <f>O455</f>
        <v>117.616</v>
      </c>
      <c r="P454" s="6">
        <f t="shared" si="55"/>
        <v>11796.109139999999</v>
      </c>
      <c r="Q454" s="10">
        <f>Q455</f>
        <v>-15.539</v>
      </c>
      <c r="R454" s="6">
        <f t="shared" si="52"/>
        <v>11780.570139999998</v>
      </c>
    </row>
    <row r="455" spans="1:18" ht="51" customHeight="1">
      <c r="A455" s="12" t="s">
        <v>346</v>
      </c>
      <c r="B455" s="3" t="s">
        <v>82</v>
      </c>
      <c r="C455" s="4"/>
      <c r="D455" s="6">
        <v>11499.136399999999</v>
      </c>
      <c r="E455" s="10">
        <f>E456+E457+E458</f>
        <v>0</v>
      </c>
      <c r="F455" s="6">
        <f t="shared" si="60"/>
        <v>11499.136399999999</v>
      </c>
      <c r="G455" s="10">
        <f>G456+G457+G458</f>
        <v>0</v>
      </c>
      <c r="H455" s="6">
        <f t="shared" si="59"/>
        <v>11499.136399999999</v>
      </c>
      <c r="I455" s="10">
        <f>I456+I457+I458</f>
        <v>48.838999999999999</v>
      </c>
      <c r="J455" s="6">
        <f t="shared" si="57"/>
        <v>11547.975399999999</v>
      </c>
      <c r="K455" s="10">
        <f>K456+K457+K458</f>
        <v>130.51774</v>
      </c>
      <c r="L455" s="6">
        <f t="shared" si="56"/>
        <v>11678.493139999999</v>
      </c>
      <c r="M455" s="10">
        <f>M456+M457+M458</f>
        <v>0</v>
      </c>
      <c r="N455" s="6">
        <f t="shared" si="54"/>
        <v>11678.493139999999</v>
      </c>
      <c r="O455" s="10">
        <f>O456+O457+O458</f>
        <v>117.616</v>
      </c>
      <c r="P455" s="6">
        <f t="shared" si="55"/>
        <v>11796.109139999999</v>
      </c>
      <c r="Q455" s="10">
        <f>Q456+Q457+Q458</f>
        <v>-15.539</v>
      </c>
      <c r="R455" s="6">
        <f t="shared" si="52"/>
        <v>11780.570139999998</v>
      </c>
    </row>
    <row r="456" spans="1:18" ht="87" customHeight="1">
      <c r="A456" s="1" t="s">
        <v>110</v>
      </c>
      <c r="B456" s="3" t="s">
        <v>82</v>
      </c>
      <c r="C456" s="4">
        <v>100</v>
      </c>
      <c r="D456" s="6">
        <v>6945.8392699999986</v>
      </c>
      <c r="E456" s="10"/>
      <c r="F456" s="6">
        <f t="shared" si="60"/>
        <v>6945.8392699999986</v>
      </c>
      <c r="G456" s="10"/>
      <c r="H456" s="6">
        <f t="shared" si="59"/>
        <v>6945.8392699999986</v>
      </c>
      <c r="I456" s="10"/>
      <c r="J456" s="6">
        <f t="shared" si="57"/>
        <v>6945.8392699999986</v>
      </c>
      <c r="K456" s="10">
        <v>108.259</v>
      </c>
      <c r="L456" s="6">
        <f t="shared" si="56"/>
        <v>7054.0982699999986</v>
      </c>
      <c r="M456" s="10"/>
      <c r="N456" s="6">
        <f t="shared" si="54"/>
        <v>7054.0982699999986</v>
      </c>
      <c r="O456" s="10">
        <v>92.105999999999995</v>
      </c>
      <c r="P456" s="6">
        <f t="shared" si="55"/>
        <v>7146.2042699999984</v>
      </c>
      <c r="Q456" s="10"/>
      <c r="R456" s="6">
        <f t="shared" si="52"/>
        <v>7146.2042699999984</v>
      </c>
    </row>
    <row r="457" spans="1:18" ht="44.25" customHeight="1">
      <c r="A457" s="1" t="s">
        <v>35</v>
      </c>
      <c r="B457" s="3" t="s">
        <v>82</v>
      </c>
      <c r="C457" s="4">
        <v>200</v>
      </c>
      <c r="D457" s="6">
        <v>4474.5001299999994</v>
      </c>
      <c r="E457" s="10"/>
      <c r="F457" s="6">
        <f t="shared" si="60"/>
        <v>4474.5001299999994</v>
      </c>
      <c r="G457" s="10"/>
      <c r="H457" s="6">
        <f t="shared" si="59"/>
        <v>4474.5001299999994</v>
      </c>
      <c r="I457" s="10">
        <v>48.838999999999999</v>
      </c>
      <c r="J457" s="6">
        <f t="shared" si="57"/>
        <v>4523.3391299999994</v>
      </c>
      <c r="K457" s="10">
        <v>22.25874</v>
      </c>
      <c r="L457" s="6">
        <f t="shared" si="56"/>
        <v>4545.5978699999996</v>
      </c>
      <c r="M457" s="10"/>
      <c r="N457" s="6">
        <f t="shared" si="54"/>
        <v>4545.5978699999996</v>
      </c>
      <c r="O457" s="10">
        <v>25.51</v>
      </c>
      <c r="P457" s="6">
        <f t="shared" si="55"/>
        <v>4571.1078699999998</v>
      </c>
      <c r="Q457" s="10">
        <v>-15.539</v>
      </c>
      <c r="R457" s="6">
        <f t="shared" si="52"/>
        <v>4555.5688700000001</v>
      </c>
    </row>
    <row r="458" spans="1:18" ht="37.5" customHeight="1">
      <c r="A458" s="1" t="s">
        <v>34</v>
      </c>
      <c r="B458" s="3" t="s">
        <v>82</v>
      </c>
      <c r="C458" s="4">
        <v>800</v>
      </c>
      <c r="D458" s="6">
        <v>78.796999999999983</v>
      </c>
      <c r="E458" s="10"/>
      <c r="F458" s="6">
        <f t="shared" si="60"/>
        <v>78.796999999999983</v>
      </c>
      <c r="G458" s="10"/>
      <c r="H458" s="6">
        <f t="shared" si="59"/>
        <v>78.796999999999983</v>
      </c>
      <c r="I458" s="10"/>
      <c r="J458" s="6">
        <f t="shared" si="57"/>
        <v>78.796999999999983</v>
      </c>
      <c r="K458" s="10"/>
      <c r="L458" s="6">
        <f t="shared" si="56"/>
        <v>78.796999999999983</v>
      </c>
      <c r="M458" s="10"/>
      <c r="N458" s="6">
        <f t="shared" si="54"/>
        <v>78.796999999999983</v>
      </c>
      <c r="O458" s="10"/>
      <c r="P458" s="6">
        <f t="shared" si="55"/>
        <v>78.796999999999983</v>
      </c>
      <c r="Q458" s="10"/>
      <c r="R458" s="6">
        <f t="shared" si="52"/>
        <v>78.796999999999983</v>
      </c>
    </row>
    <row r="459" spans="1:18" ht="49.5" customHeight="1">
      <c r="A459" s="12" t="s">
        <v>83</v>
      </c>
      <c r="B459" s="3" t="s">
        <v>85</v>
      </c>
      <c r="C459" s="4"/>
      <c r="D459" s="6">
        <v>15.900499999999997</v>
      </c>
      <c r="E459" s="10">
        <f>E460</f>
        <v>0</v>
      </c>
      <c r="F459" s="6">
        <f t="shared" si="60"/>
        <v>15.900499999999997</v>
      </c>
      <c r="G459" s="10">
        <f>G460</f>
        <v>0</v>
      </c>
      <c r="H459" s="6">
        <f t="shared" si="59"/>
        <v>15.900499999999997</v>
      </c>
      <c r="I459" s="10">
        <f>I460</f>
        <v>0</v>
      </c>
      <c r="J459" s="6">
        <f t="shared" si="57"/>
        <v>15.900499999999997</v>
      </c>
      <c r="K459" s="10">
        <f>K460</f>
        <v>0</v>
      </c>
      <c r="L459" s="6">
        <f t="shared" si="56"/>
        <v>15.900499999999997</v>
      </c>
      <c r="M459" s="10">
        <f>M460</f>
        <v>0</v>
      </c>
      <c r="N459" s="6">
        <f t="shared" si="54"/>
        <v>15.900499999999997</v>
      </c>
      <c r="O459" s="10">
        <f>O460</f>
        <v>0</v>
      </c>
      <c r="P459" s="6">
        <f t="shared" si="55"/>
        <v>15.900499999999997</v>
      </c>
      <c r="Q459" s="10">
        <f>Q460</f>
        <v>0</v>
      </c>
      <c r="R459" s="6">
        <f t="shared" si="52"/>
        <v>15.900499999999997</v>
      </c>
    </row>
    <row r="460" spans="1:18" ht="49.5" customHeight="1">
      <c r="A460" s="12" t="s">
        <v>84</v>
      </c>
      <c r="B460" s="3" t="s">
        <v>86</v>
      </c>
      <c r="C460" s="4"/>
      <c r="D460" s="6">
        <v>15.900499999999997</v>
      </c>
      <c r="E460" s="10">
        <f>E461</f>
        <v>0</v>
      </c>
      <c r="F460" s="6">
        <f t="shared" si="60"/>
        <v>15.900499999999997</v>
      </c>
      <c r="G460" s="10">
        <f>G461</f>
        <v>0</v>
      </c>
      <c r="H460" s="6">
        <f t="shared" si="59"/>
        <v>15.900499999999997</v>
      </c>
      <c r="I460" s="10">
        <f>I461</f>
        <v>0</v>
      </c>
      <c r="J460" s="6">
        <f t="shared" si="57"/>
        <v>15.900499999999997</v>
      </c>
      <c r="K460" s="10">
        <f>K461</f>
        <v>0</v>
      </c>
      <c r="L460" s="6">
        <f t="shared" si="56"/>
        <v>15.900499999999997</v>
      </c>
      <c r="M460" s="10">
        <f>M461</f>
        <v>0</v>
      </c>
      <c r="N460" s="6">
        <f t="shared" si="54"/>
        <v>15.900499999999997</v>
      </c>
      <c r="O460" s="10">
        <f>O461</f>
        <v>0</v>
      </c>
      <c r="P460" s="6">
        <f t="shared" si="55"/>
        <v>15.900499999999997</v>
      </c>
      <c r="Q460" s="10">
        <f>Q461</f>
        <v>0</v>
      </c>
      <c r="R460" s="6">
        <f t="shared" si="52"/>
        <v>15.900499999999997</v>
      </c>
    </row>
    <row r="461" spans="1:18" ht="49.5" customHeight="1">
      <c r="A461" s="1" t="s">
        <v>35</v>
      </c>
      <c r="B461" s="3" t="s">
        <v>86</v>
      </c>
      <c r="C461" s="4">
        <v>200</v>
      </c>
      <c r="D461" s="6">
        <v>15.900499999999997</v>
      </c>
      <c r="E461" s="10"/>
      <c r="F461" s="6">
        <f t="shared" si="60"/>
        <v>15.900499999999997</v>
      </c>
      <c r="G461" s="10"/>
      <c r="H461" s="6">
        <f t="shared" si="59"/>
        <v>15.900499999999997</v>
      </c>
      <c r="I461" s="10"/>
      <c r="J461" s="6">
        <f t="shared" si="57"/>
        <v>15.900499999999997</v>
      </c>
      <c r="K461" s="10"/>
      <c r="L461" s="6">
        <f t="shared" si="56"/>
        <v>15.900499999999997</v>
      </c>
      <c r="M461" s="10"/>
      <c r="N461" s="6">
        <f t="shared" si="54"/>
        <v>15.900499999999997</v>
      </c>
      <c r="O461" s="10"/>
      <c r="P461" s="6">
        <f t="shared" si="55"/>
        <v>15.900499999999997</v>
      </c>
      <c r="Q461" s="10"/>
      <c r="R461" s="6">
        <f t="shared" si="52"/>
        <v>15.900499999999997</v>
      </c>
    </row>
    <row r="462" spans="1:18" ht="64.5" customHeight="1">
      <c r="A462" s="12" t="s">
        <v>87</v>
      </c>
      <c r="B462" s="3" t="s">
        <v>89</v>
      </c>
      <c r="C462" s="4"/>
      <c r="D462" s="6">
        <v>917.75791000000004</v>
      </c>
      <c r="E462" s="10">
        <f>E463</f>
        <v>0</v>
      </c>
      <c r="F462" s="6">
        <f t="shared" si="60"/>
        <v>917.75791000000004</v>
      </c>
      <c r="G462" s="10">
        <f>G463</f>
        <v>0</v>
      </c>
      <c r="H462" s="6">
        <f t="shared" si="59"/>
        <v>917.75791000000004</v>
      </c>
      <c r="I462" s="10">
        <f>I463</f>
        <v>0</v>
      </c>
      <c r="J462" s="6">
        <f t="shared" si="57"/>
        <v>917.75791000000004</v>
      </c>
      <c r="K462" s="10">
        <f>K463</f>
        <v>0</v>
      </c>
      <c r="L462" s="6">
        <f t="shared" si="56"/>
        <v>917.75791000000004</v>
      </c>
      <c r="M462" s="10">
        <f>M463</f>
        <v>0</v>
      </c>
      <c r="N462" s="6">
        <f t="shared" si="54"/>
        <v>917.75791000000004</v>
      </c>
      <c r="O462" s="10">
        <f>O463</f>
        <v>8.0847099999999994</v>
      </c>
      <c r="P462" s="6">
        <f t="shared" si="55"/>
        <v>925.84262000000001</v>
      </c>
      <c r="Q462" s="10">
        <f>Q463</f>
        <v>0</v>
      </c>
      <c r="R462" s="6">
        <f t="shared" si="52"/>
        <v>925.84262000000001</v>
      </c>
    </row>
    <row r="463" spans="1:18" ht="48" customHeight="1">
      <c r="A463" s="12" t="s">
        <v>88</v>
      </c>
      <c r="B463" s="3" t="s">
        <v>90</v>
      </c>
      <c r="C463" s="4"/>
      <c r="D463" s="6">
        <v>917.75791000000004</v>
      </c>
      <c r="E463" s="10">
        <f>E464+E465</f>
        <v>0</v>
      </c>
      <c r="F463" s="6">
        <f t="shared" si="60"/>
        <v>917.75791000000004</v>
      </c>
      <c r="G463" s="10">
        <f>G464+G465</f>
        <v>0</v>
      </c>
      <c r="H463" s="6">
        <f t="shared" si="59"/>
        <v>917.75791000000004</v>
      </c>
      <c r="I463" s="10">
        <f>I464+I465</f>
        <v>0</v>
      </c>
      <c r="J463" s="6">
        <f t="shared" si="57"/>
        <v>917.75791000000004</v>
      </c>
      <c r="K463" s="10">
        <f>K464+K465</f>
        <v>0</v>
      </c>
      <c r="L463" s="6">
        <f t="shared" si="56"/>
        <v>917.75791000000004</v>
      </c>
      <c r="M463" s="10">
        <f>M464+M465</f>
        <v>0</v>
      </c>
      <c r="N463" s="6">
        <f t="shared" si="54"/>
        <v>917.75791000000004</v>
      </c>
      <c r="O463" s="10">
        <f>O464+O465</f>
        <v>8.0847099999999994</v>
      </c>
      <c r="P463" s="6">
        <f t="shared" si="55"/>
        <v>925.84262000000001</v>
      </c>
      <c r="Q463" s="10">
        <f>Q464+Q465</f>
        <v>0</v>
      </c>
      <c r="R463" s="6">
        <f t="shared" si="52"/>
        <v>925.84262000000001</v>
      </c>
    </row>
    <row r="464" spans="1:18" ht="90" customHeight="1">
      <c r="A464" s="1" t="s">
        <v>110</v>
      </c>
      <c r="B464" s="3" t="s">
        <v>90</v>
      </c>
      <c r="C464" s="4">
        <v>100</v>
      </c>
      <c r="D464" s="6">
        <v>816.99999999999989</v>
      </c>
      <c r="E464" s="10"/>
      <c r="F464" s="6">
        <f t="shared" si="60"/>
        <v>816.99999999999989</v>
      </c>
      <c r="G464" s="10"/>
      <c r="H464" s="6">
        <f t="shared" si="59"/>
        <v>816.99999999999989</v>
      </c>
      <c r="I464" s="10"/>
      <c r="J464" s="6">
        <f t="shared" si="57"/>
        <v>816.99999999999989</v>
      </c>
      <c r="K464" s="10"/>
      <c r="L464" s="6">
        <f t="shared" si="56"/>
        <v>816.99999999999989</v>
      </c>
      <c r="M464" s="10"/>
      <c r="N464" s="6">
        <f t="shared" si="54"/>
        <v>816.99999999999989</v>
      </c>
      <c r="O464" s="10">
        <v>8.0847099999999994</v>
      </c>
      <c r="P464" s="6">
        <f t="shared" si="55"/>
        <v>825.08470999999986</v>
      </c>
      <c r="Q464" s="10"/>
      <c r="R464" s="6">
        <f t="shared" si="52"/>
        <v>825.08470999999986</v>
      </c>
    </row>
    <row r="465" spans="1:18" ht="45" customHeight="1">
      <c r="A465" s="1" t="s">
        <v>35</v>
      </c>
      <c r="B465" s="3" t="s">
        <v>90</v>
      </c>
      <c r="C465" s="4">
        <v>200</v>
      </c>
      <c r="D465" s="6">
        <v>100.75791</v>
      </c>
      <c r="E465" s="10"/>
      <c r="F465" s="6">
        <f t="shared" si="60"/>
        <v>100.75791</v>
      </c>
      <c r="G465" s="10"/>
      <c r="H465" s="6">
        <f t="shared" si="59"/>
        <v>100.75791</v>
      </c>
      <c r="I465" s="10"/>
      <c r="J465" s="6">
        <f t="shared" si="57"/>
        <v>100.75791</v>
      </c>
      <c r="K465" s="10"/>
      <c r="L465" s="6">
        <f t="shared" si="56"/>
        <v>100.75791</v>
      </c>
      <c r="M465" s="10"/>
      <c r="N465" s="6">
        <f t="shared" si="54"/>
        <v>100.75791</v>
      </c>
      <c r="O465" s="10"/>
      <c r="P465" s="6">
        <f t="shared" si="55"/>
        <v>100.75791</v>
      </c>
      <c r="Q465" s="10"/>
      <c r="R465" s="6">
        <f t="shared" si="52"/>
        <v>100.75791</v>
      </c>
    </row>
    <row r="466" spans="1:18" ht="74.25" customHeight="1">
      <c r="A466" s="12" t="s">
        <v>91</v>
      </c>
      <c r="B466" s="3" t="s">
        <v>93</v>
      </c>
      <c r="C466" s="4"/>
      <c r="D466" s="6">
        <v>162</v>
      </c>
      <c r="E466" s="10">
        <f>E467+E471</f>
        <v>0</v>
      </c>
      <c r="F466" s="6">
        <f t="shared" si="60"/>
        <v>162</v>
      </c>
      <c r="G466" s="10">
        <f>G467+G471+G469</f>
        <v>0</v>
      </c>
      <c r="H466" s="6">
        <f t="shared" si="59"/>
        <v>162</v>
      </c>
      <c r="I466" s="10">
        <f>I467+I471+I469</f>
        <v>-9.9</v>
      </c>
      <c r="J466" s="6">
        <f t="shared" si="57"/>
        <v>152.1</v>
      </c>
      <c r="K466" s="10">
        <f>K467+K471+K469</f>
        <v>0</v>
      </c>
      <c r="L466" s="6">
        <f t="shared" si="56"/>
        <v>152.1</v>
      </c>
      <c r="M466" s="10">
        <f>M467+M471+M469</f>
        <v>0</v>
      </c>
      <c r="N466" s="6">
        <f t="shared" si="54"/>
        <v>152.1</v>
      </c>
      <c r="O466" s="10">
        <f>O467+O471+O469</f>
        <v>0</v>
      </c>
      <c r="P466" s="6">
        <f t="shared" si="55"/>
        <v>152.1</v>
      </c>
      <c r="Q466" s="10">
        <f>Q467+Q471+Q469</f>
        <v>0</v>
      </c>
      <c r="R466" s="6">
        <f t="shared" si="52"/>
        <v>152.1</v>
      </c>
    </row>
    <row r="467" spans="1:18" ht="82.5" hidden="1" customHeight="1">
      <c r="A467" s="1" t="s">
        <v>95</v>
      </c>
      <c r="B467" s="3" t="s">
        <v>337</v>
      </c>
      <c r="C467" s="4"/>
      <c r="D467" s="6">
        <v>162</v>
      </c>
      <c r="E467" s="10">
        <f>E468</f>
        <v>0</v>
      </c>
      <c r="F467" s="6">
        <f t="shared" si="60"/>
        <v>162</v>
      </c>
      <c r="G467" s="10">
        <f>G468</f>
        <v>-162</v>
      </c>
      <c r="H467" s="6">
        <f t="shared" si="59"/>
        <v>0</v>
      </c>
      <c r="I467" s="10">
        <f>I468</f>
        <v>0</v>
      </c>
      <c r="J467" s="6">
        <f t="shared" si="57"/>
        <v>0</v>
      </c>
      <c r="K467" s="10">
        <f>K468</f>
        <v>0</v>
      </c>
      <c r="L467" s="6">
        <f t="shared" si="56"/>
        <v>0</v>
      </c>
      <c r="M467" s="10">
        <f>M468</f>
        <v>0</v>
      </c>
      <c r="N467" s="6">
        <f t="shared" si="54"/>
        <v>0</v>
      </c>
      <c r="O467" s="10">
        <f>O468</f>
        <v>0</v>
      </c>
      <c r="P467" s="6">
        <f t="shared" si="55"/>
        <v>0</v>
      </c>
      <c r="Q467" s="10">
        <f>Q468</f>
        <v>0</v>
      </c>
      <c r="R467" s="6">
        <f t="shared" si="52"/>
        <v>0</v>
      </c>
    </row>
    <row r="468" spans="1:18" ht="49.5" hidden="1" customHeight="1">
      <c r="A468" s="1" t="s">
        <v>35</v>
      </c>
      <c r="B468" s="3" t="s">
        <v>337</v>
      </c>
      <c r="C468" s="4">
        <v>200</v>
      </c>
      <c r="D468" s="6">
        <v>162</v>
      </c>
      <c r="E468" s="10"/>
      <c r="F468" s="6">
        <f t="shared" si="60"/>
        <v>162</v>
      </c>
      <c r="G468" s="10">
        <v>-162</v>
      </c>
      <c r="H468" s="6">
        <f t="shared" si="59"/>
        <v>0</v>
      </c>
      <c r="I468" s="10"/>
      <c r="J468" s="6">
        <f t="shared" si="57"/>
        <v>0</v>
      </c>
      <c r="K468" s="10"/>
      <c r="L468" s="6">
        <f t="shared" si="56"/>
        <v>0</v>
      </c>
      <c r="M468" s="10"/>
      <c r="N468" s="6">
        <f t="shared" si="54"/>
        <v>0</v>
      </c>
      <c r="O468" s="10"/>
      <c r="P468" s="6">
        <f t="shared" si="55"/>
        <v>0</v>
      </c>
      <c r="Q468" s="10"/>
      <c r="R468" s="6">
        <f t="shared" si="52"/>
        <v>0</v>
      </c>
    </row>
    <row r="469" spans="1:18" ht="81" customHeight="1">
      <c r="A469" s="1" t="s">
        <v>95</v>
      </c>
      <c r="B469" s="3" t="s">
        <v>600</v>
      </c>
      <c r="C469" s="4"/>
      <c r="D469" s="6"/>
      <c r="E469" s="10"/>
      <c r="F469" s="6">
        <f t="shared" si="60"/>
        <v>0</v>
      </c>
      <c r="G469" s="10">
        <f>G470</f>
        <v>162</v>
      </c>
      <c r="H469" s="6">
        <f t="shared" si="59"/>
        <v>162</v>
      </c>
      <c r="I469" s="10">
        <f>I470</f>
        <v>-9.9</v>
      </c>
      <c r="J469" s="6">
        <f t="shared" si="57"/>
        <v>152.1</v>
      </c>
      <c r="K469" s="10">
        <f>K470</f>
        <v>0</v>
      </c>
      <c r="L469" s="6">
        <f t="shared" si="56"/>
        <v>152.1</v>
      </c>
      <c r="M469" s="10">
        <f>M470</f>
        <v>0</v>
      </c>
      <c r="N469" s="6">
        <f t="shared" si="54"/>
        <v>152.1</v>
      </c>
      <c r="O469" s="10">
        <f>O470</f>
        <v>0</v>
      </c>
      <c r="P469" s="6">
        <f t="shared" si="55"/>
        <v>152.1</v>
      </c>
      <c r="Q469" s="10">
        <f>Q470</f>
        <v>0</v>
      </c>
      <c r="R469" s="6">
        <f t="shared" si="52"/>
        <v>152.1</v>
      </c>
    </row>
    <row r="470" spans="1:18" ht="49.5" customHeight="1">
      <c r="A470" s="1" t="s">
        <v>35</v>
      </c>
      <c r="B470" s="3" t="s">
        <v>600</v>
      </c>
      <c r="C470" s="4">
        <v>200</v>
      </c>
      <c r="D470" s="6"/>
      <c r="E470" s="10"/>
      <c r="F470" s="6">
        <f t="shared" si="60"/>
        <v>0</v>
      </c>
      <c r="G470" s="10">
        <v>162</v>
      </c>
      <c r="H470" s="6">
        <f t="shared" si="59"/>
        <v>162</v>
      </c>
      <c r="I470" s="10">
        <v>-9.9</v>
      </c>
      <c r="J470" s="6">
        <f t="shared" si="57"/>
        <v>152.1</v>
      </c>
      <c r="K470" s="10"/>
      <c r="L470" s="6">
        <f t="shared" si="56"/>
        <v>152.1</v>
      </c>
      <c r="M470" s="10"/>
      <c r="N470" s="6">
        <f t="shared" si="54"/>
        <v>152.1</v>
      </c>
      <c r="O470" s="10"/>
      <c r="P470" s="6">
        <f t="shared" si="55"/>
        <v>152.1</v>
      </c>
      <c r="Q470" s="10"/>
      <c r="R470" s="6">
        <f t="shared" si="52"/>
        <v>152.1</v>
      </c>
    </row>
    <row r="471" spans="1:18" ht="60.75" hidden="1" customHeight="1">
      <c r="A471" s="7" t="s">
        <v>92</v>
      </c>
      <c r="B471" s="3" t="s">
        <v>94</v>
      </c>
      <c r="C471" s="4"/>
      <c r="D471" s="6">
        <v>0</v>
      </c>
      <c r="E471" s="10">
        <f>E472</f>
        <v>0</v>
      </c>
      <c r="F471" s="6">
        <f t="shared" si="60"/>
        <v>0</v>
      </c>
      <c r="G471" s="10">
        <f>G472</f>
        <v>0</v>
      </c>
      <c r="H471" s="6">
        <f t="shared" si="59"/>
        <v>0</v>
      </c>
      <c r="I471" s="10">
        <f>I472</f>
        <v>0</v>
      </c>
      <c r="J471" s="6">
        <f t="shared" si="57"/>
        <v>0</v>
      </c>
      <c r="K471" s="10">
        <f>K472</f>
        <v>0</v>
      </c>
      <c r="L471" s="6">
        <f t="shared" si="56"/>
        <v>0</v>
      </c>
      <c r="M471" s="10">
        <f>M472</f>
        <v>0</v>
      </c>
      <c r="N471" s="6">
        <f t="shared" si="54"/>
        <v>0</v>
      </c>
      <c r="O471" s="10">
        <f>O472</f>
        <v>0</v>
      </c>
      <c r="P471" s="6">
        <f t="shared" si="55"/>
        <v>0</v>
      </c>
      <c r="Q471" s="10">
        <f>Q472</f>
        <v>0</v>
      </c>
      <c r="R471" s="6">
        <f t="shared" si="52"/>
        <v>0</v>
      </c>
    </row>
    <row r="472" spans="1:18" ht="46.5" hidden="1" customHeight="1">
      <c r="A472" s="1" t="s">
        <v>35</v>
      </c>
      <c r="B472" s="3" t="s">
        <v>94</v>
      </c>
      <c r="C472" s="4">
        <v>200</v>
      </c>
      <c r="D472" s="6">
        <v>0</v>
      </c>
      <c r="E472" s="10"/>
      <c r="F472" s="6">
        <f t="shared" si="60"/>
        <v>0</v>
      </c>
      <c r="G472" s="10"/>
      <c r="H472" s="6">
        <f t="shared" si="59"/>
        <v>0</v>
      </c>
      <c r="I472" s="10"/>
      <c r="J472" s="6">
        <f t="shared" si="57"/>
        <v>0</v>
      </c>
      <c r="K472" s="10"/>
      <c r="L472" s="6">
        <f t="shared" si="56"/>
        <v>0</v>
      </c>
      <c r="M472" s="10"/>
      <c r="N472" s="6">
        <f t="shared" si="54"/>
        <v>0</v>
      </c>
      <c r="O472" s="10"/>
      <c r="P472" s="6">
        <f t="shared" si="55"/>
        <v>0</v>
      </c>
      <c r="Q472" s="10"/>
      <c r="R472" s="6">
        <f t="shared" si="52"/>
        <v>0</v>
      </c>
    </row>
    <row r="473" spans="1:18" ht="48" customHeight="1">
      <c r="A473" s="11" t="s">
        <v>487</v>
      </c>
      <c r="B473" s="9" t="s">
        <v>97</v>
      </c>
      <c r="C473" s="4"/>
      <c r="D473" s="6">
        <v>1290.0999999999999</v>
      </c>
      <c r="E473" s="10">
        <f>E474</f>
        <v>0</v>
      </c>
      <c r="F473" s="6">
        <f t="shared" si="60"/>
        <v>1290.0999999999999</v>
      </c>
      <c r="G473" s="10">
        <f>G474</f>
        <v>0</v>
      </c>
      <c r="H473" s="6">
        <f t="shared" si="59"/>
        <v>1290.0999999999999</v>
      </c>
      <c r="I473" s="10">
        <f>I474</f>
        <v>93.326999999999998</v>
      </c>
      <c r="J473" s="6">
        <f t="shared" si="57"/>
        <v>1383.4269999999999</v>
      </c>
      <c r="K473" s="10">
        <f>K474</f>
        <v>0</v>
      </c>
      <c r="L473" s="6">
        <f t="shared" si="56"/>
        <v>1383.4269999999999</v>
      </c>
      <c r="M473" s="10">
        <f>M474</f>
        <v>0</v>
      </c>
      <c r="N473" s="6">
        <f t="shared" si="54"/>
        <v>1383.4269999999999</v>
      </c>
      <c r="O473" s="10">
        <f>O474</f>
        <v>-1.7</v>
      </c>
      <c r="P473" s="6">
        <f t="shared" si="55"/>
        <v>1381.7269999999999</v>
      </c>
      <c r="Q473" s="10">
        <f>Q474</f>
        <v>0</v>
      </c>
      <c r="R473" s="6">
        <f t="shared" si="52"/>
        <v>1381.7269999999999</v>
      </c>
    </row>
    <row r="474" spans="1:18" ht="51" customHeight="1">
      <c r="A474" s="12" t="s">
        <v>488</v>
      </c>
      <c r="B474" s="3" t="s">
        <v>98</v>
      </c>
      <c r="C474" s="4"/>
      <c r="D474" s="6">
        <v>1290.0999999999999</v>
      </c>
      <c r="E474" s="10">
        <f>E475</f>
        <v>0</v>
      </c>
      <c r="F474" s="6">
        <f t="shared" si="60"/>
        <v>1290.0999999999999</v>
      </c>
      <c r="G474" s="10">
        <f>G475</f>
        <v>0</v>
      </c>
      <c r="H474" s="6">
        <f t="shared" si="59"/>
        <v>1290.0999999999999</v>
      </c>
      <c r="I474" s="10">
        <f>I475</f>
        <v>93.326999999999998</v>
      </c>
      <c r="J474" s="6">
        <f t="shared" si="57"/>
        <v>1383.4269999999999</v>
      </c>
      <c r="K474" s="10">
        <f>K475</f>
        <v>0</v>
      </c>
      <c r="L474" s="6">
        <f t="shared" si="56"/>
        <v>1383.4269999999999</v>
      </c>
      <c r="M474" s="10">
        <f>M475</f>
        <v>0</v>
      </c>
      <c r="N474" s="6">
        <f t="shared" si="54"/>
        <v>1383.4269999999999</v>
      </c>
      <c r="O474" s="10">
        <f>O475</f>
        <v>-1.7</v>
      </c>
      <c r="P474" s="6">
        <f t="shared" si="55"/>
        <v>1381.7269999999999</v>
      </c>
      <c r="Q474" s="10">
        <f>Q475</f>
        <v>0</v>
      </c>
      <c r="R474" s="6">
        <f t="shared" ref="R474:R534" si="61">P474+Q474</f>
        <v>1381.7269999999999</v>
      </c>
    </row>
    <row r="475" spans="1:18" ht="27" customHeight="1">
      <c r="A475" s="12" t="s">
        <v>96</v>
      </c>
      <c r="B475" s="3" t="s">
        <v>99</v>
      </c>
      <c r="C475" s="4"/>
      <c r="D475" s="6">
        <v>1290.0999999999999</v>
      </c>
      <c r="E475" s="10">
        <f>E476+E477</f>
        <v>0</v>
      </c>
      <c r="F475" s="6">
        <f t="shared" si="60"/>
        <v>1290.0999999999999</v>
      </c>
      <c r="G475" s="10">
        <f>G476+G477</f>
        <v>0</v>
      </c>
      <c r="H475" s="6">
        <f t="shared" si="59"/>
        <v>1290.0999999999999</v>
      </c>
      <c r="I475" s="10">
        <f>I476+I477</f>
        <v>93.326999999999998</v>
      </c>
      <c r="J475" s="6">
        <f t="shared" si="57"/>
        <v>1383.4269999999999</v>
      </c>
      <c r="K475" s="10">
        <f>K476+K477</f>
        <v>0</v>
      </c>
      <c r="L475" s="6">
        <f t="shared" si="56"/>
        <v>1383.4269999999999</v>
      </c>
      <c r="M475" s="10">
        <f>M476+M477</f>
        <v>0</v>
      </c>
      <c r="N475" s="6">
        <f t="shared" si="54"/>
        <v>1383.4269999999999</v>
      </c>
      <c r="O475" s="10">
        <f>O477</f>
        <v>-1.7</v>
      </c>
      <c r="P475" s="6">
        <f t="shared" si="55"/>
        <v>1381.7269999999999</v>
      </c>
      <c r="Q475" s="10">
        <f>Q477</f>
        <v>0</v>
      </c>
      <c r="R475" s="6">
        <f t="shared" si="61"/>
        <v>1381.7269999999999</v>
      </c>
    </row>
    <row r="476" spans="1:18" ht="84.75" hidden="1" customHeight="1">
      <c r="A476" s="1" t="s">
        <v>110</v>
      </c>
      <c r="B476" s="3" t="s">
        <v>99</v>
      </c>
      <c r="C476" s="4">
        <v>100</v>
      </c>
      <c r="D476" s="6">
        <v>0</v>
      </c>
      <c r="E476" s="10"/>
      <c r="F476" s="6">
        <f t="shared" si="60"/>
        <v>0</v>
      </c>
      <c r="G476" s="10"/>
      <c r="H476" s="6">
        <f t="shared" si="59"/>
        <v>0</v>
      </c>
      <c r="I476" s="10"/>
      <c r="J476" s="6">
        <f t="shared" si="57"/>
        <v>0</v>
      </c>
      <c r="K476" s="10"/>
      <c r="L476" s="6">
        <f t="shared" si="56"/>
        <v>0</v>
      </c>
      <c r="M476" s="10"/>
      <c r="N476" s="6">
        <f t="shared" si="54"/>
        <v>0</v>
      </c>
      <c r="O476" s="10"/>
      <c r="P476" s="6">
        <f t="shared" si="55"/>
        <v>0</v>
      </c>
      <c r="Q476" s="10"/>
      <c r="R476" s="6">
        <f t="shared" si="61"/>
        <v>0</v>
      </c>
    </row>
    <row r="477" spans="1:18" ht="49.5" customHeight="1">
      <c r="A477" s="1" t="s">
        <v>35</v>
      </c>
      <c r="B477" s="3" t="s">
        <v>99</v>
      </c>
      <c r="C477" s="4">
        <v>200</v>
      </c>
      <c r="D477" s="6">
        <v>1290.0999999999999</v>
      </c>
      <c r="E477" s="10"/>
      <c r="F477" s="6">
        <f t="shared" si="60"/>
        <v>1290.0999999999999</v>
      </c>
      <c r="G477" s="10"/>
      <c r="H477" s="6">
        <f t="shared" si="59"/>
        <v>1290.0999999999999</v>
      </c>
      <c r="I477" s="10">
        <v>93.326999999999998</v>
      </c>
      <c r="J477" s="6">
        <f t="shared" si="57"/>
        <v>1383.4269999999999</v>
      </c>
      <c r="K477" s="10"/>
      <c r="L477" s="6">
        <f t="shared" si="56"/>
        <v>1383.4269999999999</v>
      </c>
      <c r="M477" s="10"/>
      <c r="N477" s="6">
        <f t="shared" si="54"/>
        <v>1383.4269999999999</v>
      </c>
      <c r="O477" s="10">
        <v>-1.7</v>
      </c>
      <c r="P477" s="6">
        <f t="shared" si="55"/>
        <v>1381.7269999999999</v>
      </c>
      <c r="Q477" s="10"/>
      <c r="R477" s="6">
        <f t="shared" si="61"/>
        <v>1381.7269999999999</v>
      </c>
    </row>
    <row r="478" spans="1:18" ht="59.25" customHeight="1">
      <c r="A478" s="11" t="s">
        <v>561</v>
      </c>
      <c r="B478" s="9" t="s">
        <v>562</v>
      </c>
      <c r="C478" s="4"/>
      <c r="D478" s="6">
        <v>271.48</v>
      </c>
      <c r="E478" s="10">
        <f>E479</f>
        <v>0</v>
      </c>
      <c r="F478" s="6">
        <f t="shared" si="60"/>
        <v>271.48</v>
      </c>
      <c r="G478" s="10">
        <f>G479</f>
        <v>0</v>
      </c>
      <c r="H478" s="6">
        <f t="shared" si="59"/>
        <v>271.48</v>
      </c>
      <c r="I478" s="10">
        <f>I479</f>
        <v>9.9</v>
      </c>
      <c r="J478" s="6">
        <f t="shared" si="57"/>
        <v>281.38</v>
      </c>
      <c r="K478" s="10">
        <f>K479</f>
        <v>0</v>
      </c>
      <c r="L478" s="6">
        <f t="shared" si="56"/>
        <v>281.38</v>
      </c>
      <c r="M478" s="10">
        <f>M479</f>
        <v>0</v>
      </c>
      <c r="N478" s="6">
        <f t="shared" si="54"/>
        <v>281.38</v>
      </c>
      <c r="O478" s="10">
        <f>O479</f>
        <v>0</v>
      </c>
      <c r="P478" s="6">
        <f t="shared" si="55"/>
        <v>281.38</v>
      </c>
      <c r="Q478" s="10">
        <f>Q479</f>
        <v>-198.46100000000001</v>
      </c>
      <c r="R478" s="6">
        <f t="shared" si="61"/>
        <v>82.918999999999983</v>
      </c>
    </row>
    <row r="479" spans="1:18" ht="62.25" customHeight="1">
      <c r="A479" s="1" t="s">
        <v>564</v>
      </c>
      <c r="B479" s="3" t="s">
        <v>563</v>
      </c>
      <c r="C479" s="4"/>
      <c r="D479" s="6">
        <v>271.48</v>
      </c>
      <c r="E479" s="10">
        <f>E480</f>
        <v>0</v>
      </c>
      <c r="F479" s="6">
        <f t="shared" si="60"/>
        <v>271.48</v>
      </c>
      <c r="G479" s="10">
        <f>G480</f>
        <v>0</v>
      </c>
      <c r="H479" s="6">
        <f t="shared" si="59"/>
        <v>271.48</v>
      </c>
      <c r="I479" s="10">
        <f>I480</f>
        <v>9.9</v>
      </c>
      <c r="J479" s="6">
        <f t="shared" si="57"/>
        <v>281.38</v>
      </c>
      <c r="K479" s="10">
        <f>K480</f>
        <v>0</v>
      </c>
      <c r="L479" s="6">
        <f t="shared" si="56"/>
        <v>281.38</v>
      </c>
      <c r="M479" s="10">
        <f>M480</f>
        <v>0</v>
      </c>
      <c r="N479" s="6">
        <f t="shared" si="54"/>
        <v>281.38</v>
      </c>
      <c r="O479" s="10">
        <f>O480</f>
        <v>0</v>
      </c>
      <c r="P479" s="6">
        <f t="shared" si="55"/>
        <v>281.38</v>
      </c>
      <c r="Q479" s="10">
        <f>Q480</f>
        <v>-198.46100000000001</v>
      </c>
      <c r="R479" s="6">
        <f t="shared" si="61"/>
        <v>82.918999999999983</v>
      </c>
    </row>
    <row r="480" spans="1:18" ht="49.5" customHeight="1">
      <c r="A480" s="1" t="s">
        <v>565</v>
      </c>
      <c r="B480" s="3" t="s">
        <v>566</v>
      </c>
      <c r="C480" s="4"/>
      <c r="D480" s="6">
        <v>271.48</v>
      </c>
      <c r="E480" s="10">
        <f>E481</f>
        <v>0</v>
      </c>
      <c r="F480" s="6">
        <f t="shared" si="60"/>
        <v>271.48</v>
      </c>
      <c r="G480" s="10">
        <f>G481</f>
        <v>0</v>
      </c>
      <c r="H480" s="6">
        <f t="shared" si="59"/>
        <v>271.48</v>
      </c>
      <c r="I480" s="10">
        <f>I481</f>
        <v>9.9</v>
      </c>
      <c r="J480" s="6">
        <f t="shared" si="57"/>
        <v>281.38</v>
      </c>
      <c r="K480" s="10">
        <f>K481</f>
        <v>0</v>
      </c>
      <c r="L480" s="6">
        <f t="shared" si="56"/>
        <v>281.38</v>
      </c>
      <c r="M480" s="10">
        <f>M481</f>
        <v>0</v>
      </c>
      <c r="N480" s="6">
        <f t="shared" si="54"/>
        <v>281.38</v>
      </c>
      <c r="O480" s="10">
        <f>O481</f>
        <v>0</v>
      </c>
      <c r="P480" s="6">
        <f t="shared" si="55"/>
        <v>281.38</v>
      </c>
      <c r="Q480" s="10">
        <f>Q481</f>
        <v>-198.46100000000001</v>
      </c>
      <c r="R480" s="6">
        <f t="shared" si="61"/>
        <v>82.918999999999983</v>
      </c>
    </row>
    <row r="481" spans="1:18" ht="49.5" customHeight="1">
      <c r="A481" s="1" t="s">
        <v>35</v>
      </c>
      <c r="B481" s="3" t="s">
        <v>566</v>
      </c>
      <c r="C481" s="4">
        <v>200</v>
      </c>
      <c r="D481" s="6">
        <v>271.48</v>
      </c>
      <c r="E481" s="10"/>
      <c r="F481" s="6">
        <f t="shared" si="60"/>
        <v>271.48</v>
      </c>
      <c r="G481" s="10"/>
      <c r="H481" s="6">
        <f t="shared" si="59"/>
        <v>271.48</v>
      </c>
      <c r="I481" s="10">
        <v>9.9</v>
      </c>
      <c r="J481" s="6">
        <f t="shared" si="57"/>
        <v>281.38</v>
      </c>
      <c r="K481" s="10"/>
      <c r="L481" s="6">
        <f t="shared" si="56"/>
        <v>281.38</v>
      </c>
      <c r="M481" s="10"/>
      <c r="N481" s="6">
        <f t="shared" si="54"/>
        <v>281.38</v>
      </c>
      <c r="O481" s="10"/>
      <c r="P481" s="6">
        <f t="shared" si="55"/>
        <v>281.38</v>
      </c>
      <c r="Q481" s="10">
        <f>-174.461-24</f>
        <v>-198.46100000000001</v>
      </c>
      <c r="R481" s="6">
        <f t="shared" si="61"/>
        <v>82.918999999999983</v>
      </c>
    </row>
    <row r="482" spans="1:18" ht="60" customHeight="1">
      <c r="A482" s="11" t="s">
        <v>388</v>
      </c>
      <c r="B482" s="9" t="s">
        <v>385</v>
      </c>
      <c r="C482" s="4"/>
      <c r="D482" s="6">
        <v>0</v>
      </c>
      <c r="E482" s="10">
        <f t="shared" ref="E482:Q485" si="62">E483</f>
        <v>0</v>
      </c>
      <c r="F482" s="6">
        <f t="shared" si="60"/>
        <v>0</v>
      </c>
      <c r="G482" s="10">
        <f t="shared" si="62"/>
        <v>0</v>
      </c>
      <c r="H482" s="6">
        <f t="shared" si="59"/>
        <v>0</v>
      </c>
      <c r="I482" s="10">
        <f t="shared" si="62"/>
        <v>0</v>
      </c>
      <c r="J482" s="6">
        <f t="shared" si="57"/>
        <v>0</v>
      </c>
      <c r="K482" s="10">
        <f t="shared" si="62"/>
        <v>0</v>
      </c>
      <c r="L482" s="6">
        <f t="shared" si="56"/>
        <v>0</v>
      </c>
      <c r="M482" s="10">
        <f t="shared" si="62"/>
        <v>0</v>
      </c>
      <c r="N482" s="6">
        <f t="shared" si="54"/>
        <v>0</v>
      </c>
      <c r="O482" s="10">
        <f t="shared" si="62"/>
        <v>0</v>
      </c>
      <c r="P482" s="6">
        <f t="shared" si="55"/>
        <v>0</v>
      </c>
      <c r="Q482" s="10">
        <f t="shared" si="62"/>
        <v>0</v>
      </c>
      <c r="R482" s="6">
        <f t="shared" si="61"/>
        <v>0</v>
      </c>
    </row>
    <row r="483" spans="1:18" ht="57.75" customHeight="1">
      <c r="A483" s="1" t="s">
        <v>415</v>
      </c>
      <c r="B483" s="3" t="s">
        <v>386</v>
      </c>
      <c r="C483" s="4"/>
      <c r="D483" s="6">
        <v>0</v>
      </c>
      <c r="E483" s="10">
        <f t="shared" si="62"/>
        <v>0</v>
      </c>
      <c r="F483" s="6">
        <f t="shared" si="60"/>
        <v>0</v>
      </c>
      <c r="G483" s="10">
        <f t="shared" si="62"/>
        <v>0</v>
      </c>
      <c r="H483" s="6">
        <f t="shared" si="59"/>
        <v>0</v>
      </c>
      <c r="I483" s="10">
        <f t="shared" si="62"/>
        <v>0</v>
      </c>
      <c r="J483" s="6">
        <f t="shared" si="57"/>
        <v>0</v>
      </c>
      <c r="K483" s="10">
        <f t="shared" si="62"/>
        <v>0</v>
      </c>
      <c r="L483" s="6">
        <f t="shared" si="56"/>
        <v>0</v>
      </c>
      <c r="M483" s="10">
        <f t="shared" si="62"/>
        <v>0</v>
      </c>
      <c r="N483" s="6">
        <f t="shared" si="54"/>
        <v>0</v>
      </c>
      <c r="O483" s="10">
        <f t="shared" si="62"/>
        <v>0</v>
      </c>
      <c r="P483" s="6">
        <f t="shared" si="55"/>
        <v>0</v>
      </c>
      <c r="Q483" s="10">
        <f t="shared" si="62"/>
        <v>0</v>
      </c>
      <c r="R483" s="6">
        <f t="shared" si="61"/>
        <v>0</v>
      </c>
    </row>
    <row r="484" spans="1:18" ht="58.5" customHeight="1">
      <c r="A484" s="1" t="s">
        <v>416</v>
      </c>
      <c r="B484" s="3" t="s">
        <v>387</v>
      </c>
      <c r="C484" s="4"/>
      <c r="D484" s="6">
        <v>0</v>
      </c>
      <c r="E484" s="10">
        <f t="shared" si="62"/>
        <v>0</v>
      </c>
      <c r="F484" s="6">
        <f t="shared" si="60"/>
        <v>0</v>
      </c>
      <c r="G484" s="10">
        <f t="shared" si="62"/>
        <v>0</v>
      </c>
      <c r="H484" s="6">
        <f t="shared" si="59"/>
        <v>0</v>
      </c>
      <c r="I484" s="10">
        <f t="shared" si="62"/>
        <v>0</v>
      </c>
      <c r="J484" s="6">
        <f t="shared" si="57"/>
        <v>0</v>
      </c>
      <c r="K484" s="10">
        <f t="shared" si="62"/>
        <v>0</v>
      </c>
      <c r="L484" s="6">
        <f t="shared" si="56"/>
        <v>0</v>
      </c>
      <c r="M484" s="10">
        <f t="shared" si="62"/>
        <v>0</v>
      </c>
      <c r="N484" s="6">
        <f t="shared" si="54"/>
        <v>0</v>
      </c>
      <c r="O484" s="10">
        <f t="shared" si="62"/>
        <v>0</v>
      </c>
      <c r="P484" s="6">
        <f t="shared" si="55"/>
        <v>0</v>
      </c>
      <c r="Q484" s="10">
        <f t="shared" si="62"/>
        <v>0</v>
      </c>
      <c r="R484" s="6">
        <f t="shared" si="61"/>
        <v>0</v>
      </c>
    </row>
    <row r="485" spans="1:18" ht="48" customHeight="1">
      <c r="A485" s="1" t="s">
        <v>417</v>
      </c>
      <c r="B485" s="3" t="s">
        <v>414</v>
      </c>
      <c r="C485" s="4"/>
      <c r="D485" s="6">
        <v>0</v>
      </c>
      <c r="E485" s="10">
        <f t="shared" si="62"/>
        <v>0</v>
      </c>
      <c r="F485" s="6">
        <f t="shared" si="60"/>
        <v>0</v>
      </c>
      <c r="G485" s="10">
        <f t="shared" si="62"/>
        <v>0</v>
      </c>
      <c r="H485" s="6">
        <f t="shared" si="59"/>
        <v>0</v>
      </c>
      <c r="I485" s="10">
        <f t="shared" si="62"/>
        <v>0</v>
      </c>
      <c r="J485" s="6">
        <f t="shared" si="57"/>
        <v>0</v>
      </c>
      <c r="K485" s="10">
        <f t="shared" si="62"/>
        <v>0</v>
      </c>
      <c r="L485" s="6">
        <f t="shared" si="56"/>
        <v>0</v>
      </c>
      <c r="M485" s="10">
        <f t="shared" si="62"/>
        <v>0</v>
      </c>
      <c r="N485" s="6">
        <f t="shared" si="54"/>
        <v>0</v>
      </c>
      <c r="O485" s="10">
        <f t="shared" si="62"/>
        <v>0</v>
      </c>
      <c r="P485" s="6">
        <f t="shared" si="55"/>
        <v>0</v>
      </c>
      <c r="Q485" s="10">
        <f t="shared" si="62"/>
        <v>0</v>
      </c>
      <c r="R485" s="6">
        <f t="shared" si="61"/>
        <v>0</v>
      </c>
    </row>
    <row r="486" spans="1:18" ht="49.5" customHeight="1">
      <c r="A486" s="1" t="s">
        <v>35</v>
      </c>
      <c r="B486" s="3" t="s">
        <v>414</v>
      </c>
      <c r="C486" s="4">
        <v>200</v>
      </c>
      <c r="D486" s="6">
        <v>0</v>
      </c>
      <c r="E486" s="10"/>
      <c r="F486" s="6">
        <f t="shared" si="60"/>
        <v>0</v>
      </c>
      <c r="G486" s="10"/>
      <c r="H486" s="6">
        <f t="shared" si="59"/>
        <v>0</v>
      </c>
      <c r="I486" s="10"/>
      <c r="J486" s="6">
        <f t="shared" si="57"/>
        <v>0</v>
      </c>
      <c r="K486" s="10"/>
      <c r="L486" s="6">
        <f t="shared" si="56"/>
        <v>0</v>
      </c>
      <c r="M486" s="10"/>
      <c r="N486" s="6">
        <f t="shared" si="54"/>
        <v>0</v>
      </c>
      <c r="O486" s="10"/>
      <c r="P486" s="6">
        <f t="shared" ref="P486:P534" si="63">N486+O486</f>
        <v>0</v>
      </c>
      <c r="Q486" s="10"/>
      <c r="R486" s="6">
        <f t="shared" si="61"/>
        <v>0</v>
      </c>
    </row>
    <row r="487" spans="1:18" ht="69.75" customHeight="1">
      <c r="A487" s="8" t="s">
        <v>8</v>
      </c>
      <c r="B487" s="9" t="s">
        <v>307</v>
      </c>
      <c r="C487" s="4"/>
      <c r="D487" s="6">
        <v>4619.6382900000008</v>
      </c>
      <c r="E487" s="10">
        <f>E488+E491</f>
        <v>0</v>
      </c>
      <c r="F487" s="6">
        <f t="shared" si="60"/>
        <v>4619.6382900000008</v>
      </c>
      <c r="G487" s="10">
        <f>G488+G491</f>
        <v>0</v>
      </c>
      <c r="H487" s="6">
        <f t="shared" si="59"/>
        <v>4619.6382900000008</v>
      </c>
      <c r="I487" s="10">
        <f>I488+I491</f>
        <v>0</v>
      </c>
      <c r="J487" s="6">
        <f t="shared" si="57"/>
        <v>4619.6382900000008</v>
      </c>
      <c r="K487" s="10">
        <f>K488+K491</f>
        <v>0</v>
      </c>
      <c r="L487" s="6">
        <f t="shared" si="56"/>
        <v>4619.6382900000008</v>
      </c>
      <c r="M487" s="10">
        <f>M488+M491</f>
        <v>0</v>
      </c>
      <c r="N487" s="6">
        <f t="shared" si="54"/>
        <v>4619.6382900000008</v>
      </c>
      <c r="O487" s="10">
        <f>O488+O491</f>
        <v>3.3119999999999998</v>
      </c>
      <c r="P487" s="6">
        <f t="shared" si="63"/>
        <v>4622.9502900000007</v>
      </c>
      <c r="Q487" s="10">
        <f>Q488+Q491</f>
        <v>0</v>
      </c>
      <c r="R487" s="6">
        <f t="shared" si="61"/>
        <v>4622.9502900000007</v>
      </c>
    </row>
    <row r="488" spans="1:18" ht="39.75" customHeight="1">
      <c r="A488" s="12" t="s">
        <v>10</v>
      </c>
      <c r="B488" s="3" t="s">
        <v>308</v>
      </c>
      <c r="C488" s="4"/>
      <c r="D488" s="6">
        <v>0</v>
      </c>
      <c r="E488" s="10">
        <f>E489</f>
        <v>0</v>
      </c>
      <c r="F488" s="6">
        <f t="shared" si="60"/>
        <v>0</v>
      </c>
      <c r="G488" s="10">
        <f>G489</f>
        <v>0</v>
      </c>
      <c r="H488" s="6">
        <f t="shared" si="59"/>
        <v>0</v>
      </c>
      <c r="I488" s="10">
        <f>I489</f>
        <v>0</v>
      </c>
      <c r="J488" s="6">
        <f t="shared" si="57"/>
        <v>0</v>
      </c>
      <c r="K488" s="10">
        <f>K489</f>
        <v>0</v>
      </c>
      <c r="L488" s="6">
        <f t="shared" si="56"/>
        <v>0</v>
      </c>
      <c r="M488" s="10">
        <f>M489</f>
        <v>0</v>
      </c>
      <c r="N488" s="6">
        <f t="shared" si="54"/>
        <v>0</v>
      </c>
      <c r="O488" s="10">
        <f>O489</f>
        <v>0</v>
      </c>
      <c r="P488" s="6">
        <f t="shared" si="63"/>
        <v>0</v>
      </c>
      <c r="Q488" s="10">
        <f>Q489</f>
        <v>0</v>
      </c>
      <c r="R488" s="6">
        <f t="shared" si="61"/>
        <v>0</v>
      </c>
    </row>
    <row r="489" spans="1:18" ht="47.25" customHeight="1">
      <c r="A489" s="12" t="s">
        <v>306</v>
      </c>
      <c r="B489" s="3" t="s">
        <v>309</v>
      </c>
      <c r="C489" s="4"/>
      <c r="D489" s="6">
        <v>0</v>
      </c>
      <c r="E489" s="10">
        <f>E490</f>
        <v>0</v>
      </c>
      <c r="F489" s="6">
        <f t="shared" si="60"/>
        <v>0</v>
      </c>
      <c r="G489" s="10">
        <f>G490</f>
        <v>0</v>
      </c>
      <c r="H489" s="6">
        <f t="shared" si="59"/>
        <v>0</v>
      </c>
      <c r="I489" s="10">
        <f>I490</f>
        <v>0</v>
      </c>
      <c r="J489" s="6">
        <f t="shared" si="57"/>
        <v>0</v>
      </c>
      <c r="K489" s="10">
        <f>K490</f>
        <v>0</v>
      </c>
      <c r="L489" s="6">
        <f t="shared" si="56"/>
        <v>0</v>
      </c>
      <c r="M489" s="10">
        <f>M490</f>
        <v>0</v>
      </c>
      <c r="N489" s="6">
        <f t="shared" si="54"/>
        <v>0</v>
      </c>
      <c r="O489" s="10">
        <f>O490</f>
        <v>0</v>
      </c>
      <c r="P489" s="6">
        <f t="shared" si="63"/>
        <v>0</v>
      </c>
      <c r="Q489" s="10">
        <f>Q490</f>
        <v>0</v>
      </c>
      <c r="R489" s="6">
        <f t="shared" si="61"/>
        <v>0</v>
      </c>
    </row>
    <row r="490" spans="1:18" ht="46.5" customHeight="1">
      <c r="A490" s="1" t="s">
        <v>35</v>
      </c>
      <c r="B490" s="3" t="s">
        <v>309</v>
      </c>
      <c r="C490" s="4">
        <v>200</v>
      </c>
      <c r="D490" s="6">
        <v>0</v>
      </c>
      <c r="E490" s="10"/>
      <c r="F490" s="6">
        <f t="shared" si="60"/>
        <v>0</v>
      </c>
      <c r="G490" s="10"/>
      <c r="H490" s="6">
        <f t="shared" si="59"/>
        <v>0</v>
      </c>
      <c r="I490" s="10"/>
      <c r="J490" s="6">
        <f t="shared" si="57"/>
        <v>0</v>
      </c>
      <c r="K490" s="10"/>
      <c r="L490" s="6">
        <f t="shared" si="56"/>
        <v>0</v>
      </c>
      <c r="M490" s="10"/>
      <c r="N490" s="6">
        <f t="shared" ref="N490:N534" si="64">L490+M490</f>
        <v>0</v>
      </c>
      <c r="O490" s="10"/>
      <c r="P490" s="6">
        <f t="shared" si="63"/>
        <v>0</v>
      </c>
      <c r="Q490" s="10"/>
      <c r="R490" s="6">
        <f t="shared" si="61"/>
        <v>0</v>
      </c>
    </row>
    <row r="491" spans="1:18" ht="27.75" customHeight="1">
      <c r="A491" s="26" t="s">
        <v>310</v>
      </c>
      <c r="B491" s="3" t="s">
        <v>312</v>
      </c>
      <c r="C491" s="4"/>
      <c r="D491" s="6">
        <v>4619.6382900000008</v>
      </c>
      <c r="E491" s="10">
        <f>E492+E494+E496</f>
        <v>0</v>
      </c>
      <c r="F491" s="6">
        <f t="shared" si="60"/>
        <v>4619.6382900000008</v>
      </c>
      <c r="G491" s="10">
        <f>G492+G494+G496</f>
        <v>0</v>
      </c>
      <c r="H491" s="6">
        <f t="shared" si="59"/>
        <v>4619.6382900000008</v>
      </c>
      <c r="I491" s="10">
        <f>I492+I494+I496</f>
        <v>0</v>
      </c>
      <c r="J491" s="6">
        <f t="shared" si="57"/>
        <v>4619.6382900000008</v>
      </c>
      <c r="K491" s="10">
        <f>K492+K494+K496</f>
        <v>0</v>
      </c>
      <c r="L491" s="6">
        <f t="shared" si="56"/>
        <v>4619.6382900000008</v>
      </c>
      <c r="M491" s="10">
        <f>M492+M494+M496</f>
        <v>0</v>
      </c>
      <c r="N491" s="6">
        <f t="shared" si="64"/>
        <v>4619.6382900000008</v>
      </c>
      <c r="O491" s="10">
        <f>O492+O494+O496</f>
        <v>3.3119999999999998</v>
      </c>
      <c r="P491" s="6">
        <f t="shared" si="63"/>
        <v>4622.9502900000007</v>
      </c>
      <c r="Q491" s="10">
        <f>Q492+Q494+Q496</f>
        <v>0</v>
      </c>
      <c r="R491" s="6">
        <f t="shared" si="61"/>
        <v>4622.9502900000007</v>
      </c>
    </row>
    <row r="492" spans="1:18" ht="33" customHeight="1">
      <c r="A492" s="1" t="s">
        <v>311</v>
      </c>
      <c r="B492" s="3" t="s">
        <v>313</v>
      </c>
      <c r="C492" s="4"/>
      <c r="D492" s="6">
        <v>1496.5169999999998</v>
      </c>
      <c r="E492" s="10">
        <f>E493</f>
        <v>0</v>
      </c>
      <c r="F492" s="6">
        <f t="shared" si="60"/>
        <v>1496.5169999999998</v>
      </c>
      <c r="G492" s="10">
        <f>G493</f>
        <v>0</v>
      </c>
      <c r="H492" s="6">
        <f t="shared" si="59"/>
        <v>1496.5169999999998</v>
      </c>
      <c r="I492" s="10">
        <f>I493</f>
        <v>0</v>
      </c>
      <c r="J492" s="6">
        <f t="shared" si="57"/>
        <v>1496.5169999999998</v>
      </c>
      <c r="K492" s="10">
        <f>K493</f>
        <v>0</v>
      </c>
      <c r="L492" s="6">
        <f t="shared" si="56"/>
        <v>1496.5169999999998</v>
      </c>
      <c r="M492" s="10">
        <f>M493</f>
        <v>0</v>
      </c>
      <c r="N492" s="6">
        <f t="shared" si="64"/>
        <v>1496.5169999999998</v>
      </c>
      <c r="O492" s="10">
        <f>O493</f>
        <v>0</v>
      </c>
      <c r="P492" s="6">
        <f t="shared" si="63"/>
        <v>1496.5169999999998</v>
      </c>
      <c r="Q492" s="10">
        <f>Q493</f>
        <v>0</v>
      </c>
      <c r="R492" s="6">
        <f t="shared" si="61"/>
        <v>1496.5169999999998</v>
      </c>
    </row>
    <row r="493" spans="1:18" ht="87" customHeight="1">
      <c r="A493" s="1" t="s">
        <v>110</v>
      </c>
      <c r="B493" s="3" t="s">
        <v>313</v>
      </c>
      <c r="C493" s="4">
        <v>100</v>
      </c>
      <c r="D493" s="6">
        <v>1496.5169999999998</v>
      </c>
      <c r="E493" s="10"/>
      <c r="F493" s="6">
        <f t="shared" si="60"/>
        <v>1496.5169999999998</v>
      </c>
      <c r="G493" s="10"/>
      <c r="H493" s="6">
        <f t="shared" si="59"/>
        <v>1496.5169999999998</v>
      </c>
      <c r="I493" s="10"/>
      <c r="J493" s="6">
        <f t="shared" si="57"/>
        <v>1496.5169999999998</v>
      </c>
      <c r="K493" s="10"/>
      <c r="L493" s="6">
        <f t="shared" si="56"/>
        <v>1496.5169999999998</v>
      </c>
      <c r="M493" s="10"/>
      <c r="N493" s="6">
        <f t="shared" si="64"/>
        <v>1496.5169999999998</v>
      </c>
      <c r="O493" s="10"/>
      <c r="P493" s="6">
        <f t="shared" si="63"/>
        <v>1496.5169999999998</v>
      </c>
      <c r="Q493" s="10"/>
      <c r="R493" s="6">
        <f t="shared" si="61"/>
        <v>1496.5169999999998</v>
      </c>
    </row>
    <row r="494" spans="1:18" ht="34.5" customHeight="1">
      <c r="A494" s="1" t="s">
        <v>314</v>
      </c>
      <c r="B494" s="3" t="s">
        <v>316</v>
      </c>
      <c r="C494" s="4"/>
      <c r="D494" s="6">
        <v>1139.1911299999997</v>
      </c>
      <c r="E494" s="10">
        <f>E495</f>
        <v>0</v>
      </c>
      <c r="F494" s="6">
        <f t="shared" si="60"/>
        <v>1139.1911299999997</v>
      </c>
      <c r="G494" s="10">
        <f>G495</f>
        <v>0</v>
      </c>
      <c r="H494" s="6">
        <f t="shared" si="59"/>
        <v>1139.1911299999997</v>
      </c>
      <c r="I494" s="10">
        <f>I495</f>
        <v>0</v>
      </c>
      <c r="J494" s="6">
        <f t="shared" si="57"/>
        <v>1139.1911299999997</v>
      </c>
      <c r="K494" s="10">
        <f>K495</f>
        <v>0</v>
      </c>
      <c r="L494" s="6">
        <f t="shared" si="56"/>
        <v>1139.1911299999997</v>
      </c>
      <c r="M494" s="10">
        <f>M495</f>
        <v>0</v>
      </c>
      <c r="N494" s="6">
        <f t="shared" si="64"/>
        <v>1139.1911299999997</v>
      </c>
      <c r="O494" s="10">
        <f>O495</f>
        <v>0</v>
      </c>
      <c r="P494" s="6">
        <f t="shared" si="63"/>
        <v>1139.1911299999997</v>
      </c>
      <c r="Q494" s="10">
        <f>Q495</f>
        <v>0</v>
      </c>
      <c r="R494" s="6">
        <f t="shared" si="61"/>
        <v>1139.1911299999997</v>
      </c>
    </row>
    <row r="495" spans="1:18" ht="84.75" customHeight="1">
      <c r="A495" s="1" t="s">
        <v>110</v>
      </c>
      <c r="B495" s="3" t="s">
        <v>316</v>
      </c>
      <c r="C495" s="4">
        <v>100</v>
      </c>
      <c r="D495" s="6">
        <v>1139.1911299999997</v>
      </c>
      <c r="E495" s="10"/>
      <c r="F495" s="6">
        <f t="shared" si="60"/>
        <v>1139.1911299999997</v>
      </c>
      <c r="G495" s="10"/>
      <c r="H495" s="6">
        <f t="shared" si="59"/>
        <v>1139.1911299999997</v>
      </c>
      <c r="I495" s="10"/>
      <c r="J495" s="6">
        <f t="shared" si="57"/>
        <v>1139.1911299999997</v>
      </c>
      <c r="K495" s="10"/>
      <c r="L495" s="6">
        <f t="shared" ref="L495:L534" si="65">J495+K495</f>
        <v>1139.1911299999997</v>
      </c>
      <c r="M495" s="10"/>
      <c r="N495" s="6">
        <f t="shared" si="64"/>
        <v>1139.1911299999997</v>
      </c>
      <c r="O495" s="10"/>
      <c r="P495" s="6">
        <f t="shared" si="63"/>
        <v>1139.1911299999997</v>
      </c>
      <c r="Q495" s="10"/>
      <c r="R495" s="6">
        <f t="shared" si="61"/>
        <v>1139.1911299999997</v>
      </c>
    </row>
    <row r="496" spans="1:18" ht="32.25" customHeight="1">
      <c r="A496" s="1" t="s">
        <v>315</v>
      </c>
      <c r="B496" s="3" t="s">
        <v>317</v>
      </c>
      <c r="C496" s="4"/>
      <c r="D496" s="6">
        <v>1983.9301599999999</v>
      </c>
      <c r="E496" s="10">
        <f>E497+E498+E499</f>
        <v>0</v>
      </c>
      <c r="F496" s="6">
        <f t="shared" si="60"/>
        <v>1983.9301599999999</v>
      </c>
      <c r="G496" s="10">
        <f>G497+G498+G499</f>
        <v>0</v>
      </c>
      <c r="H496" s="6">
        <f t="shared" si="59"/>
        <v>1983.9301599999999</v>
      </c>
      <c r="I496" s="10">
        <f>I497+I498+I499</f>
        <v>0</v>
      </c>
      <c r="J496" s="6">
        <f t="shared" si="57"/>
        <v>1983.9301599999999</v>
      </c>
      <c r="K496" s="10">
        <f>K497+K498+K499</f>
        <v>0</v>
      </c>
      <c r="L496" s="6">
        <f t="shared" si="65"/>
        <v>1983.9301599999999</v>
      </c>
      <c r="M496" s="10">
        <f>M497+M498+M499</f>
        <v>0</v>
      </c>
      <c r="N496" s="6">
        <f t="shared" si="64"/>
        <v>1983.9301599999999</v>
      </c>
      <c r="O496" s="10">
        <f>O497+O498+O499</f>
        <v>3.3119999999999998</v>
      </c>
      <c r="P496" s="6">
        <f t="shared" si="63"/>
        <v>1987.2421599999998</v>
      </c>
      <c r="Q496" s="10">
        <f>Q497+Q498+Q499</f>
        <v>0</v>
      </c>
      <c r="R496" s="6">
        <f t="shared" si="61"/>
        <v>1987.2421599999998</v>
      </c>
    </row>
    <row r="497" spans="1:18" ht="83.25" customHeight="1">
      <c r="A497" s="1" t="s">
        <v>110</v>
      </c>
      <c r="B497" s="3" t="s">
        <v>317</v>
      </c>
      <c r="C497" s="4">
        <v>100</v>
      </c>
      <c r="D497" s="6">
        <v>1735.4530399999999</v>
      </c>
      <c r="E497" s="10"/>
      <c r="F497" s="6">
        <f t="shared" si="60"/>
        <v>1735.4530399999999</v>
      </c>
      <c r="G497" s="10"/>
      <c r="H497" s="6">
        <f t="shared" si="59"/>
        <v>1735.4530399999999</v>
      </c>
      <c r="I497" s="10"/>
      <c r="J497" s="6">
        <f t="shared" si="57"/>
        <v>1735.4530399999999</v>
      </c>
      <c r="K497" s="10"/>
      <c r="L497" s="6">
        <f t="shared" si="65"/>
        <v>1735.4530399999999</v>
      </c>
      <c r="M497" s="10"/>
      <c r="N497" s="6">
        <f t="shared" si="64"/>
        <v>1735.4530399999999</v>
      </c>
      <c r="O497" s="10">
        <v>3.3119999999999998</v>
      </c>
      <c r="P497" s="6">
        <f t="shared" si="63"/>
        <v>1738.7650399999998</v>
      </c>
      <c r="Q497" s="10"/>
      <c r="R497" s="6">
        <f t="shared" si="61"/>
        <v>1738.7650399999998</v>
      </c>
    </row>
    <row r="498" spans="1:18" ht="45.75" customHeight="1">
      <c r="A498" s="1" t="s">
        <v>35</v>
      </c>
      <c r="B498" s="3" t="s">
        <v>317</v>
      </c>
      <c r="C498" s="4">
        <v>200</v>
      </c>
      <c r="D498" s="6">
        <v>248.47712000000001</v>
      </c>
      <c r="E498" s="10"/>
      <c r="F498" s="6">
        <f t="shared" si="60"/>
        <v>248.47712000000001</v>
      </c>
      <c r="G498" s="10"/>
      <c r="H498" s="6">
        <f t="shared" si="59"/>
        <v>248.47712000000001</v>
      </c>
      <c r="I498" s="10"/>
      <c r="J498" s="6">
        <f t="shared" si="57"/>
        <v>248.47712000000001</v>
      </c>
      <c r="K498" s="10"/>
      <c r="L498" s="6">
        <f t="shared" si="65"/>
        <v>248.47712000000001</v>
      </c>
      <c r="M498" s="10"/>
      <c r="N498" s="6">
        <f t="shared" si="64"/>
        <v>248.47712000000001</v>
      </c>
      <c r="O498" s="10"/>
      <c r="P498" s="6">
        <f t="shared" si="63"/>
        <v>248.47712000000001</v>
      </c>
      <c r="Q498" s="10"/>
      <c r="R498" s="6">
        <f t="shared" si="61"/>
        <v>248.47712000000001</v>
      </c>
    </row>
    <row r="499" spans="1:18" ht="41.25" customHeight="1">
      <c r="A499" s="1" t="s">
        <v>34</v>
      </c>
      <c r="B499" s="3" t="s">
        <v>317</v>
      </c>
      <c r="C499" s="4">
        <v>800</v>
      </c>
      <c r="D499" s="6">
        <v>0</v>
      </c>
      <c r="E499" s="10"/>
      <c r="F499" s="6">
        <f t="shared" si="60"/>
        <v>0</v>
      </c>
      <c r="G499" s="10"/>
      <c r="H499" s="6">
        <f t="shared" si="59"/>
        <v>0</v>
      </c>
      <c r="I499" s="10"/>
      <c r="J499" s="6">
        <f t="shared" si="57"/>
        <v>0</v>
      </c>
      <c r="K499" s="10"/>
      <c r="L499" s="6">
        <f t="shared" si="65"/>
        <v>0</v>
      </c>
      <c r="M499" s="10"/>
      <c r="N499" s="6">
        <f t="shared" si="64"/>
        <v>0</v>
      </c>
      <c r="O499" s="10"/>
      <c r="P499" s="6">
        <f t="shared" si="63"/>
        <v>0</v>
      </c>
      <c r="Q499" s="10"/>
      <c r="R499" s="6">
        <f t="shared" si="61"/>
        <v>0</v>
      </c>
    </row>
    <row r="500" spans="1:18" ht="75.75" customHeight="1">
      <c r="A500" s="27" t="s">
        <v>318</v>
      </c>
      <c r="B500" s="9" t="s">
        <v>319</v>
      </c>
      <c r="C500" s="4"/>
      <c r="D500" s="6">
        <v>7360.6838299999999</v>
      </c>
      <c r="E500" s="10">
        <f>E501</f>
        <v>462.21699999999998</v>
      </c>
      <c r="F500" s="6">
        <f t="shared" si="60"/>
        <v>7822.9008299999996</v>
      </c>
      <c r="G500" s="10">
        <f>G501</f>
        <v>67.388890000000004</v>
      </c>
      <c r="H500" s="6">
        <f t="shared" si="59"/>
        <v>7890.2897199999998</v>
      </c>
      <c r="I500" s="10">
        <f>I501</f>
        <v>0</v>
      </c>
      <c r="J500" s="6">
        <f t="shared" ref="J500:J534" si="66">H500+I500</f>
        <v>7890.2897199999998</v>
      </c>
      <c r="K500" s="10">
        <f>K501</f>
        <v>0</v>
      </c>
      <c r="L500" s="6">
        <f t="shared" si="65"/>
        <v>7890.2897199999998</v>
      </c>
      <c r="M500" s="10">
        <f>M501</f>
        <v>0</v>
      </c>
      <c r="N500" s="6">
        <f t="shared" si="64"/>
        <v>7890.2897199999998</v>
      </c>
      <c r="O500" s="10">
        <f>O501</f>
        <v>1240</v>
      </c>
      <c r="P500" s="6">
        <f t="shared" si="63"/>
        <v>9130.2897200000007</v>
      </c>
      <c r="Q500" s="10">
        <f>Q501</f>
        <v>0</v>
      </c>
      <c r="R500" s="6">
        <f t="shared" si="61"/>
        <v>9130.2897200000007</v>
      </c>
    </row>
    <row r="501" spans="1:18" ht="42.75" customHeight="1">
      <c r="A501" s="12" t="s">
        <v>310</v>
      </c>
      <c r="B501" s="3" t="s">
        <v>321</v>
      </c>
      <c r="C501" s="4"/>
      <c r="D501" s="6">
        <v>7360.6838299999999</v>
      </c>
      <c r="E501" s="10">
        <f>E502+E504+E507+E509+E511+E514+E516+E520+E522+E524+E518+E526+E528</f>
        <v>462.21699999999998</v>
      </c>
      <c r="F501" s="6">
        <f t="shared" si="60"/>
        <v>7822.9008299999996</v>
      </c>
      <c r="G501" s="10">
        <f>G502+G504+G507+G509+G511+G514+G516+G520+G522+G524+G518+G526+G528</f>
        <v>67.388890000000004</v>
      </c>
      <c r="H501" s="6">
        <f t="shared" si="59"/>
        <v>7890.2897199999998</v>
      </c>
      <c r="I501" s="10">
        <f>I502+I504+I507+I509+I511+I514+I516+I520+I522+I524+I518+I526+I528</f>
        <v>0</v>
      </c>
      <c r="J501" s="6">
        <f t="shared" si="66"/>
        <v>7890.2897199999998</v>
      </c>
      <c r="K501" s="10">
        <f>K502+K504+K507+K509+K511+K514+K516+K520+K522+K524+K518+K526+K528</f>
        <v>0</v>
      </c>
      <c r="L501" s="6">
        <f t="shared" si="65"/>
        <v>7890.2897199999998</v>
      </c>
      <c r="M501" s="10">
        <f>M502+M504+M507+M509+M511+M514+M516+M520+M522+M524+M518+M526+M528</f>
        <v>0</v>
      </c>
      <c r="N501" s="6">
        <f t="shared" si="64"/>
        <v>7890.2897199999998</v>
      </c>
      <c r="O501" s="10">
        <f>O502+O504+O507+O509+O511+O514+O516+O520+O522+O524+O518+O526+O528</f>
        <v>1240</v>
      </c>
      <c r="P501" s="6">
        <f t="shared" si="63"/>
        <v>9130.2897200000007</v>
      </c>
      <c r="Q501" s="10">
        <f>Q502+Q504+Q507+Q509+Q511+Q514+Q516+Q520+Q522+Q524+Q518+Q526+Q528</f>
        <v>0</v>
      </c>
      <c r="R501" s="6">
        <f t="shared" si="61"/>
        <v>9130.2897200000007</v>
      </c>
    </row>
    <row r="502" spans="1:18" ht="53.25" customHeight="1">
      <c r="A502" s="12" t="s">
        <v>320</v>
      </c>
      <c r="B502" s="3" t="s">
        <v>359</v>
      </c>
      <c r="C502" s="4"/>
      <c r="D502" s="6">
        <v>168.45840000000001</v>
      </c>
      <c r="E502" s="10">
        <f>E503</f>
        <v>0</v>
      </c>
      <c r="F502" s="6">
        <f t="shared" si="60"/>
        <v>168.45840000000001</v>
      </c>
      <c r="G502" s="10">
        <f>G503</f>
        <v>0</v>
      </c>
      <c r="H502" s="6">
        <f t="shared" si="59"/>
        <v>168.45840000000001</v>
      </c>
      <c r="I502" s="10">
        <f>I503</f>
        <v>0</v>
      </c>
      <c r="J502" s="6">
        <f t="shared" si="66"/>
        <v>168.45840000000001</v>
      </c>
      <c r="K502" s="10">
        <f>K503</f>
        <v>0</v>
      </c>
      <c r="L502" s="6">
        <f t="shared" si="65"/>
        <v>168.45840000000001</v>
      </c>
      <c r="M502" s="10">
        <f>M503</f>
        <v>0</v>
      </c>
      <c r="N502" s="6">
        <f t="shared" si="64"/>
        <v>168.45840000000001</v>
      </c>
      <c r="O502" s="10">
        <f>O503</f>
        <v>0</v>
      </c>
      <c r="P502" s="6">
        <f t="shared" si="63"/>
        <v>168.45840000000001</v>
      </c>
      <c r="Q502" s="10">
        <f>Q503</f>
        <v>0</v>
      </c>
      <c r="R502" s="6">
        <f t="shared" si="61"/>
        <v>168.45840000000001</v>
      </c>
    </row>
    <row r="503" spans="1:18" ht="43.5" customHeight="1">
      <c r="A503" s="1" t="s">
        <v>322</v>
      </c>
      <c r="B503" s="3" t="s">
        <v>359</v>
      </c>
      <c r="C503" s="4">
        <v>300</v>
      </c>
      <c r="D503" s="6">
        <v>168.45840000000001</v>
      </c>
      <c r="E503" s="10"/>
      <c r="F503" s="6">
        <f t="shared" si="60"/>
        <v>168.45840000000001</v>
      </c>
      <c r="G503" s="10"/>
      <c r="H503" s="6">
        <f t="shared" si="59"/>
        <v>168.45840000000001</v>
      </c>
      <c r="I503" s="10"/>
      <c r="J503" s="6">
        <f t="shared" si="66"/>
        <v>168.45840000000001</v>
      </c>
      <c r="K503" s="10"/>
      <c r="L503" s="6">
        <f t="shared" si="65"/>
        <v>168.45840000000001</v>
      </c>
      <c r="M503" s="10"/>
      <c r="N503" s="6">
        <f t="shared" si="64"/>
        <v>168.45840000000001</v>
      </c>
      <c r="O503" s="10"/>
      <c r="P503" s="6">
        <f t="shared" si="63"/>
        <v>168.45840000000001</v>
      </c>
      <c r="Q503" s="10"/>
      <c r="R503" s="6">
        <f t="shared" si="61"/>
        <v>168.45840000000001</v>
      </c>
    </row>
    <row r="504" spans="1:18" ht="74.25" customHeight="1">
      <c r="A504" s="1" t="s">
        <v>323</v>
      </c>
      <c r="B504" s="3" t="s">
        <v>360</v>
      </c>
      <c r="C504" s="4"/>
      <c r="D504" s="6">
        <v>859.12608</v>
      </c>
      <c r="E504" s="10">
        <f>E505+E506</f>
        <v>0</v>
      </c>
      <c r="F504" s="6">
        <f t="shared" si="60"/>
        <v>859.12608</v>
      </c>
      <c r="G504" s="10">
        <f>G505+G506</f>
        <v>0</v>
      </c>
      <c r="H504" s="6">
        <f t="shared" si="59"/>
        <v>859.12608</v>
      </c>
      <c r="I504" s="10">
        <f>I505+I506</f>
        <v>0</v>
      </c>
      <c r="J504" s="6">
        <f t="shared" si="66"/>
        <v>859.12608</v>
      </c>
      <c r="K504" s="10">
        <f>K505+K506</f>
        <v>0</v>
      </c>
      <c r="L504" s="6">
        <f t="shared" si="65"/>
        <v>859.12608</v>
      </c>
      <c r="M504" s="10">
        <f>M505+M506</f>
        <v>0</v>
      </c>
      <c r="N504" s="6">
        <f t="shared" si="64"/>
        <v>859.12608</v>
      </c>
      <c r="O504" s="10">
        <f>O505+O506</f>
        <v>0</v>
      </c>
      <c r="P504" s="6">
        <f t="shared" si="63"/>
        <v>859.12608</v>
      </c>
      <c r="Q504" s="10">
        <f>Q505+Q506</f>
        <v>0</v>
      </c>
      <c r="R504" s="6">
        <f t="shared" si="61"/>
        <v>859.12608</v>
      </c>
    </row>
    <row r="505" spans="1:18" ht="51.75" customHeight="1">
      <c r="A505" s="1" t="s">
        <v>35</v>
      </c>
      <c r="B505" s="3" t="s">
        <v>360</v>
      </c>
      <c r="C505" s="4">
        <v>200</v>
      </c>
      <c r="D505" s="6">
        <v>0</v>
      </c>
      <c r="E505" s="10"/>
      <c r="F505" s="6">
        <f t="shared" si="60"/>
        <v>0</v>
      </c>
      <c r="G505" s="10"/>
      <c r="H505" s="6">
        <f t="shared" si="59"/>
        <v>0</v>
      </c>
      <c r="I505" s="10"/>
      <c r="J505" s="6">
        <f t="shared" si="66"/>
        <v>0</v>
      </c>
      <c r="K505" s="10"/>
      <c r="L505" s="6">
        <f t="shared" si="65"/>
        <v>0</v>
      </c>
      <c r="M505" s="10"/>
      <c r="N505" s="6">
        <f t="shared" si="64"/>
        <v>0</v>
      </c>
      <c r="O505" s="10"/>
      <c r="P505" s="6">
        <f t="shared" si="63"/>
        <v>0</v>
      </c>
      <c r="Q505" s="10"/>
      <c r="R505" s="6">
        <f t="shared" si="61"/>
        <v>0</v>
      </c>
    </row>
    <row r="506" spans="1:18" ht="42" customHeight="1">
      <c r="A506" s="1" t="s">
        <v>322</v>
      </c>
      <c r="B506" s="3" t="s">
        <v>360</v>
      </c>
      <c r="C506" s="4">
        <v>300</v>
      </c>
      <c r="D506" s="6">
        <v>859.12608</v>
      </c>
      <c r="E506" s="10"/>
      <c r="F506" s="6">
        <f t="shared" si="60"/>
        <v>859.12608</v>
      </c>
      <c r="G506" s="10"/>
      <c r="H506" s="6">
        <f t="shared" si="59"/>
        <v>859.12608</v>
      </c>
      <c r="I506" s="10"/>
      <c r="J506" s="6">
        <f t="shared" si="66"/>
        <v>859.12608</v>
      </c>
      <c r="K506" s="10"/>
      <c r="L506" s="6">
        <f t="shared" si="65"/>
        <v>859.12608</v>
      </c>
      <c r="M506" s="10"/>
      <c r="N506" s="6">
        <f t="shared" si="64"/>
        <v>859.12608</v>
      </c>
      <c r="O506" s="10"/>
      <c r="P506" s="6">
        <f t="shared" si="63"/>
        <v>859.12608</v>
      </c>
      <c r="Q506" s="10"/>
      <c r="R506" s="6">
        <f t="shared" si="61"/>
        <v>859.12608</v>
      </c>
    </row>
    <row r="507" spans="1:18" ht="56.25" hidden="1" customHeight="1">
      <c r="A507" s="12" t="s">
        <v>363</v>
      </c>
      <c r="B507" s="3" t="s">
        <v>364</v>
      </c>
      <c r="C507" s="4"/>
      <c r="D507" s="6">
        <v>0</v>
      </c>
      <c r="E507" s="10">
        <f>E508</f>
        <v>0</v>
      </c>
      <c r="F507" s="6">
        <f t="shared" si="60"/>
        <v>0</v>
      </c>
      <c r="G507" s="10">
        <f>G508</f>
        <v>0</v>
      </c>
      <c r="H507" s="6">
        <f t="shared" ref="H507:H534" si="67">F507+G507</f>
        <v>0</v>
      </c>
      <c r="I507" s="10">
        <f>I508</f>
        <v>0</v>
      </c>
      <c r="J507" s="6">
        <f t="shared" si="66"/>
        <v>0</v>
      </c>
      <c r="K507" s="10">
        <f>K508</f>
        <v>0</v>
      </c>
      <c r="L507" s="6">
        <f t="shared" si="65"/>
        <v>0</v>
      </c>
      <c r="M507" s="10">
        <f>M508</f>
        <v>0</v>
      </c>
      <c r="N507" s="6">
        <f t="shared" si="64"/>
        <v>0</v>
      </c>
      <c r="O507" s="10">
        <f>O508</f>
        <v>0</v>
      </c>
      <c r="P507" s="6">
        <f t="shared" si="63"/>
        <v>0</v>
      </c>
      <c r="Q507" s="10">
        <f>Q508</f>
        <v>0</v>
      </c>
      <c r="R507" s="6">
        <f t="shared" si="61"/>
        <v>0</v>
      </c>
    </row>
    <row r="508" spans="1:18" ht="49.5" hidden="1" customHeight="1">
      <c r="A508" s="1" t="s">
        <v>35</v>
      </c>
      <c r="B508" s="3" t="s">
        <v>364</v>
      </c>
      <c r="C508" s="4">
        <v>200</v>
      </c>
      <c r="D508" s="6">
        <v>0</v>
      </c>
      <c r="E508" s="10"/>
      <c r="F508" s="6">
        <f t="shared" si="60"/>
        <v>0</v>
      </c>
      <c r="G508" s="10"/>
      <c r="H508" s="6">
        <f t="shared" si="67"/>
        <v>0</v>
      </c>
      <c r="I508" s="10"/>
      <c r="J508" s="6">
        <f t="shared" si="66"/>
        <v>0</v>
      </c>
      <c r="K508" s="10"/>
      <c r="L508" s="6">
        <f t="shared" si="65"/>
        <v>0</v>
      </c>
      <c r="M508" s="10"/>
      <c r="N508" s="6">
        <f t="shared" si="64"/>
        <v>0</v>
      </c>
      <c r="O508" s="10"/>
      <c r="P508" s="6">
        <f t="shared" si="63"/>
        <v>0</v>
      </c>
      <c r="Q508" s="10"/>
      <c r="R508" s="6">
        <f t="shared" si="61"/>
        <v>0</v>
      </c>
    </row>
    <row r="509" spans="1:18" ht="64.5" customHeight="1">
      <c r="A509" s="1" t="s">
        <v>324</v>
      </c>
      <c r="B509" s="14" t="s">
        <v>325</v>
      </c>
      <c r="C509" s="4"/>
      <c r="D509" s="6">
        <v>0</v>
      </c>
      <c r="E509" s="10">
        <f>E510</f>
        <v>0</v>
      </c>
      <c r="F509" s="6">
        <f t="shared" si="60"/>
        <v>0</v>
      </c>
      <c r="G509" s="10">
        <f>G510</f>
        <v>0</v>
      </c>
      <c r="H509" s="6">
        <f t="shared" si="67"/>
        <v>0</v>
      </c>
      <c r="I509" s="10">
        <f>I510</f>
        <v>0</v>
      </c>
      <c r="J509" s="6">
        <f t="shared" si="66"/>
        <v>0</v>
      </c>
      <c r="K509" s="10">
        <f>K510</f>
        <v>0</v>
      </c>
      <c r="L509" s="6">
        <f t="shared" si="65"/>
        <v>0</v>
      </c>
      <c r="M509" s="10">
        <f>M510</f>
        <v>0</v>
      </c>
      <c r="N509" s="6">
        <f t="shared" si="64"/>
        <v>0</v>
      </c>
      <c r="O509" s="10">
        <f>O510</f>
        <v>0</v>
      </c>
      <c r="P509" s="6">
        <f t="shared" si="63"/>
        <v>0</v>
      </c>
      <c r="Q509" s="10">
        <f>Q510</f>
        <v>0</v>
      </c>
      <c r="R509" s="6">
        <f t="shared" si="61"/>
        <v>0</v>
      </c>
    </row>
    <row r="510" spans="1:18" ht="52.5" customHeight="1">
      <c r="A510" s="1" t="s">
        <v>35</v>
      </c>
      <c r="B510" s="14" t="s">
        <v>325</v>
      </c>
      <c r="C510" s="4">
        <v>200</v>
      </c>
      <c r="D510" s="6">
        <v>0</v>
      </c>
      <c r="E510" s="10"/>
      <c r="F510" s="6">
        <f t="shared" si="60"/>
        <v>0</v>
      </c>
      <c r="G510" s="10"/>
      <c r="H510" s="6">
        <f t="shared" si="67"/>
        <v>0</v>
      </c>
      <c r="I510" s="10"/>
      <c r="J510" s="6">
        <f t="shared" si="66"/>
        <v>0</v>
      </c>
      <c r="K510" s="10"/>
      <c r="L510" s="6">
        <f t="shared" si="65"/>
        <v>0</v>
      </c>
      <c r="M510" s="10"/>
      <c r="N510" s="6">
        <f t="shared" si="64"/>
        <v>0</v>
      </c>
      <c r="O510" s="10"/>
      <c r="P510" s="6">
        <f t="shared" si="63"/>
        <v>0</v>
      </c>
      <c r="Q510" s="10"/>
      <c r="R510" s="6">
        <f t="shared" si="61"/>
        <v>0</v>
      </c>
    </row>
    <row r="511" spans="1:18" ht="55.5" customHeight="1">
      <c r="A511" s="1" t="s">
        <v>326</v>
      </c>
      <c r="B511" s="14" t="s">
        <v>327</v>
      </c>
      <c r="C511" s="4"/>
      <c r="D511" s="6">
        <v>1391.6203500000001</v>
      </c>
      <c r="E511" s="10">
        <f>E512+E513</f>
        <v>0</v>
      </c>
      <c r="F511" s="6">
        <f t="shared" si="60"/>
        <v>1391.6203500000001</v>
      </c>
      <c r="G511" s="10">
        <f>G512+G513</f>
        <v>0</v>
      </c>
      <c r="H511" s="6">
        <f t="shared" si="67"/>
        <v>1391.6203500000001</v>
      </c>
      <c r="I511" s="10">
        <f>I512+I513</f>
        <v>0</v>
      </c>
      <c r="J511" s="6">
        <f t="shared" si="66"/>
        <v>1391.6203500000001</v>
      </c>
      <c r="K511" s="10">
        <f>K512+K513</f>
        <v>0</v>
      </c>
      <c r="L511" s="6">
        <f t="shared" si="65"/>
        <v>1391.6203500000001</v>
      </c>
      <c r="M511" s="10">
        <f>M512+M513</f>
        <v>0</v>
      </c>
      <c r="N511" s="6">
        <f t="shared" si="64"/>
        <v>1391.6203500000001</v>
      </c>
      <c r="O511" s="10">
        <f>O512+O513</f>
        <v>1200</v>
      </c>
      <c r="P511" s="6">
        <f t="shared" si="63"/>
        <v>2591.6203500000001</v>
      </c>
      <c r="Q511" s="10">
        <f>Q512+Q513</f>
        <v>0</v>
      </c>
      <c r="R511" s="6">
        <f t="shared" si="61"/>
        <v>2591.6203500000001</v>
      </c>
    </row>
    <row r="512" spans="1:18" ht="52.5" customHeight="1">
      <c r="A512" s="1" t="s">
        <v>35</v>
      </c>
      <c r="B512" s="14" t="s">
        <v>327</v>
      </c>
      <c r="C512" s="4">
        <v>200</v>
      </c>
      <c r="D512" s="6">
        <v>1391.6203500000001</v>
      </c>
      <c r="E512" s="10"/>
      <c r="F512" s="6">
        <f t="shared" ref="F512:F534" si="68">D512+E512</f>
        <v>1391.6203500000001</v>
      </c>
      <c r="G512" s="10"/>
      <c r="H512" s="6">
        <f t="shared" si="67"/>
        <v>1391.6203500000001</v>
      </c>
      <c r="I512" s="10"/>
      <c r="J512" s="6">
        <f t="shared" si="66"/>
        <v>1391.6203500000001</v>
      </c>
      <c r="K512" s="10"/>
      <c r="L512" s="6">
        <f t="shared" si="65"/>
        <v>1391.6203500000001</v>
      </c>
      <c r="M512" s="10"/>
      <c r="N512" s="6">
        <f t="shared" si="64"/>
        <v>1391.6203500000001</v>
      </c>
      <c r="O512" s="10">
        <v>1200</v>
      </c>
      <c r="P512" s="6">
        <f t="shared" si="63"/>
        <v>2591.6203500000001</v>
      </c>
      <c r="Q512" s="10"/>
      <c r="R512" s="6">
        <f t="shared" si="61"/>
        <v>2591.6203500000001</v>
      </c>
    </row>
    <row r="513" spans="1:18" ht="36.75" hidden="1" customHeight="1">
      <c r="A513" s="1" t="s">
        <v>34</v>
      </c>
      <c r="B513" s="14" t="s">
        <v>327</v>
      </c>
      <c r="C513" s="4">
        <v>800</v>
      </c>
      <c r="D513" s="6">
        <v>0</v>
      </c>
      <c r="E513" s="10"/>
      <c r="F513" s="6">
        <f t="shared" si="68"/>
        <v>0</v>
      </c>
      <c r="G513" s="10"/>
      <c r="H513" s="6">
        <f t="shared" si="67"/>
        <v>0</v>
      </c>
      <c r="I513" s="10"/>
      <c r="J513" s="6">
        <f t="shared" si="66"/>
        <v>0</v>
      </c>
      <c r="K513" s="10"/>
      <c r="L513" s="6">
        <f t="shared" si="65"/>
        <v>0</v>
      </c>
      <c r="M513" s="10"/>
      <c r="N513" s="6">
        <f t="shared" si="64"/>
        <v>0</v>
      </c>
      <c r="O513" s="10"/>
      <c r="P513" s="6">
        <f t="shared" si="63"/>
        <v>0</v>
      </c>
      <c r="Q513" s="10"/>
      <c r="R513" s="6">
        <f t="shared" si="61"/>
        <v>0</v>
      </c>
    </row>
    <row r="514" spans="1:18" ht="75.75" customHeight="1">
      <c r="A514" s="1" t="s">
        <v>328</v>
      </c>
      <c r="B514" s="14" t="s">
        <v>329</v>
      </c>
      <c r="C514" s="4"/>
      <c r="D514" s="6">
        <v>580</v>
      </c>
      <c r="E514" s="10">
        <f>E515</f>
        <v>0</v>
      </c>
      <c r="F514" s="6">
        <f t="shared" si="68"/>
        <v>580</v>
      </c>
      <c r="G514" s="10">
        <f>G515</f>
        <v>0</v>
      </c>
      <c r="H514" s="6">
        <f t="shared" si="67"/>
        <v>580</v>
      </c>
      <c r="I514" s="10">
        <f>I515</f>
        <v>0</v>
      </c>
      <c r="J514" s="6">
        <f t="shared" si="66"/>
        <v>580</v>
      </c>
      <c r="K514" s="10">
        <f>K515</f>
        <v>0</v>
      </c>
      <c r="L514" s="6">
        <f t="shared" si="65"/>
        <v>580</v>
      </c>
      <c r="M514" s="10">
        <f>M515</f>
        <v>0</v>
      </c>
      <c r="N514" s="6">
        <f t="shared" si="64"/>
        <v>580</v>
      </c>
      <c r="O514" s="10">
        <f>O515</f>
        <v>0</v>
      </c>
      <c r="P514" s="6">
        <f t="shared" si="63"/>
        <v>580</v>
      </c>
      <c r="Q514" s="10">
        <f>Q515</f>
        <v>0</v>
      </c>
      <c r="R514" s="6">
        <f t="shared" si="61"/>
        <v>580</v>
      </c>
    </row>
    <row r="515" spans="1:18" ht="50.25" customHeight="1">
      <c r="A515" s="1" t="s">
        <v>35</v>
      </c>
      <c r="B515" s="14" t="s">
        <v>329</v>
      </c>
      <c r="C515" s="4">
        <v>200</v>
      </c>
      <c r="D515" s="6">
        <v>580</v>
      </c>
      <c r="E515" s="10"/>
      <c r="F515" s="6">
        <f t="shared" si="68"/>
        <v>580</v>
      </c>
      <c r="G515" s="10"/>
      <c r="H515" s="6">
        <f t="shared" si="67"/>
        <v>580</v>
      </c>
      <c r="I515" s="10"/>
      <c r="J515" s="6">
        <f t="shared" si="66"/>
        <v>580</v>
      </c>
      <c r="K515" s="10"/>
      <c r="L515" s="6">
        <f t="shared" si="65"/>
        <v>580</v>
      </c>
      <c r="M515" s="10"/>
      <c r="N515" s="6">
        <f t="shared" si="64"/>
        <v>580</v>
      </c>
      <c r="O515" s="10"/>
      <c r="P515" s="6">
        <f t="shared" si="63"/>
        <v>580</v>
      </c>
      <c r="Q515" s="10"/>
      <c r="R515" s="6">
        <f t="shared" si="61"/>
        <v>580</v>
      </c>
    </row>
    <row r="516" spans="1:18" ht="86.25" customHeight="1">
      <c r="A516" s="13" t="s">
        <v>357</v>
      </c>
      <c r="B516" s="14" t="s">
        <v>330</v>
      </c>
      <c r="C516" s="4"/>
      <c r="D516" s="6">
        <v>3286.4789999999998</v>
      </c>
      <c r="E516" s="10">
        <f>E517</f>
        <v>0</v>
      </c>
      <c r="F516" s="6">
        <f t="shared" si="68"/>
        <v>3286.4789999999998</v>
      </c>
      <c r="G516" s="10">
        <f>G517</f>
        <v>0</v>
      </c>
      <c r="H516" s="6">
        <f t="shared" si="67"/>
        <v>3286.4789999999998</v>
      </c>
      <c r="I516" s="10">
        <f>I517</f>
        <v>0</v>
      </c>
      <c r="J516" s="6">
        <f t="shared" si="66"/>
        <v>3286.4789999999998</v>
      </c>
      <c r="K516" s="10">
        <f>K517</f>
        <v>0</v>
      </c>
      <c r="L516" s="6">
        <f t="shared" si="65"/>
        <v>3286.4789999999998</v>
      </c>
      <c r="M516" s="10">
        <f>M517</f>
        <v>0</v>
      </c>
      <c r="N516" s="6">
        <f t="shared" si="64"/>
        <v>3286.4789999999998</v>
      </c>
      <c r="O516" s="10">
        <f>O517</f>
        <v>0</v>
      </c>
      <c r="P516" s="6">
        <f t="shared" si="63"/>
        <v>3286.4789999999998</v>
      </c>
      <c r="Q516" s="10">
        <f>Q517</f>
        <v>0</v>
      </c>
      <c r="R516" s="6">
        <f t="shared" si="61"/>
        <v>3286.4789999999998</v>
      </c>
    </row>
    <row r="517" spans="1:18" ht="33.75" customHeight="1">
      <c r="A517" s="1" t="s">
        <v>34</v>
      </c>
      <c r="B517" s="14" t="s">
        <v>330</v>
      </c>
      <c r="C517" s="4">
        <v>800</v>
      </c>
      <c r="D517" s="6">
        <v>3286.4789999999998</v>
      </c>
      <c r="E517" s="10"/>
      <c r="F517" s="6">
        <f t="shared" si="68"/>
        <v>3286.4789999999998</v>
      </c>
      <c r="G517" s="10"/>
      <c r="H517" s="6">
        <f t="shared" si="67"/>
        <v>3286.4789999999998</v>
      </c>
      <c r="I517" s="10"/>
      <c r="J517" s="6">
        <f t="shared" si="66"/>
        <v>3286.4789999999998</v>
      </c>
      <c r="K517" s="10"/>
      <c r="L517" s="6">
        <f t="shared" si="65"/>
        <v>3286.4789999999998</v>
      </c>
      <c r="M517" s="10"/>
      <c r="N517" s="6">
        <f t="shared" si="64"/>
        <v>3286.4789999999998</v>
      </c>
      <c r="O517" s="10"/>
      <c r="P517" s="6">
        <f t="shared" si="63"/>
        <v>3286.4789999999998</v>
      </c>
      <c r="Q517" s="10"/>
      <c r="R517" s="6">
        <f t="shared" si="61"/>
        <v>3286.4789999999998</v>
      </c>
    </row>
    <row r="518" spans="1:18" ht="142.5" hidden="1" customHeight="1">
      <c r="A518" s="7" t="s">
        <v>509</v>
      </c>
      <c r="B518" s="14" t="s">
        <v>507</v>
      </c>
      <c r="C518" s="4"/>
      <c r="D518" s="6">
        <v>0</v>
      </c>
      <c r="E518" s="10">
        <f>E519</f>
        <v>0</v>
      </c>
      <c r="F518" s="6">
        <f t="shared" si="68"/>
        <v>0</v>
      </c>
      <c r="G518" s="10">
        <f>G519</f>
        <v>0</v>
      </c>
      <c r="H518" s="6">
        <f t="shared" si="67"/>
        <v>0</v>
      </c>
      <c r="I518" s="10">
        <f>I519</f>
        <v>0</v>
      </c>
      <c r="J518" s="6">
        <f t="shared" si="66"/>
        <v>0</v>
      </c>
      <c r="K518" s="10">
        <f>K519</f>
        <v>0</v>
      </c>
      <c r="L518" s="6">
        <f t="shared" si="65"/>
        <v>0</v>
      </c>
      <c r="M518" s="10">
        <f>M519</f>
        <v>0</v>
      </c>
      <c r="N518" s="6">
        <f t="shared" si="64"/>
        <v>0</v>
      </c>
      <c r="O518" s="10">
        <f>O519</f>
        <v>0</v>
      </c>
      <c r="P518" s="6">
        <f t="shared" si="63"/>
        <v>0</v>
      </c>
      <c r="Q518" s="10">
        <f>Q519</f>
        <v>0</v>
      </c>
      <c r="R518" s="6">
        <f t="shared" si="61"/>
        <v>0</v>
      </c>
    </row>
    <row r="519" spans="1:18" ht="33.75" hidden="1" customHeight="1">
      <c r="A519" s="28" t="s">
        <v>216</v>
      </c>
      <c r="B519" s="14" t="s">
        <v>508</v>
      </c>
      <c r="C519" s="4">
        <v>800</v>
      </c>
      <c r="D519" s="6">
        <v>0</v>
      </c>
      <c r="E519" s="10"/>
      <c r="F519" s="6">
        <f t="shared" si="68"/>
        <v>0</v>
      </c>
      <c r="G519" s="10"/>
      <c r="H519" s="6">
        <f t="shared" si="67"/>
        <v>0</v>
      </c>
      <c r="I519" s="10"/>
      <c r="J519" s="6">
        <f t="shared" si="66"/>
        <v>0</v>
      </c>
      <c r="K519" s="10"/>
      <c r="L519" s="6">
        <f t="shared" si="65"/>
        <v>0</v>
      </c>
      <c r="M519" s="10"/>
      <c r="N519" s="6">
        <f t="shared" si="64"/>
        <v>0</v>
      </c>
      <c r="O519" s="10"/>
      <c r="P519" s="6">
        <f t="shared" si="63"/>
        <v>0</v>
      </c>
      <c r="Q519" s="10"/>
      <c r="R519" s="6">
        <f t="shared" si="61"/>
        <v>0</v>
      </c>
    </row>
    <row r="520" spans="1:18" ht="48.75" customHeight="1">
      <c r="A520" s="1" t="s">
        <v>383</v>
      </c>
      <c r="B520" s="14" t="s">
        <v>384</v>
      </c>
      <c r="C520" s="4"/>
      <c r="D520" s="6">
        <v>0</v>
      </c>
      <c r="E520" s="10">
        <f>E521</f>
        <v>0</v>
      </c>
      <c r="F520" s="6">
        <f t="shared" si="68"/>
        <v>0</v>
      </c>
      <c r="G520" s="10">
        <f>G521</f>
        <v>0</v>
      </c>
      <c r="H520" s="6">
        <f t="shared" si="67"/>
        <v>0</v>
      </c>
      <c r="I520" s="10">
        <f>I521</f>
        <v>0</v>
      </c>
      <c r="J520" s="6">
        <f t="shared" si="66"/>
        <v>0</v>
      </c>
      <c r="K520" s="10">
        <f>K521</f>
        <v>0</v>
      </c>
      <c r="L520" s="6">
        <f t="shared" si="65"/>
        <v>0</v>
      </c>
      <c r="M520" s="10">
        <f>M521</f>
        <v>0</v>
      </c>
      <c r="N520" s="6">
        <f t="shared" si="64"/>
        <v>0</v>
      </c>
      <c r="O520" s="10">
        <f>O521</f>
        <v>0</v>
      </c>
      <c r="P520" s="6">
        <f t="shared" si="63"/>
        <v>0</v>
      </c>
      <c r="Q520" s="10">
        <f>Q521</f>
        <v>0</v>
      </c>
      <c r="R520" s="6">
        <f t="shared" si="61"/>
        <v>0</v>
      </c>
    </row>
    <row r="521" spans="1:18" ht="48.75" customHeight="1">
      <c r="A521" s="1" t="s">
        <v>35</v>
      </c>
      <c r="B521" s="14" t="s">
        <v>384</v>
      </c>
      <c r="C521" s="4">
        <v>200</v>
      </c>
      <c r="D521" s="6">
        <v>0</v>
      </c>
      <c r="E521" s="10"/>
      <c r="F521" s="6">
        <f t="shared" si="68"/>
        <v>0</v>
      </c>
      <c r="G521" s="10"/>
      <c r="H521" s="6">
        <f t="shared" si="67"/>
        <v>0</v>
      </c>
      <c r="I521" s="10"/>
      <c r="J521" s="6">
        <f t="shared" si="66"/>
        <v>0</v>
      </c>
      <c r="K521" s="10"/>
      <c r="L521" s="6">
        <f t="shared" si="65"/>
        <v>0</v>
      </c>
      <c r="M521" s="10"/>
      <c r="N521" s="6">
        <f t="shared" si="64"/>
        <v>0</v>
      </c>
      <c r="O521" s="10"/>
      <c r="P521" s="6">
        <f t="shared" si="63"/>
        <v>0</v>
      </c>
      <c r="Q521" s="10"/>
      <c r="R521" s="6">
        <f t="shared" si="61"/>
        <v>0</v>
      </c>
    </row>
    <row r="522" spans="1:18" ht="48.75" customHeight="1">
      <c r="A522" s="1" t="s">
        <v>441</v>
      </c>
      <c r="B522" s="3" t="s">
        <v>442</v>
      </c>
      <c r="C522" s="4"/>
      <c r="D522" s="6">
        <v>100</v>
      </c>
      <c r="E522" s="10">
        <f>E523</f>
        <v>0</v>
      </c>
      <c r="F522" s="6">
        <f t="shared" si="68"/>
        <v>100</v>
      </c>
      <c r="G522" s="10">
        <f>G523</f>
        <v>0</v>
      </c>
      <c r="H522" s="6">
        <f t="shared" si="67"/>
        <v>100</v>
      </c>
      <c r="I522" s="10">
        <f>I523</f>
        <v>0</v>
      </c>
      <c r="J522" s="6">
        <f t="shared" si="66"/>
        <v>100</v>
      </c>
      <c r="K522" s="10">
        <f>K523</f>
        <v>0</v>
      </c>
      <c r="L522" s="6">
        <f t="shared" si="65"/>
        <v>100</v>
      </c>
      <c r="M522" s="10">
        <f>M523</f>
        <v>0</v>
      </c>
      <c r="N522" s="6">
        <f t="shared" si="64"/>
        <v>100</v>
      </c>
      <c r="O522" s="10">
        <f>O523</f>
        <v>-10</v>
      </c>
      <c r="P522" s="6">
        <f t="shared" si="63"/>
        <v>90</v>
      </c>
      <c r="Q522" s="10">
        <f>Q523</f>
        <v>0</v>
      </c>
      <c r="R522" s="6">
        <f t="shared" si="61"/>
        <v>90</v>
      </c>
    </row>
    <row r="523" spans="1:18" ht="48.75" customHeight="1">
      <c r="A523" s="1" t="s">
        <v>35</v>
      </c>
      <c r="B523" s="3" t="s">
        <v>442</v>
      </c>
      <c r="C523" s="4">
        <v>200</v>
      </c>
      <c r="D523" s="6">
        <v>100</v>
      </c>
      <c r="E523" s="10"/>
      <c r="F523" s="6">
        <f t="shared" si="68"/>
        <v>100</v>
      </c>
      <c r="G523" s="10"/>
      <c r="H523" s="6">
        <f t="shared" si="67"/>
        <v>100</v>
      </c>
      <c r="I523" s="10"/>
      <c r="J523" s="6">
        <f t="shared" si="66"/>
        <v>100</v>
      </c>
      <c r="K523" s="10"/>
      <c r="L523" s="6">
        <f t="shared" si="65"/>
        <v>100</v>
      </c>
      <c r="M523" s="10"/>
      <c r="N523" s="6">
        <f t="shared" si="64"/>
        <v>100</v>
      </c>
      <c r="O523" s="10">
        <v>-10</v>
      </c>
      <c r="P523" s="6">
        <f t="shared" si="63"/>
        <v>90</v>
      </c>
      <c r="Q523" s="10"/>
      <c r="R523" s="6">
        <f t="shared" si="61"/>
        <v>90</v>
      </c>
    </row>
    <row r="524" spans="1:18" ht="69" customHeight="1">
      <c r="A524" s="1" t="s">
        <v>464</v>
      </c>
      <c r="B524" s="3" t="s">
        <v>465</v>
      </c>
      <c r="C524" s="4"/>
      <c r="D524" s="6">
        <v>975</v>
      </c>
      <c r="E524" s="10">
        <f>E525</f>
        <v>0</v>
      </c>
      <c r="F524" s="6">
        <f t="shared" si="68"/>
        <v>975</v>
      </c>
      <c r="G524" s="10">
        <f>G525</f>
        <v>67.388890000000004</v>
      </c>
      <c r="H524" s="6">
        <f t="shared" si="67"/>
        <v>1042.3888899999999</v>
      </c>
      <c r="I524" s="10">
        <f>I525</f>
        <v>0</v>
      </c>
      <c r="J524" s="6">
        <f t="shared" si="66"/>
        <v>1042.3888899999999</v>
      </c>
      <c r="K524" s="10">
        <f>K525</f>
        <v>0</v>
      </c>
      <c r="L524" s="6">
        <f t="shared" si="65"/>
        <v>1042.3888899999999</v>
      </c>
      <c r="M524" s="10">
        <f>M525</f>
        <v>0</v>
      </c>
      <c r="N524" s="6">
        <f t="shared" si="64"/>
        <v>1042.3888899999999</v>
      </c>
      <c r="O524" s="10">
        <f>O525</f>
        <v>50</v>
      </c>
      <c r="P524" s="6">
        <f t="shared" si="63"/>
        <v>1092.3888899999999</v>
      </c>
      <c r="Q524" s="10">
        <f>Q525</f>
        <v>0</v>
      </c>
      <c r="R524" s="6">
        <f t="shared" si="61"/>
        <v>1092.3888899999999</v>
      </c>
    </row>
    <row r="525" spans="1:18" ht="48.75" customHeight="1">
      <c r="A525" s="7" t="s">
        <v>34</v>
      </c>
      <c r="B525" s="3" t="s">
        <v>465</v>
      </c>
      <c r="C525" s="4">
        <v>800</v>
      </c>
      <c r="D525" s="6">
        <v>975</v>
      </c>
      <c r="E525" s="10"/>
      <c r="F525" s="6">
        <f t="shared" si="68"/>
        <v>975</v>
      </c>
      <c r="G525" s="10">
        <f>50+17.38889</f>
        <v>67.388890000000004</v>
      </c>
      <c r="H525" s="6">
        <f t="shared" si="67"/>
        <v>1042.3888899999999</v>
      </c>
      <c r="I525" s="10"/>
      <c r="J525" s="6">
        <f t="shared" si="66"/>
        <v>1042.3888899999999</v>
      </c>
      <c r="K525" s="10"/>
      <c r="L525" s="6">
        <f t="shared" si="65"/>
        <v>1042.3888899999999</v>
      </c>
      <c r="M525" s="10"/>
      <c r="N525" s="6">
        <f t="shared" si="64"/>
        <v>1042.3888899999999</v>
      </c>
      <c r="O525" s="10">
        <v>50</v>
      </c>
      <c r="P525" s="6">
        <f t="shared" si="63"/>
        <v>1092.3888899999999</v>
      </c>
      <c r="Q525" s="10"/>
      <c r="R525" s="6">
        <f t="shared" si="61"/>
        <v>1092.3888899999999</v>
      </c>
    </row>
    <row r="526" spans="1:18" ht="59.25" customHeight="1">
      <c r="A526" s="7" t="s">
        <v>511</v>
      </c>
      <c r="B526" s="3" t="s">
        <v>512</v>
      </c>
      <c r="C526" s="4"/>
      <c r="D526" s="6">
        <v>0</v>
      </c>
      <c r="E526" s="10">
        <f>E527</f>
        <v>0</v>
      </c>
      <c r="F526" s="6">
        <f t="shared" si="68"/>
        <v>0</v>
      </c>
      <c r="G526" s="10">
        <f>G527</f>
        <v>0</v>
      </c>
      <c r="H526" s="6">
        <f t="shared" si="67"/>
        <v>0</v>
      </c>
      <c r="I526" s="10">
        <f>I527</f>
        <v>0</v>
      </c>
      <c r="J526" s="6">
        <f t="shared" si="66"/>
        <v>0</v>
      </c>
      <c r="K526" s="10">
        <f>K527</f>
        <v>0</v>
      </c>
      <c r="L526" s="6">
        <f t="shared" si="65"/>
        <v>0</v>
      </c>
      <c r="M526" s="10">
        <f>M527</f>
        <v>0</v>
      </c>
      <c r="N526" s="6">
        <f t="shared" si="64"/>
        <v>0</v>
      </c>
      <c r="O526" s="10">
        <f>O527</f>
        <v>0</v>
      </c>
      <c r="P526" s="6">
        <f t="shared" si="63"/>
        <v>0</v>
      </c>
      <c r="Q526" s="10">
        <f>Q527</f>
        <v>0</v>
      </c>
      <c r="R526" s="6">
        <f t="shared" si="61"/>
        <v>0</v>
      </c>
    </row>
    <row r="527" spans="1:18" ht="48.75" customHeight="1">
      <c r="A527" s="1" t="s">
        <v>35</v>
      </c>
      <c r="B527" s="3" t="s">
        <v>512</v>
      </c>
      <c r="C527" s="4">
        <v>200</v>
      </c>
      <c r="D527" s="6">
        <v>0</v>
      </c>
      <c r="E527" s="10"/>
      <c r="F527" s="6">
        <f t="shared" si="68"/>
        <v>0</v>
      </c>
      <c r="G527" s="10"/>
      <c r="H527" s="6">
        <f t="shared" si="67"/>
        <v>0</v>
      </c>
      <c r="I527" s="10"/>
      <c r="J527" s="6">
        <f t="shared" si="66"/>
        <v>0</v>
      </c>
      <c r="K527" s="10"/>
      <c r="L527" s="6">
        <f t="shared" si="65"/>
        <v>0</v>
      </c>
      <c r="M527" s="10"/>
      <c r="N527" s="6">
        <f t="shared" si="64"/>
        <v>0</v>
      </c>
      <c r="O527" s="10"/>
      <c r="P527" s="6">
        <f t="shared" si="63"/>
        <v>0</v>
      </c>
      <c r="Q527" s="10"/>
      <c r="R527" s="6">
        <f t="shared" si="61"/>
        <v>0</v>
      </c>
    </row>
    <row r="528" spans="1:18" ht="36" customHeight="1">
      <c r="A528" s="1" t="s">
        <v>579</v>
      </c>
      <c r="B528" s="3" t="s">
        <v>580</v>
      </c>
      <c r="C528" s="4"/>
      <c r="D528" s="6">
        <v>0</v>
      </c>
      <c r="E528" s="10">
        <f>E529</f>
        <v>462.21699999999998</v>
      </c>
      <c r="F528" s="6">
        <f t="shared" si="68"/>
        <v>462.21699999999998</v>
      </c>
      <c r="G528" s="10">
        <f>G529</f>
        <v>0</v>
      </c>
      <c r="H528" s="6">
        <f t="shared" si="67"/>
        <v>462.21699999999998</v>
      </c>
      <c r="I528" s="10">
        <f>I529</f>
        <v>0</v>
      </c>
      <c r="J528" s="6">
        <f t="shared" si="66"/>
        <v>462.21699999999998</v>
      </c>
      <c r="K528" s="10">
        <f>K529</f>
        <v>0</v>
      </c>
      <c r="L528" s="6">
        <f t="shared" si="65"/>
        <v>462.21699999999998</v>
      </c>
      <c r="M528" s="10">
        <f>M529</f>
        <v>0</v>
      </c>
      <c r="N528" s="6">
        <f t="shared" si="64"/>
        <v>462.21699999999998</v>
      </c>
      <c r="O528" s="10">
        <f>O529</f>
        <v>0</v>
      </c>
      <c r="P528" s="6">
        <f t="shared" si="63"/>
        <v>462.21699999999998</v>
      </c>
      <c r="Q528" s="10">
        <f>Q529</f>
        <v>0</v>
      </c>
      <c r="R528" s="6">
        <f t="shared" si="61"/>
        <v>462.21699999999998</v>
      </c>
    </row>
    <row r="529" spans="1:18" ht="48.75" customHeight="1">
      <c r="A529" s="1" t="s">
        <v>35</v>
      </c>
      <c r="B529" s="3" t="s">
        <v>580</v>
      </c>
      <c r="C529" s="4">
        <v>200</v>
      </c>
      <c r="D529" s="6">
        <v>0</v>
      </c>
      <c r="E529" s="10">
        <v>462.21699999999998</v>
      </c>
      <c r="F529" s="6">
        <f t="shared" si="68"/>
        <v>462.21699999999998</v>
      </c>
      <c r="G529" s="10"/>
      <c r="H529" s="6">
        <f t="shared" si="67"/>
        <v>462.21699999999998</v>
      </c>
      <c r="I529" s="10"/>
      <c r="J529" s="6">
        <f t="shared" si="66"/>
        <v>462.21699999999998</v>
      </c>
      <c r="K529" s="10"/>
      <c r="L529" s="6">
        <f t="shared" si="65"/>
        <v>462.21699999999998</v>
      </c>
      <c r="M529" s="10"/>
      <c r="N529" s="6">
        <f t="shared" si="64"/>
        <v>462.21699999999998</v>
      </c>
      <c r="O529" s="10"/>
      <c r="P529" s="6">
        <f t="shared" si="63"/>
        <v>462.21699999999998</v>
      </c>
      <c r="Q529" s="10"/>
      <c r="R529" s="6">
        <f t="shared" si="61"/>
        <v>462.21699999999998</v>
      </c>
    </row>
    <row r="530" spans="1:18" ht="95.25" customHeight="1">
      <c r="A530" s="29" t="s">
        <v>11</v>
      </c>
      <c r="B530" s="9" t="s">
        <v>331</v>
      </c>
      <c r="C530" s="30"/>
      <c r="D530" s="6">
        <v>12.93877</v>
      </c>
      <c r="E530" s="10">
        <f t="shared" ref="E530:Q532" si="69">E531</f>
        <v>-4.49207</v>
      </c>
      <c r="F530" s="6">
        <f t="shared" si="68"/>
        <v>8.4466999999999999</v>
      </c>
      <c r="G530" s="10">
        <f t="shared" si="69"/>
        <v>0</v>
      </c>
      <c r="H530" s="6">
        <f t="shared" si="67"/>
        <v>8.4466999999999999</v>
      </c>
      <c r="I530" s="10">
        <f t="shared" si="69"/>
        <v>-4.50047</v>
      </c>
      <c r="J530" s="6">
        <f t="shared" si="66"/>
        <v>3.9462299999999999</v>
      </c>
      <c r="K530" s="10">
        <f t="shared" si="69"/>
        <v>0</v>
      </c>
      <c r="L530" s="6">
        <f t="shared" si="65"/>
        <v>3.9462299999999999</v>
      </c>
      <c r="M530" s="10">
        <f t="shared" si="69"/>
        <v>0</v>
      </c>
      <c r="N530" s="6">
        <f t="shared" si="64"/>
        <v>3.9462299999999999</v>
      </c>
      <c r="O530" s="10">
        <f t="shared" si="69"/>
        <v>-2.0375899999999998</v>
      </c>
      <c r="P530" s="6">
        <f t="shared" si="63"/>
        <v>1.9086400000000001</v>
      </c>
      <c r="Q530" s="10">
        <f t="shared" si="69"/>
        <v>0</v>
      </c>
      <c r="R530" s="6">
        <f t="shared" si="61"/>
        <v>1.9086400000000001</v>
      </c>
    </row>
    <row r="531" spans="1:18" ht="42" customHeight="1">
      <c r="A531" s="12" t="s">
        <v>310</v>
      </c>
      <c r="B531" s="3" t="s">
        <v>333</v>
      </c>
      <c r="C531" s="30"/>
      <c r="D531" s="6">
        <v>12.93877</v>
      </c>
      <c r="E531" s="10">
        <f t="shared" si="69"/>
        <v>-4.49207</v>
      </c>
      <c r="F531" s="6">
        <f t="shared" si="68"/>
        <v>8.4466999999999999</v>
      </c>
      <c r="G531" s="10">
        <f t="shared" si="69"/>
        <v>0</v>
      </c>
      <c r="H531" s="6">
        <f t="shared" si="67"/>
        <v>8.4466999999999999</v>
      </c>
      <c r="I531" s="10">
        <f t="shared" si="69"/>
        <v>-4.50047</v>
      </c>
      <c r="J531" s="6">
        <f t="shared" si="66"/>
        <v>3.9462299999999999</v>
      </c>
      <c r="K531" s="10">
        <f t="shared" si="69"/>
        <v>0</v>
      </c>
      <c r="L531" s="6">
        <f t="shared" si="65"/>
        <v>3.9462299999999999</v>
      </c>
      <c r="M531" s="10">
        <f t="shared" si="69"/>
        <v>0</v>
      </c>
      <c r="N531" s="6">
        <f t="shared" si="64"/>
        <v>3.9462299999999999</v>
      </c>
      <c r="O531" s="10">
        <f t="shared" si="69"/>
        <v>-2.0375899999999998</v>
      </c>
      <c r="P531" s="6">
        <f t="shared" si="63"/>
        <v>1.9086400000000001</v>
      </c>
      <c r="Q531" s="10">
        <f t="shared" si="69"/>
        <v>0</v>
      </c>
      <c r="R531" s="6">
        <f t="shared" si="61"/>
        <v>1.9086400000000001</v>
      </c>
    </row>
    <row r="532" spans="1:18" ht="51.75" customHeight="1">
      <c r="A532" s="12" t="s">
        <v>332</v>
      </c>
      <c r="B532" s="3" t="s">
        <v>334</v>
      </c>
      <c r="C532" s="30"/>
      <c r="D532" s="6">
        <v>12.93877</v>
      </c>
      <c r="E532" s="10">
        <f t="shared" si="69"/>
        <v>-4.49207</v>
      </c>
      <c r="F532" s="6">
        <f t="shared" si="68"/>
        <v>8.4466999999999999</v>
      </c>
      <c r="G532" s="10">
        <f t="shared" si="69"/>
        <v>0</v>
      </c>
      <c r="H532" s="6">
        <f t="shared" si="67"/>
        <v>8.4466999999999999</v>
      </c>
      <c r="I532" s="10">
        <f t="shared" si="69"/>
        <v>-4.50047</v>
      </c>
      <c r="J532" s="6">
        <f t="shared" si="66"/>
        <v>3.9462299999999999</v>
      </c>
      <c r="K532" s="10">
        <f t="shared" si="69"/>
        <v>0</v>
      </c>
      <c r="L532" s="6">
        <f t="shared" si="65"/>
        <v>3.9462299999999999</v>
      </c>
      <c r="M532" s="10">
        <f t="shared" si="69"/>
        <v>0</v>
      </c>
      <c r="N532" s="6">
        <f t="shared" si="64"/>
        <v>3.9462299999999999</v>
      </c>
      <c r="O532" s="10">
        <f t="shared" si="69"/>
        <v>-2.0375899999999998</v>
      </c>
      <c r="P532" s="6">
        <f t="shared" si="63"/>
        <v>1.9086400000000001</v>
      </c>
      <c r="Q532" s="10">
        <f t="shared" si="69"/>
        <v>0</v>
      </c>
      <c r="R532" s="6">
        <f t="shared" si="61"/>
        <v>1.9086400000000001</v>
      </c>
    </row>
    <row r="533" spans="1:18" ht="54.75" customHeight="1">
      <c r="A533" s="1" t="s">
        <v>35</v>
      </c>
      <c r="B533" s="3" t="s">
        <v>334</v>
      </c>
      <c r="C533" s="4">
        <v>200</v>
      </c>
      <c r="D533" s="6">
        <v>12.93877</v>
      </c>
      <c r="E533" s="10">
        <v>-4.49207</v>
      </c>
      <c r="F533" s="6">
        <f t="shared" si="68"/>
        <v>8.4466999999999999</v>
      </c>
      <c r="G533" s="10"/>
      <c r="H533" s="6">
        <f t="shared" si="67"/>
        <v>8.4466999999999999</v>
      </c>
      <c r="I533" s="10">
        <v>-4.50047</v>
      </c>
      <c r="J533" s="6">
        <f t="shared" si="66"/>
        <v>3.9462299999999999</v>
      </c>
      <c r="K533" s="10"/>
      <c r="L533" s="6">
        <f t="shared" si="65"/>
        <v>3.9462299999999999</v>
      </c>
      <c r="M533" s="10"/>
      <c r="N533" s="6">
        <f t="shared" si="64"/>
        <v>3.9462299999999999</v>
      </c>
      <c r="O533" s="10">
        <v>-2.0375899999999998</v>
      </c>
      <c r="P533" s="6">
        <f t="shared" si="63"/>
        <v>1.9086400000000001</v>
      </c>
      <c r="Q533" s="10"/>
      <c r="R533" s="6">
        <f t="shared" si="61"/>
        <v>1.9086400000000001</v>
      </c>
    </row>
    <row r="534" spans="1:18" ht="32.25" customHeight="1">
      <c r="A534" s="31" t="s">
        <v>9</v>
      </c>
      <c r="B534" s="9"/>
      <c r="C534" s="32"/>
      <c r="D534" s="6">
        <v>528145.28742000007</v>
      </c>
      <c r="E534" s="10">
        <f>E530+E500+E487+E482+E444+E429+E419+E291+E269+E190+E154+E16</f>
        <v>20837.658009999999</v>
      </c>
      <c r="F534" s="6">
        <f t="shared" si="68"/>
        <v>548982.94543000008</v>
      </c>
      <c r="G534" s="10">
        <f>G530+G500+G487+G482+G444+G429+G419+G291+G269+G190+G154+G16</f>
        <v>3267.0715599999999</v>
      </c>
      <c r="H534" s="6">
        <f t="shared" si="67"/>
        <v>552250.01699000003</v>
      </c>
      <c r="I534" s="10">
        <f>I530+I500+I487+I482+I444+I429+I419+I291+I269+I190+I154+I16</f>
        <v>1278.9809499999999</v>
      </c>
      <c r="J534" s="6">
        <f t="shared" si="66"/>
        <v>553528.99794000003</v>
      </c>
      <c r="K534" s="10">
        <f>K530+K500+K487+K482+K444+K429+K419+K291+K269+K190+K154+K16</f>
        <v>4445.63814</v>
      </c>
      <c r="L534" s="6">
        <f t="shared" si="65"/>
        <v>557974.63608000008</v>
      </c>
      <c r="M534" s="10">
        <f>M530+M500+M487+M482+M444+M429+M419+M291+M269+M190+M154+M16</f>
        <v>89099.430680000005</v>
      </c>
      <c r="N534" s="6">
        <f t="shared" si="64"/>
        <v>647074.06676000007</v>
      </c>
      <c r="O534" s="10">
        <f>O530+O500+O487+O482+O444+O429+O419+O291+O269+O190+O154+O16</f>
        <v>5427.4869799999997</v>
      </c>
      <c r="P534" s="6">
        <f t="shared" si="63"/>
        <v>652501.55374000012</v>
      </c>
      <c r="Q534" s="10">
        <f>Q530+Q500+Q487+Q482+Q444+Q429+Q419+Q291+Q269+Q190+Q154+Q16</f>
        <v>2938.59872</v>
      </c>
      <c r="R534" s="6">
        <f t="shared" si="61"/>
        <v>655440.15246000013</v>
      </c>
    </row>
  </sheetData>
  <autoFilter ref="O1:O3055"/>
  <mergeCells count="31">
    <mergeCell ref="A1:C1"/>
    <mergeCell ref="I14:I15"/>
    <mergeCell ref="J14:J15"/>
    <mergeCell ref="G14:G15"/>
    <mergeCell ref="H14:H15"/>
    <mergeCell ref="E14:E15"/>
    <mergeCell ref="F14:F15"/>
    <mergeCell ref="D14:D15"/>
    <mergeCell ref="A14:A15"/>
    <mergeCell ref="A2:R2"/>
    <mergeCell ref="A3:R3"/>
    <mergeCell ref="A4:R4"/>
    <mergeCell ref="A5:R5"/>
    <mergeCell ref="A6:R6"/>
    <mergeCell ref="A13:R13"/>
    <mergeCell ref="A8:R8"/>
    <mergeCell ref="K14:K15"/>
    <mergeCell ref="L14:L15"/>
    <mergeCell ref="B14:B15"/>
    <mergeCell ref="C14:C15"/>
    <mergeCell ref="A7:R7"/>
    <mergeCell ref="Q14:Q15"/>
    <mergeCell ref="R14:R15"/>
    <mergeCell ref="O14:O15"/>
    <mergeCell ref="P14:P15"/>
    <mergeCell ref="M14:M15"/>
    <mergeCell ref="N14:N15"/>
    <mergeCell ref="A9:R9"/>
    <mergeCell ref="A10:R10"/>
    <mergeCell ref="A11:R11"/>
    <mergeCell ref="A12:R12"/>
  </mergeCells>
  <phoneticPr fontId="0" type="noConversion"/>
  <pageMargins left="0.59055118110236227" right="0" top="0.39370078740157483" bottom="0" header="0" footer="0"/>
  <pageSetup paperSize="9" scale="115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2021-07-22T11:37:59Z</cp:lastPrinted>
  <dcterms:created xsi:type="dcterms:W3CDTF">2003-11-25T12:37:58Z</dcterms:created>
  <dcterms:modified xsi:type="dcterms:W3CDTF">2021-07-26T10:57:14Z</dcterms:modified>
</cp:coreProperties>
</file>