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Лист1!$O$1:$O$3048</definedName>
  </definedNames>
  <calcPr calcId="125725"/>
</workbook>
</file>

<file path=xl/calcChain.xml><?xml version="1.0" encoding="utf-8"?>
<calcChain xmlns="http://schemas.openxmlformats.org/spreadsheetml/2006/main">
  <c r="O439" i="1"/>
  <c r="O466"/>
  <c r="O465" s="1"/>
  <c r="O464" s="1"/>
  <c r="O212"/>
  <c r="N212"/>
  <c r="N213"/>
  <c r="P213" s="1"/>
  <c r="O287"/>
  <c r="O286" s="1"/>
  <c r="O302"/>
  <c r="P302" s="1"/>
  <c r="N301"/>
  <c r="N302"/>
  <c r="N303"/>
  <c r="P303" s="1"/>
  <c r="N285"/>
  <c r="N286"/>
  <c r="N287"/>
  <c r="P287" s="1"/>
  <c r="N281"/>
  <c r="N282"/>
  <c r="P282" s="1"/>
  <c r="N283"/>
  <c r="P283" s="1"/>
  <c r="N284"/>
  <c r="P284" s="1"/>
  <c r="O283"/>
  <c r="O282" s="1"/>
  <c r="P286" l="1"/>
  <c r="P212"/>
  <c r="O301"/>
  <c r="O285"/>
  <c r="P301" l="1"/>
  <c r="P285"/>
  <c r="O281"/>
  <c r="P281" l="1"/>
  <c r="O525" l="1"/>
  <c r="O521"/>
  <c r="O519"/>
  <c r="O517"/>
  <c r="O515"/>
  <c r="O513"/>
  <c r="O511"/>
  <c r="O509"/>
  <c r="O507"/>
  <c r="O504"/>
  <c r="O502"/>
  <c r="O500"/>
  <c r="O497"/>
  <c r="O495"/>
  <c r="O491"/>
  <c r="O487"/>
  <c r="O485"/>
  <c r="O483"/>
  <c r="O480"/>
  <c r="O476"/>
  <c r="O475" s="1"/>
  <c r="O474" s="1"/>
  <c r="O471"/>
  <c r="O470" s="1"/>
  <c r="O469" s="1"/>
  <c r="O462"/>
  <c r="O460"/>
  <c r="O458"/>
  <c r="O457" s="1"/>
  <c r="O454"/>
  <c r="O453" s="1"/>
  <c r="O451"/>
  <c r="O450"/>
  <c r="O446"/>
  <c r="O445" s="1"/>
  <c r="O443"/>
  <c r="O438"/>
  <c r="O433"/>
  <c r="O429"/>
  <c r="O428"/>
  <c r="O427" s="1"/>
  <c r="O423"/>
  <c r="O422" s="1"/>
  <c r="O418"/>
  <c r="O417" s="1"/>
  <c r="O415"/>
  <c r="O413"/>
  <c r="O408"/>
  <c r="O407" s="1"/>
  <c r="O404"/>
  <c r="O403" s="1"/>
  <c r="O401"/>
  <c r="O400"/>
  <c r="O398"/>
  <c r="O397" s="1"/>
  <c r="O394"/>
  <c r="O393" s="1"/>
  <c r="O391"/>
  <c r="O389"/>
  <c r="O386"/>
  <c r="O385" s="1"/>
  <c r="O383"/>
  <c r="O382" s="1"/>
  <c r="O380"/>
  <c r="O379"/>
  <c r="O377"/>
  <c r="O373"/>
  <c r="O370"/>
  <c r="O369"/>
  <c r="O366"/>
  <c r="O365" s="1"/>
  <c r="O362"/>
  <c r="O360"/>
  <c r="O358"/>
  <c r="O355"/>
  <c r="O353"/>
  <c r="O351"/>
  <c r="O347"/>
  <c r="O346" s="1"/>
  <c r="O344"/>
  <c r="O342"/>
  <c r="O341" s="1"/>
  <c r="O338"/>
  <c r="O336"/>
  <c r="O334"/>
  <c r="O327"/>
  <c r="O326"/>
  <c r="O325" s="1"/>
  <c r="O323"/>
  <c r="O322" s="1"/>
  <c r="O318"/>
  <c r="O317" s="1"/>
  <c r="O314"/>
  <c r="O312"/>
  <c r="O310"/>
  <c r="O308"/>
  <c r="O306"/>
  <c r="O299"/>
  <c r="O296"/>
  <c r="O295" s="1"/>
  <c r="O293"/>
  <c r="O291"/>
  <c r="O278"/>
  <c r="O273"/>
  <c r="O272" s="1"/>
  <c r="O269"/>
  <c r="O268" s="1"/>
  <c r="O264"/>
  <c r="O263" s="1"/>
  <c r="O260"/>
  <c r="O259" s="1"/>
  <c r="O257"/>
  <c r="O255"/>
  <c r="O253"/>
  <c r="O251"/>
  <c r="O249"/>
  <c r="O248" s="1"/>
  <c r="O245"/>
  <c r="O242"/>
  <c r="O241" s="1"/>
  <c r="O237"/>
  <c r="O236" s="1"/>
  <c r="O233"/>
  <c r="O231"/>
  <c r="O228"/>
  <c r="O227" s="1"/>
  <c r="O225"/>
  <c r="O224" s="1"/>
  <c r="O222"/>
  <c r="O220"/>
  <c r="O218"/>
  <c r="O216"/>
  <c r="O215" s="1"/>
  <c r="O210"/>
  <c r="O209" s="1"/>
  <c r="O206"/>
  <c r="O205" s="1"/>
  <c r="O203"/>
  <c r="O202"/>
  <c r="O200"/>
  <c r="O197"/>
  <c r="O195"/>
  <c r="O193"/>
  <c r="O188"/>
  <c r="O184"/>
  <c r="O183" s="1"/>
  <c r="O182" s="1"/>
  <c r="O180"/>
  <c r="O179" s="1"/>
  <c r="O177"/>
  <c r="O173"/>
  <c r="O172" s="1"/>
  <c r="O169"/>
  <c r="O168" s="1"/>
  <c r="O164"/>
  <c r="O163" s="1"/>
  <c r="O161"/>
  <c r="O160" s="1"/>
  <c r="O157"/>
  <c r="O156" s="1"/>
  <c r="O151"/>
  <c r="O150" s="1"/>
  <c r="O148"/>
  <c r="O145"/>
  <c r="O144" s="1"/>
  <c r="O139"/>
  <c r="O138" s="1"/>
  <c r="O135"/>
  <c r="O131"/>
  <c r="O130" s="1"/>
  <c r="O127"/>
  <c r="O123"/>
  <c r="O122" s="1"/>
  <c r="O119"/>
  <c r="O117"/>
  <c r="O114"/>
  <c r="O112"/>
  <c r="O110"/>
  <c r="O108"/>
  <c r="O106"/>
  <c r="O104"/>
  <c r="O103" s="1"/>
  <c r="O100"/>
  <c r="O99"/>
  <c r="O97"/>
  <c r="O94"/>
  <c r="O93" s="1"/>
  <c r="O91"/>
  <c r="O89"/>
  <c r="O87"/>
  <c r="O85"/>
  <c r="O83"/>
  <c r="O81"/>
  <c r="O79"/>
  <c r="O77"/>
  <c r="O73"/>
  <c r="O72" s="1"/>
  <c r="O70"/>
  <c r="O69" s="1"/>
  <c r="O67"/>
  <c r="O66"/>
  <c r="O64"/>
  <c r="O63" s="1"/>
  <c r="O61"/>
  <c r="O60" s="1"/>
  <c r="O58"/>
  <c r="O57" s="1"/>
  <c r="O55"/>
  <c r="O53"/>
  <c r="O51"/>
  <c r="O49"/>
  <c r="O47"/>
  <c r="O45"/>
  <c r="O43"/>
  <c r="O41"/>
  <c r="O40" s="1"/>
  <c r="O37"/>
  <c r="O34"/>
  <c r="O33" s="1"/>
  <c r="O31"/>
  <c r="O29"/>
  <c r="O27"/>
  <c r="O25"/>
  <c r="O23"/>
  <c r="O21"/>
  <c r="O19"/>
  <c r="O18" s="1"/>
  <c r="O290" l="1"/>
  <c r="O350"/>
  <c r="O437"/>
  <c r="O482"/>
  <c r="O333"/>
  <c r="O298"/>
  <c r="O289" s="1"/>
  <c r="O305"/>
  <c r="O304" s="1"/>
  <c r="O39"/>
  <c r="O316"/>
  <c r="O473"/>
  <c r="O235"/>
  <c r="O349"/>
  <c r="O396"/>
  <c r="O421"/>
  <c r="O102"/>
  <c r="O137"/>
  <c r="O155"/>
  <c r="O167"/>
  <c r="O262"/>
  <c r="O332"/>
  <c r="O247"/>
  <c r="O406"/>
  <c r="O436"/>
  <c r="O208"/>
  <c r="O321"/>
  <c r="O364"/>
  <c r="O76"/>
  <c r="O126"/>
  <c r="O134"/>
  <c r="O147"/>
  <c r="O159"/>
  <c r="O171"/>
  <c r="O176"/>
  <c r="O187"/>
  <c r="O192"/>
  <c r="O199"/>
  <c r="O244"/>
  <c r="O277"/>
  <c r="O340"/>
  <c r="O372"/>
  <c r="O432"/>
  <c r="O479"/>
  <c r="O494"/>
  <c r="O36"/>
  <c r="O96"/>
  <c r="O230"/>
  <c r="O376"/>
  <c r="O412"/>
  <c r="O524"/>
  <c r="M429"/>
  <c r="L427"/>
  <c r="L428"/>
  <c r="L429"/>
  <c r="L430"/>
  <c r="N430" s="1"/>
  <c r="P430" s="1"/>
  <c r="M525"/>
  <c r="M524" s="1"/>
  <c r="M521"/>
  <c r="M519"/>
  <c r="M517"/>
  <c r="M515"/>
  <c r="M513"/>
  <c r="M511"/>
  <c r="M509"/>
  <c r="M507"/>
  <c r="M504"/>
  <c r="M502"/>
  <c r="M500"/>
  <c r="M497"/>
  <c r="M495"/>
  <c r="M494" s="1"/>
  <c r="M493" s="1"/>
  <c r="M491"/>
  <c r="M487"/>
  <c r="M485"/>
  <c r="M483"/>
  <c r="M480"/>
  <c r="M479" s="1"/>
  <c r="M476"/>
  <c r="M475" s="1"/>
  <c r="M471"/>
  <c r="M470" s="1"/>
  <c r="M466"/>
  <c r="M465" s="1"/>
  <c r="M464" s="1"/>
  <c r="M462"/>
  <c r="M460"/>
  <c r="M458"/>
  <c r="M454"/>
  <c r="M453" s="1"/>
  <c r="M451"/>
  <c r="M450" s="1"/>
  <c r="M446"/>
  <c r="M445" s="1"/>
  <c r="M443"/>
  <c r="M438"/>
  <c r="M437"/>
  <c r="M433"/>
  <c r="M432"/>
  <c r="M431" s="1"/>
  <c r="M423"/>
  <c r="M422" s="1"/>
  <c r="M418"/>
  <c r="M415"/>
  <c r="M413"/>
  <c r="M412" s="1"/>
  <c r="M408"/>
  <c r="M407" s="1"/>
  <c r="M406" s="1"/>
  <c r="M404"/>
  <c r="M403" s="1"/>
  <c r="M401"/>
  <c r="M400" s="1"/>
  <c r="M398"/>
  <c r="M397" s="1"/>
  <c r="M394"/>
  <c r="M393" s="1"/>
  <c r="M391"/>
  <c r="M389"/>
  <c r="M386"/>
  <c r="M383"/>
  <c r="M382" s="1"/>
  <c r="M380"/>
  <c r="M379" s="1"/>
  <c r="M377"/>
  <c r="M376" s="1"/>
  <c r="M373"/>
  <c r="M372" s="1"/>
  <c r="M370"/>
  <c r="M369" s="1"/>
  <c r="M366"/>
  <c r="M362"/>
  <c r="M360"/>
  <c r="M358"/>
  <c r="M355"/>
  <c r="M353"/>
  <c r="M351"/>
  <c r="M350" s="1"/>
  <c r="M347"/>
  <c r="M346"/>
  <c r="M344"/>
  <c r="M342"/>
  <c r="M341" s="1"/>
  <c r="M338"/>
  <c r="M336"/>
  <c r="M334"/>
  <c r="M327"/>
  <c r="M326" s="1"/>
  <c r="M323"/>
  <c r="M322"/>
  <c r="M321" s="1"/>
  <c r="M318"/>
  <c r="M314"/>
  <c r="M312"/>
  <c r="M310"/>
  <c r="M308"/>
  <c r="M306"/>
  <c r="M299"/>
  <c r="M298" s="1"/>
  <c r="M296"/>
  <c r="M295" s="1"/>
  <c r="M293"/>
  <c r="M291"/>
  <c r="M278"/>
  <c r="M277"/>
  <c r="M273"/>
  <c r="M272" s="1"/>
  <c r="M269"/>
  <c r="M268" s="1"/>
  <c r="M264"/>
  <c r="M263" s="1"/>
  <c r="M262" s="1"/>
  <c r="M260"/>
  <c r="M259" s="1"/>
  <c r="M257"/>
  <c r="M255"/>
  <c r="M253"/>
  <c r="M251"/>
  <c r="M249"/>
  <c r="M245"/>
  <c r="M244" s="1"/>
  <c r="M242"/>
  <c r="M241" s="1"/>
  <c r="M237"/>
  <c r="M236" s="1"/>
  <c r="M233"/>
  <c r="M231"/>
  <c r="M230" s="1"/>
  <c r="M228"/>
  <c r="M227" s="1"/>
  <c r="M225"/>
  <c r="M224" s="1"/>
  <c r="M222"/>
  <c r="M220"/>
  <c r="M218"/>
  <c r="M216"/>
  <c r="M215" s="1"/>
  <c r="M210"/>
  <c r="M206"/>
  <c r="M205"/>
  <c r="M203"/>
  <c r="M202"/>
  <c r="M200"/>
  <c r="M199"/>
  <c r="M197"/>
  <c r="M195"/>
  <c r="M192" s="1"/>
  <c r="M193"/>
  <c r="M188"/>
  <c r="M187" s="1"/>
  <c r="M186" s="1"/>
  <c r="M184"/>
  <c r="M183" s="1"/>
  <c r="M180"/>
  <c r="M179"/>
  <c r="M177"/>
  <c r="M176"/>
  <c r="M175" s="1"/>
  <c r="M173"/>
  <c r="M172" s="1"/>
  <c r="M169"/>
  <c r="M168" s="1"/>
  <c r="M167" s="1"/>
  <c r="M164"/>
  <c r="M163" s="1"/>
  <c r="M161"/>
  <c r="M160" s="1"/>
  <c r="M157"/>
  <c r="M156" s="1"/>
  <c r="M155" s="1"/>
  <c r="M151"/>
  <c r="M150" s="1"/>
  <c r="M148"/>
  <c r="M147" s="1"/>
  <c r="M145"/>
  <c r="M144" s="1"/>
  <c r="M143" s="1"/>
  <c r="M139"/>
  <c r="M138" s="1"/>
  <c r="M135"/>
  <c r="M134"/>
  <c r="M131"/>
  <c r="M130"/>
  <c r="M127"/>
  <c r="M126"/>
  <c r="M123"/>
  <c r="M122"/>
  <c r="M121" s="1"/>
  <c r="M119"/>
  <c r="M117"/>
  <c r="M114"/>
  <c r="M112"/>
  <c r="M110"/>
  <c r="M108"/>
  <c r="M106"/>
  <c r="M104"/>
  <c r="M100"/>
  <c r="M99" s="1"/>
  <c r="M97"/>
  <c r="M96" s="1"/>
  <c r="M94"/>
  <c r="M93" s="1"/>
  <c r="M91"/>
  <c r="M89"/>
  <c r="M87"/>
  <c r="M85"/>
  <c r="M83"/>
  <c r="M81"/>
  <c r="M79"/>
  <c r="M76" s="1"/>
  <c r="M77"/>
  <c r="M73"/>
  <c r="M72" s="1"/>
  <c r="M70"/>
  <c r="M67"/>
  <c r="M66" s="1"/>
  <c r="M64"/>
  <c r="M63" s="1"/>
  <c r="M61"/>
  <c r="M60" s="1"/>
  <c r="M58"/>
  <c r="M55"/>
  <c r="M53"/>
  <c r="M51"/>
  <c r="M49"/>
  <c r="M47"/>
  <c r="M45"/>
  <c r="M43"/>
  <c r="M41"/>
  <c r="M40"/>
  <c r="M37"/>
  <c r="M36" s="1"/>
  <c r="M34"/>
  <c r="M33" s="1"/>
  <c r="M31"/>
  <c r="M29"/>
  <c r="M27"/>
  <c r="M25"/>
  <c r="M23"/>
  <c r="M21"/>
  <c r="M19"/>
  <c r="K392"/>
  <c r="K358"/>
  <c r="J358"/>
  <c r="J359"/>
  <c r="L359" s="1"/>
  <c r="N359" s="1"/>
  <c r="P359" s="1"/>
  <c r="L358" l="1"/>
  <c r="N358" s="1"/>
  <c r="P358" s="1"/>
  <c r="M240"/>
  <c r="M368"/>
  <c r="M18"/>
  <c r="M248"/>
  <c r="N429"/>
  <c r="P429" s="1"/>
  <c r="O214"/>
  <c r="O121"/>
  <c r="O478"/>
  <c r="O186"/>
  <c r="O435"/>
  <c r="O523"/>
  <c r="O75"/>
  <c r="O368"/>
  <c r="O17"/>
  <c r="O375"/>
  <c r="O411"/>
  <c r="O493"/>
  <c r="O191"/>
  <c r="O431"/>
  <c r="O240"/>
  <c r="O175"/>
  <c r="O154" s="1"/>
  <c r="O267"/>
  <c r="O266" s="1"/>
  <c r="O143"/>
  <c r="M482"/>
  <c r="M478" s="1"/>
  <c r="M428"/>
  <c r="N428" s="1"/>
  <c r="P428" s="1"/>
  <c r="M385"/>
  <c r="M17"/>
  <c r="M137"/>
  <c r="M235"/>
  <c r="M421"/>
  <c r="M523"/>
  <c r="M159"/>
  <c r="M325"/>
  <c r="M340"/>
  <c r="M349"/>
  <c r="M396"/>
  <c r="M474"/>
  <c r="M214"/>
  <c r="M75"/>
  <c r="M182"/>
  <c r="M191"/>
  <c r="M469"/>
  <c r="M171"/>
  <c r="M247"/>
  <c r="M103"/>
  <c r="M290"/>
  <c r="M305"/>
  <c r="M333"/>
  <c r="M57"/>
  <c r="M69"/>
  <c r="M209"/>
  <c r="M267"/>
  <c r="M317"/>
  <c r="M365"/>
  <c r="M417"/>
  <c r="M457"/>
  <c r="K394"/>
  <c r="J393"/>
  <c r="J394"/>
  <c r="J395"/>
  <c r="L395" s="1"/>
  <c r="N395" s="1"/>
  <c r="P395" s="1"/>
  <c r="K525"/>
  <c r="K524" s="1"/>
  <c r="K521"/>
  <c r="K519"/>
  <c r="K517"/>
  <c r="K515"/>
  <c r="K513"/>
  <c r="K511"/>
  <c r="K509"/>
  <c r="K507"/>
  <c r="K504"/>
  <c r="K502"/>
  <c r="K500"/>
  <c r="K497"/>
  <c r="K495"/>
  <c r="K491"/>
  <c r="K487"/>
  <c r="K485"/>
  <c r="K483"/>
  <c r="K480"/>
  <c r="K479" s="1"/>
  <c r="K476"/>
  <c r="K475"/>
  <c r="K474" s="1"/>
  <c r="K471"/>
  <c r="K470" s="1"/>
  <c r="K466"/>
  <c r="K465" s="1"/>
  <c r="K462"/>
  <c r="K460"/>
  <c r="K458"/>
  <c r="K454"/>
  <c r="K453" s="1"/>
  <c r="K451"/>
  <c r="K450" s="1"/>
  <c r="K446"/>
  <c r="K445" s="1"/>
  <c r="K443"/>
  <c r="K438"/>
  <c r="K433"/>
  <c r="K423"/>
  <c r="K422" s="1"/>
  <c r="K418"/>
  <c r="K417" s="1"/>
  <c r="K415"/>
  <c r="K413"/>
  <c r="K412" s="1"/>
  <c r="K408"/>
  <c r="K407" s="1"/>
  <c r="K404"/>
  <c r="K403" s="1"/>
  <c r="K401"/>
  <c r="K400"/>
  <c r="K398"/>
  <c r="K397" s="1"/>
  <c r="K391"/>
  <c r="K389"/>
  <c r="K386"/>
  <c r="K383"/>
  <c r="K380"/>
  <c r="K379" s="1"/>
  <c r="K377"/>
  <c r="K376" s="1"/>
  <c r="K373"/>
  <c r="K372" s="1"/>
  <c r="K370"/>
  <c r="K369" s="1"/>
  <c r="K366"/>
  <c r="K362"/>
  <c r="K360"/>
  <c r="K355"/>
  <c r="K353"/>
  <c r="K351"/>
  <c r="K347"/>
  <c r="K346" s="1"/>
  <c r="K344"/>
  <c r="K342"/>
  <c r="K338"/>
  <c r="K336"/>
  <c r="K334"/>
  <c r="K327"/>
  <c r="K326" s="1"/>
  <c r="K325" s="1"/>
  <c r="K323"/>
  <c r="K322" s="1"/>
  <c r="K318"/>
  <c r="K317" s="1"/>
  <c r="K314"/>
  <c r="K312"/>
  <c r="K310"/>
  <c r="K308"/>
  <c r="K306"/>
  <c r="K299"/>
  <c r="K298" s="1"/>
  <c r="K296"/>
  <c r="K295" s="1"/>
  <c r="K293"/>
  <c r="K291"/>
  <c r="K290" s="1"/>
  <c r="K278"/>
  <c r="K277" s="1"/>
  <c r="K273"/>
  <c r="K272" s="1"/>
  <c r="K269"/>
  <c r="K268" s="1"/>
  <c r="K264"/>
  <c r="K263" s="1"/>
  <c r="K260"/>
  <c r="K259" s="1"/>
  <c r="K257"/>
  <c r="K255"/>
  <c r="K253"/>
  <c r="K251"/>
  <c r="K249"/>
  <c r="K248" s="1"/>
  <c r="K245"/>
  <c r="K244" s="1"/>
  <c r="K242"/>
  <c r="K237"/>
  <c r="K236" s="1"/>
  <c r="K235" s="1"/>
  <c r="K233"/>
  <c r="K231"/>
  <c r="K228"/>
  <c r="K227" s="1"/>
  <c r="K225"/>
  <c r="K224" s="1"/>
  <c r="K222"/>
  <c r="K220"/>
  <c r="K218"/>
  <c r="K216"/>
  <c r="K210"/>
  <c r="K209"/>
  <c r="K206"/>
  <c r="K205" s="1"/>
  <c r="K203"/>
  <c r="K202" s="1"/>
  <c r="K200"/>
  <c r="K199" s="1"/>
  <c r="K197"/>
  <c r="K195"/>
  <c r="K193"/>
  <c r="K188"/>
  <c r="K187" s="1"/>
  <c r="K184"/>
  <c r="K183" s="1"/>
  <c r="K180"/>
  <c r="K177"/>
  <c r="K176" s="1"/>
  <c r="K173"/>
  <c r="K172"/>
  <c r="K171" s="1"/>
  <c r="K169"/>
  <c r="K164"/>
  <c r="K163" s="1"/>
  <c r="K161"/>
  <c r="K160" s="1"/>
  <c r="K157"/>
  <c r="K151"/>
  <c r="K150" s="1"/>
  <c r="K148"/>
  <c r="K147" s="1"/>
  <c r="K145"/>
  <c r="K139"/>
  <c r="K138" s="1"/>
  <c r="K137" s="1"/>
  <c r="K135"/>
  <c r="K134" s="1"/>
  <c r="K131"/>
  <c r="K130" s="1"/>
  <c r="K127"/>
  <c r="K126" s="1"/>
  <c r="K123"/>
  <c r="K122" s="1"/>
  <c r="K119"/>
  <c r="K117"/>
  <c r="K114"/>
  <c r="K112"/>
  <c r="K110"/>
  <c r="K108"/>
  <c r="K106"/>
  <c r="K104"/>
  <c r="K100"/>
  <c r="K99" s="1"/>
  <c r="K97"/>
  <c r="K96" s="1"/>
  <c r="K94"/>
  <c r="K93" s="1"/>
  <c r="K91"/>
  <c r="K89"/>
  <c r="K87"/>
  <c r="K85"/>
  <c r="K83"/>
  <c r="K81"/>
  <c r="K79"/>
  <c r="K77"/>
  <c r="K73"/>
  <c r="K72"/>
  <c r="K70"/>
  <c r="K69" s="1"/>
  <c r="K67"/>
  <c r="K66" s="1"/>
  <c r="K64"/>
  <c r="K63" s="1"/>
  <c r="K61"/>
  <c r="K60"/>
  <c r="K58"/>
  <c r="K57" s="1"/>
  <c r="K55"/>
  <c r="K53"/>
  <c r="K51"/>
  <c r="K49"/>
  <c r="K47"/>
  <c r="K45"/>
  <c r="K43"/>
  <c r="K41"/>
  <c r="K37"/>
  <c r="K34"/>
  <c r="K33" s="1"/>
  <c r="K31"/>
  <c r="K29"/>
  <c r="K27"/>
  <c r="K25"/>
  <c r="K23"/>
  <c r="K21"/>
  <c r="K19"/>
  <c r="I299"/>
  <c r="H298"/>
  <c r="H299"/>
  <c r="H300"/>
  <c r="J300" s="1"/>
  <c r="L300" s="1"/>
  <c r="N300" s="1"/>
  <c r="P300" s="1"/>
  <c r="I48"/>
  <c r="I47" s="1"/>
  <c r="I28"/>
  <c r="I27" s="1"/>
  <c r="I37"/>
  <c r="H36"/>
  <c r="H37"/>
  <c r="H38"/>
  <c r="J38" s="1"/>
  <c r="L38" s="1"/>
  <c r="N38" s="1"/>
  <c r="P38" s="1"/>
  <c r="I525"/>
  <c r="I524" s="1"/>
  <c r="I521"/>
  <c r="I519"/>
  <c r="I517"/>
  <c r="I515"/>
  <c r="I513"/>
  <c r="I511"/>
  <c r="I509"/>
  <c r="I507"/>
  <c r="I504"/>
  <c r="I502"/>
  <c r="I500"/>
  <c r="I497"/>
  <c r="I495"/>
  <c r="I491"/>
  <c r="I487"/>
  <c r="I485"/>
  <c r="I483"/>
  <c r="I480"/>
  <c r="I479" s="1"/>
  <c r="I476"/>
  <c r="I475" s="1"/>
  <c r="I474" s="1"/>
  <c r="I471"/>
  <c r="I470" s="1"/>
  <c r="I469" s="1"/>
  <c r="I466"/>
  <c r="I465" s="1"/>
  <c r="I462"/>
  <c r="I460"/>
  <c r="I458"/>
  <c r="I457"/>
  <c r="I454"/>
  <c r="I453" s="1"/>
  <c r="I451"/>
  <c r="I450" s="1"/>
  <c r="I446"/>
  <c r="I445" s="1"/>
  <c r="I443"/>
  <c r="I438"/>
  <c r="I433"/>
  <c r="I432"/>
  <c r="I423"/>
  <c r="I422" s="1"/>
  <c r="I418"/>
  <c r="I417" s="1"/>
  <c r="I415"/>
  <c r="I413"/>
  <c r="I412" s="1"/>
  <c r="I408"/>
  <c r="I407" s="1"/>
  <c r="I406" s="1"/>
  <c r="I404"/>
  <c r="I401"/>
  <c r="I400" s="1"/>
  <c r="I398"/>
  <c r="I397" s="1"/>
  <c r="I391"/>
  <c r="I389"/>
  <c r="I386"/>
  <c r="I383"/>
  <c r="I382" s="1"/>
  <c r="I380"/>
  <c r="I379" s="1"/>
  <c r="I377"/>
  <c r="I376"/>
  <c r="I373"/>
  <c r="I372" s="1"/>
  <c r="I370"/>
  <c r="I369" s="1"/>
  <c r="I366"/>
  <c r="I365"/>
  <c r="I362"/>
  <c r="I360"/>
  <c r="I355"/>
  <c r="I353"/>
  <c r="I351"/>
  <c r="I347"/>
  <c r="I346" s="1"/>
  <c r="I344"/>
  <c r="I342"/>
  <c r="I338"/>
  <c r="I336"/>
  <c r="I334"/>
  <c r="I327"/>
  <c r="I323"/>
  <c r="I322" s="1"/>
  <c r="I321" s="1"/>
  <c r="I318"/>
  <c r="I317" s="1"/>
  <c r="I314"/>
  <c r="I312"/>
  <c r="I310"/>
  <c r="I308"/>
  <c r="I306"/>
  <c r="I296"/>
  <c r="I295" s="1"/>
  <c r="I293"/>
  <c r="I291"/>
  <c r="I278"/>
  <c r="I277" s="1"/>
  <c r="I273"/>
  <c r="I272" s="1"/>
  <c r="I269"/>
  <c r="I268" s="1"/>
  <c r="I264"/>
  <c r="I263"/>
  <c r="I262" s="1"/>
  <c r="I260"/>
  <c r="I259" s="1"/>
  <c r="I257"/>
  <c r="I255"/>
  <c r="I253"/>
  <c r="I251"/>
  <c r="I249"/>
  <c r="I245"/>
  <c r="I244"/>
  <c r="I242"/>
  <c r="I241" s="1"/>
  <c r="I237"/>
  <c r="I236" s="1"/>
  <c r="I233"/>
  <c r="I231"/>
  <c r="I230" s="1"/>
  <c r="I228"/>
  <c r="I227" s="1"/>
  <c r="I225"/>
  <c r="I224" s="1"/>
  <c r="I222"/>
  <c r="I220"/>
  <c r="I218"/>
  <c r="I216"/>
  <c r="I215" s="1"/>
  <c r="I214" s="1"/>
  <c r="I210"/>
  <c r="I209" s="1"/>
  <c r="I206"/>
  <c r="I205" s="1"/>
  <c r="I203"/>
  <c r="I202" s="1"/>
  <c r="I200"/>
  <c r="I199" s="1"/>
  <c r="I197"/>
  <c r="I195"/>
  <c r="I193"/>
  <c r="I188"/>
  <c r="I187"/>
  <c r="I186" s="1"/>
  <c r="I184"/>
  <c r="I183" s="1"/>
  <c r="I180"/>
  <c r="I179" s="1"/>
  <c r="I177"/>
  <c r="I176" s="1"/>
  <c r="I173"/>
  <c r="I172" s="1"/>
  <c r="I169"/>
  <c r="I168"/>
  <c r="I167" s="1"/>
  <c r="I164"/>
  <c r="I161"/>
  <c r="I160" s="1"/>
  <c r="I157"/>
  <c r="I156"/>
  <c r="I155" s="1"/>
  <c r="I151"/>
  <c r="I150" s="1"/>
  <c r="I148"/>
  <c r="I147" s="1"/>
  <c r="I145"/>
  <c r="I144" s="1"/>
  <c r="I139"/>
  <c r="I138" s="1"/>
  <c r="I135"/>
  <c r="I134" s="1"/>
  <c r="I131"/>
  <c r="I130" s="1"/>
  <c r="I127"/>
  <c r="I126" s="1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0"/>
  <c r="I69" s="1"/>
  <c r="I64"/>
  <c r="I63" s="1"/>
  <c r="I61"/>
  <c r="I60" s="1"/>
  <c r="I58"/>
  <c r="I57" s="1"/>
  <c r="I55"/>
  <c r="I53"/>
  <c r="I51"/>
  <c r="I49"/>
  <c r="I45"/>
  <c r="I43"/>
  <c r="I41"/>
  <c r="I34"/>
  <c r="I33"/>
  <c r="I31"/>
  <c r="I29"/>
  <c r="I25"/>
  <c r="I23"/>
  <c r="I21"/>
  <c r="I19"/>
  <c r="G439"/>
  <c r="G460"/>
  <c r="F460"/>
  <c r="F461"/>
  <c r="H461" s="1"/>
  <c r="J461" s="1"/>
  <c r="L461" s="1"/>
  <c r="N461" s="1"/>
  <c r="P461" s="1"/>
  <c r="G74"/>
  <c r="G71"/>
  <c r="G68"/>
  <c r="G67" s="1"/>
  <c r="G66" s="1"/>
  <c r="G518"/>
  <c r="G517" s="1"/>
  <c r="G100"/>
  <c r="F99"/>
  <c r="F100"/>
  <c r="F101"/>
  <c r="H101" s="1"/>
  <c r="J101" s="1"/>
  <c r="L101" s="1"/>
  <c r="N101" s="1"/>
  <c r="P101" s="1"/>
  <c r="G260"/>
  <c r="F259"/>
  <c r="F260"/>
  <c r="F261"/>
  <c r="H261" s="1"/>
  <c r="J261" s="1"/>
  <c r="L261" s="1"/>
  <c r="N261" s="1"/>
  <c r="P261" s="1"/>
  <c r="G525"/>
  <c r="G524" s="1"/>
  <c r="G521"/>
  <c r="G519"/>
  <c r="G515"/>
  <c r="G513"/>
  <c r="G511"/>
  <c r="G509"/>
  <c r="G507"/>
  <c r="G504"/>
  <c r="G502"/>
  <c r="G500"/>
  <c r="G497"/>
  <c r="G495"/>
  <c r="G491"/>
  <c r="G487"/>
  <c r="G485"/>
  <c r="G483"/>
  <c r="G480"/>
  <c r="G479" s="1"/>
  <c r="G476"/>
  <c r="G475" s="1"/>
  <c r="G471"/>
  <c r="G470" s="1"/>
  <c r="G466"/>
  <c r="G465" s="1"/>
  <c r="G462"/>
  <c r="G457" s="1"/>
  <c r="G458"/>
  <c r="G454"/>
  <c r="G453" s="1"/>
  <c r="G451"/>
  <c r="G450" s="1"/>
  <c r="G446"/>
  <c r="G445"/>
  <c r="G443"/>
  <c r="G433"/>
  <c r="G432" s="1"/>
  <c r="G423"/>
  <c r="G422" s="1"/>
  <c r="G418"/>
  <c r="G417" s="1"/>
  <c r="G415"/>
  <c r="G413"/>
  <c r="G408"/>
  <c r="G407" s="1"/>
  <c r="G404"/>
  <c r="G403" s="1"/>
  <c r="G401"/>
  <c r="G400" s="1"/>
  <c r="G398"/>
  <c r="G397"/>
  <c r="G391"/>
  <c r="G389"/>
  <c r="G386"/>
  <c r="G383"/>
  <c r="G382" s="1"/>
  <c r="G380"/>
  <c r="G379" s="1"/>
  <c r="G377"/>
  <c r="G376"/>
  <c r="G373"/>
  <c r="G372" s="1"/>
  <c r="G370"/>
  <c r="G369" s="1"/>
  <c r="G366"/>
  <c r="G365" s="1"/>
  <c r="G362"/>
  <c r="G360"/>
  <c r="G355"/>
  <c r="G353"/>
  <c r="G351"/>
  <c r="G350" s="1"/>
  <c r="G347"/>
  <c r="G346" s="1"/>
  <c r="G344"/>
  <c r="G342"/>
  <c r="G341"/>
  <c r="G340" s="1"/>
  <c r="G338"/>
  <c r="G336"/>
  <c r="G334"/>
  <c r="G327"/>
  <c r="G326" s="1"/>
  <c r="G325" s="1"/>
  <c r="G323"/>
  <c r="G322"/>
  <c r="G321" s="1"/>
  <c r="G318"/>
  <c r="G317" s="1"/>
  <c r="G314"/>
  <c r="G312"/>
  <c r="G310"/>
  <c r="G308"/>
  <c r="G306"/>
  <c r="G296"/>
  <c r="G295" s="1"/>
  <c r="G293"/>
  <c r="G290" s="1"/>
  <c r="G291"/>
  <c r="G278"/>
  <c r="G277" s="1"/>
  <c r="G273"/>
  <c r="G272" s="1"/>
  <c r="G269"/>
  <c r="G268" s="1"/>
  <c r="G264"/>
  <c r="G263" s="1"/>
  <c r="G257"/>
  <c r="G255"/>
  <c r="G253"/>
  <c r="G251"/>
  <c r="G249"/>
  <c r="G248" s="1"/>
  <c r="G245"/>
  <c r="G244" s="1"/>
  <c r="G242"/>
  <c r="G241" s="1"/>
  <c r="G237"/>
  <c r="G236" s="1"/>
  <c r="G233"/>
  <c r="G231"/>
  <c r="G228"/>
  <c r="G227" s="1"/>
  <c r="G225"/>
  <c r="G224" s="1"/>
  <c r="G222"/>
  <c r="G220"/>
  <c r="G218"/>
  <c r="G216"/>
  <c r="G210"/>
  <c r="G209" s="1"/>
  <c r="G206"/>
  <c r="G205" s="1"/>
  <c r="G203"/>
  <c r="G202" s="1"/>
  <c r="G200"/>
  <c r="G199"/>
  <c r="G197"/>
  <c r="G195"/>
  <c r="G193"/>
  <c r="G188"/>
  <c r="G187" s="1"/>
  <c r="G184"/>
  <c r="G183" s="1"/>
  <c r="G182" s="1"/>
  <c r="G180"/>
  <c r="G179" s="1"/>
  <c r="G177"/>
  <c r="G176" s="1"/>
  <c r="G173"/>
  <c r="G172" s="1"/>
  <c r="G171" s="1"/>
  <c r="G169"/>
  <c r="G168" s="1"/>
  <c r="G164"/>
  <c r="G163" s="1"/>
  <c r="G161"/>
  <c r="G160" s="1"/>
  <c r="G157"/>
  <c r="G156" s="1"/>
  <c r="G155" s="1"/>
  <c r="G151"/>
  <c r="G150" s="1"/>
  <c r="G148"/>
  <c r="G147" s="1"/>
  <c r="G143" s="1"/>
  <c r="G145"/>
  <c r="G144" s="1"/>
  <c r="G139"/>
  <c r="G138" s="1"/>
  <c r="G135"/>
  <c r="G134" s="1"/>
  <c r="G131"/>
  <c r="G130" s="1"/>
  <c r="G127"/>
  <c r="G126" s="1"/>
  <c r="G123"/>
  <c r="G122" s="1"/>
  <c r="G119"/>
  <c r="G117"/>
  <c r="G114"/>
  <c r="G112"/>
  <c r="G110"/>
  <c r="G108"/>
  <c r="G106"/>
  <c r="G104"/>
  <c r="G97"/>
  <c r="G96"/>
  <c r="G94"/>
  <c r="G93" s="1"/>
  <c r="G91"/>
  <c r="G89"/>
  <c r="G87"/>
  <c r="G85"/>
  <c r="G83"/>
  <c r="G81"/>
  <c r="G79"/>
  <c r="G77"/>
  <c r="G64"/>
  <c r="G63" s="1"/>
  <c r="G61"/>
  <c r="G60" s="1"/>
  <c r="G58"/>
  <c r="G57" s="1"/>
  <c r="G55"/>
  <c r="G53"/>
  <c r="G51"/>
  <c r="G49"/>
  <c r="G47"/>
  <c r="G45"/>
  <c r="G43"/>
  <c r="G41"/>
  <c r="G34"/>
  <c r="G33"/>
  <c r="G31"/>
  <c r="G29"/>
  <c r="G27"/>
  <c r="G25"/>
  <c r="G23"/>
  <c r="G21"/>
  <c r="G19"/>
  <c r="G18"/>
  <c r="G17" s="1"/>
  <c r="E264"/>
  <c r="F264" s="1"/>
  <c r="H264" s="1"/>
  <c r="J264" s="1"/>
  <c r="L264" s="1"/>
  <c r="N264" s="1"/>
  <c r="P264" s="1"/>
  <c r="F265"/>
  <c r="H265" s="1"/>
  <c r="J265" s="1"/>
  <c r="L265" s="1"/>
  <c r="N265" s="1"/>
  <c r="P265" s="1"/>
  <c r="F166"/>
  <c r="H166" s="1"/>
  <c r="J166" s="1"/>
  <c r="L166" s="1"/>
  <c r="N166" s="1"/>
  <c r="P166" s="1"/>
  <c r="E164"/>
  <c r="E163" s="1"/>
  <c r="F163" s="1"/>
  <c r="F522"/>
  <c r="H522" s="1"/>
  <c r="J522" s="1"/>
  <c r="L522" s="1"/>
  <c r="N522" s="1"/>
  <c r="P522" s="1"/>
  <c r="E521"/>
  <c r="F521" s="1"/>
  <c r="F20"/>
  <c r="H20" s="1"/>
  <c r="J20" s="1"/>
  <c r="L20" s="1"/>
  <c r="N20" s="1"/>
  <c r="P20" s="1"/>
  <c r="F22"/>
  <c r="H22" s="1"/>
  <c r="J22" s="1"/>
  <c r="L22" s="1"/>
  <c r="N22" s="1"/>
  <c r="P22" s="1"/>
  <c r="F24"/>
  <c r="H24" s="1"/>
  <c r="J24" s="1"/>
  <c r="L24" s="1"/>
  <c r="N24" s="1"/>
  <c r="P24" s="1"/>
  <c r="F26"/>
  <c r="H26" s="1"/>
  <c r="J26" s="1"/>
  <c r="L26" s="1"/>
  <c r="N26" s="1"/>
  <c r="P26" s="1"/>
  <c r="F28"/>
  <c r="H28" s="1"/>
  <c r="F30"/>
  <c r="H30" s="1"/>
  <c r="J30" s="1"/>
  <c r="L30" s="1"/>
  <c r="N30" s="1"/>
  <c r="P30" s="1"/>
  <c r="F32"/>
  <c r="H32" s="1"/>
  <c r="J32" s="1"/>
  <c r="L32" s="1"/>
  <c r="N32" s="1"/>
  <c r="P32" s="1"/>
  <c r="F35"/>
  <c r="H35" s="1"/>
  <c r="J35" s="1"/>
  <c r="L35" s="1"/>
  <c r="N35" s="1"/>
  <c r="P35" s="1"/>
  <c r="F42"/>
  <c r="H42" s="1"/>
  <c r="J42" s="1"/>
  <c r="L42" s="1"/>
  <c r="N42" s="1"/>
  <c r="P42" s="1"/>
  <c r="F44"/>
  <c r="H44" s="1"/>
  <c r="J44" s="1"/>
  <c r="L44" s="1"/>
  <c r="N44" s="1"/>
  <c r="P44" s="1"/>
  <c r="F46"/>
  <c r="H46" s="1"/>
  <c r="J46" s="1"/>
  <c r="L46" s="1"/>
  <c r="N46" s="1"/>
  <c r="P46" s="1"/>
  <c r="F48"/>
  <c r="H48" s="1"/>
  <c r="F50"/>
  <c r="H50" s="1"/>
  <c r="J50" s="1"/>
  <c r="L50" s="1"/>
  <c r="N50" s="1"/>
  <c r="P50" s="1"/>
  <c r="F52"/>
  <c r="H52" s="1"/>
  <c r="J52" s="1"/>
  <c r="L52" s="1"/>
  <c r="N52" s="1"/>
  <c r="P52" s="1"/>
  <c r="F54"/>
  <c r="H54" s="1"/>
  <c r="J54" s="1"/>
  <c r="L54" s="1"/>
  <c r="N54" s="1"/>
  <c r="P54" s="1"/>
  <c r="F56"/>
  <c r="H56" s="1"/>
  <c r="J56" s="1"/>
  <c r="L56" s="1"/>
  <c r="N56" s="1"/>
  <c r="P56" s="1"/>
  <c r="F59"/>
  <c r="H59" s="1"/>
  <c r="J59" s="1"/>
  <c r="L59" s="1"/>
  <c r="N59" s="1"/>
  <c r="P59" s="1"/>
  <c r="F62"/>
  <c r="H62" s="1"/>
  <c r="J62" s="1"/>
  <c r="L62" s="1"/>
  <c r="N62" s="1"/>
  <c r="P62" s="1"/>
  <c r="F65"/>
  <c r="H65" s="1"/>
  <c r="J65" s="1"/>
  <c r="L65" s="1"/>
  <c r="N65" s="1"/>
  <c r="P65" s="1"/>
  <c r="F68"/>
  <c r="F71"/>
  <c r="F74"/>
  <c r="F80"/>
  <c r="H80" s="1"/>
  <c r="J80" s="1"/>
  <c r="L80" s="1"/>
  <c r="N80" s="1"/>
  <c r="P80" s="1"/>
  <c r="F82"/>
  <c r="H82" s="1"/>
  <c r="J82" s="1"/>
  <c r="L82" s="1"/>
  <c r="N82" s="1"/>
  <c r="P82" s="1"/>
  <c r="F84"/>
  <c r="H84" s="1"/>
  <c r="J84" s="1"/>
  <c r="L84" s="1"/>
  <c r="N84" s="1"/>
  <c r="P84" s="1"/>
  <c r="F86"/>
  <c r="H86" s="1"/>
  <c r="J86" s="1"/>
  <c r="L86" s="1"/>
  <c r="N86" s="1"/>
  <c r="P86" s="1"/>
  <c r="F88"/>
  <c r="H88" s="1"/>
  <c r="J88" s="1"/>
  <c r="L88" s="1"/>
  <c r="N88" s="1"/>
  <c r="P88" s="1"/>
  <c r="F90"/>
  <c r="H90" s="1"/>
  <c r="J90" s="1"/>
  <c r="L90" s="1"/>
  <c r="N90" s="1"/>
  <c r="P90" s="1"/>
  <c r="F92"/>
  <c r="H92" s="1"/>
  <c r="J92" s="1"/>
  <c r="L92" s="1"/>
  <c r="N92" s="1"/>
  <c r="P92" s="1"/>
  <c r="F95"/>
  <c r="H95" s="1"/>
  <c r="J95" s="1"/>
  <c r="L95" s="1"/>
  <c r="N95" s="1"/>
  <c r="P95" s="1"/>
  <c r="F98"/>
  <c r="H98" s="1"/>
  <c r="J98" s="1"/>
  <c r="L98" s="1"/>
  <c r="N98" s="1"/>
  <c r="P98" s="1"/>
  <c r="F105"/>
  <c r="H105" s="1"/>
  <c r="J105" s="1"/>
  <c r="L105" s="1"/>
  <c r="N105" s="1"/>
  <c r="P105" s="1"/>
  <c r="F107"/>
  <c r="H107" s="1"/>
  <c r="J107" s="1"/>
  <c r="L107" s="1"/>
  <c r="N107" s="1"/>
  <c r="P107" s="1"/>
  <c r="F109"/>
  <c r="H109" s="1"/>
  <c r="J109" s="1"/>
  <c r="L109" s="1"/>
  <c r="N109" s="1"/>
  <c r="P109" s="1"/>
  <c r="F111"/>
  <c r="H111" s="1"/>
  <c r="J111" s="1"/>
  <c r="L111" s="1"/>
  <c r="N111" s="1"/>
  <c r="P111" s="1"/>
  <c r="F113"/>
  <c r="H113" s="1"/>
  <c r="J113" s="1"/>
  <c r="L113" s="1"/>
  <c r="N113" s="1"/>
  <c r="P113" s="1"/>
  <c r="F115"/>
  <c r="H115" s="1"/>
  <c r="J115" s="1"/>
  <c r="L115" s="1"/>
  <c r="N115" s="1"/>
  <c r="P115" s="1"/>
  <c r="F116"/>
  <c r="H116" s="1"/>
  <c r="J116" s="1"/>
  <c r="L116" s="1"/>
  <c r="N116" s="1"/>
  <c r="P116" s="1"/>
  <c r="F118"/>
  <c r="H118" s="1"/>
  <c r="J118" s="1"/>
  <c r="L118" s="1"/>
  <c r="N118" s="1"/>
  <c r="P118" s="1"/>
  <c r="F120"/>
  <c r="H120" s="1"/>
  <c r="J120" s="1"/>
  <c r="L120" s="1"/>
  <c r="N120" s="1"/>
  <c r="P120" s="1"/>
  <c r="F124"/>
  <c r="H124" s="1"/>
  <c r="J124" s="1"/>
  <c r="L124" s="1"/>
  <c r="N124" s="1"/>
  <c r="P124" s="1"/>
  <c r="F125"/>
  <c r="H125" s="1"/>
  <c r="J125" s="1"/>
  <c r="L125" s="1"/>
  <c r="N125" s="1"/>
  <c r="P125" s="1"/>
  <c r="F128"/>
  <c r="H128" s="1"/>
  <c r="J128" s="1"/>
  <c r="L128" s="1"/>
  <c r="N128" s="1"/>
  <c r="P128" s="1"/>
  <c r="F129"/>
  <c r="H129" s="1"/>
  <c r="J129" s="1"/>
  <c r="L129" s="1"/>
  <c r="N129" s="1"/>
  <c r="P129" s="1"/>
  <c r="F132"/>
  <c r="H132" s="1"/>
  <c r="J132" s="1"/>
  <c r="L132" s="1"/>
  <c r="N132" s="1"/>
  <c r="P132" s="1"/>
  <c r="F133"/>
  <c r="H133" s="1"/>
  <c r="J133" s="1"/>
  <c r="L133" s="1"/>
  <c r="N133" s="1"/>
  <c r="P133" s="1"/>
  <c r="F136"/>
  <c r="H136" s="1"/>
  <c r="J136" s="1"/>
  <c r="L136" s="1"/>
  <c r="N136" s="1"/>
  <c r="P136" s="1"/>
  <c r="F140"/>
  <c r="H140" s="1"/>
  <c r="J140" s="1"/>
  <c r="L140" s="1"/>
  <c r="N140" s="1"/>
  <c r="P140" s="1"/>
  <c r="F141"/>
  <c r="H141" s="1"/>
  <c r="J141" s="1"/>
  <c r="L141" s="1"/>
  <c r="N141" s="1"/>
  <c r="P141" s="1"/>
  <c r="F142"/>
  <c r="H142" s="1"/>
  <c r="J142" s="1"/>
  <c r="L142" s="1"/>
  <c r="N142" s="1"/>
  <c r="P142" s="1"/>
  <c r="F146"/>
  <c r="H146" s="1"/>
  <c r="J146" s="1"/>
  <c r="L146" s="1"/>
  <c r="N146" s="1"/>
  <c r="P146" s="1"/>
  <c r="F149"/>
  <c r="H149" s="1"/>
  <c r="J149" s="1"/>
  <c r="L149" s="1"/>
  <c r="N149" s="1"/>
  <c r="P149" s="1"/>
  <c r="F152"/>
  <c r="H152" s="1"/>
  <c r="J152" s="1"/>
  <c r="L152" s="1"/>
  <c r="N152" s="1"/>
  <c r="P152" s="1"/>
  <c r="F153"/>
  <c r="H153" s="1"/>
  <c r="J153" s="1"/>
  <c r="L153" s="1"/>
  <c r="N153" s="1"/>
  <c r="P153" s="1"/>
  <c r="F158"/>
  <c r="H158" s="1"/>
  <c r="J158" s="1"/>
  <c r="L158" s="1"/>
  <c r="N158" s="1"/>
  <c r="P158" s="1"/>
  <c r="F162"/>
  <c r="H162" s="1"/>
  <c r="J162" s="1"/>
  <c r="L162" s="1"/>
  <c r="N162" s="1"/>
  <c r="P162" s="1"/>
  <c r="F165"/>
  <c r="H165" s="1"/>
  <c r="J165" s="1"/>
  <c r="L165" s="1"/>
  <c r="N165" s="1"/>
  <c r="P165" s="1"/>
  <c r="F170"/>
  <c r="H170" s="1"/>
  <c r="J170" s="1"/>
  <c r="L170" s="1"/>
  <c r="N170" s="1"/>
  <c r="P170" s="1"/>
  <c r="F174"/>
  <c r="H174" s="1"/>
  <c r="J174" s="1"/>
  <c r="L174" s="1"/>
  <c r="N174" s="1"/>
  <c r="P174" s="1"/>
  <c r="F178"/>
  <c r="H178" s="1"/>
  <c r="J178" s="1"/>
  <c r="L178" s="1"/>
  <c r="N178" s="1"/>
  <c r="P178" s="1"/>
  <c r="F181"/>
  <c r="H181" s="1"/>
  <c r="J181" s="1"/>
  <c r="L181" s="1"/>
  <c r="N181" s="1"/>
  <c r="P181" s="1"/>
  <c r="F185"/>
  <c r="H185" s="1"/>
  <c r="J185" s="1"/>
  <c r="L185" s="1"/>
  <c r="N185" s="1"/>
  <c r="P185" s="1"/>
  <c r="F189"/>
  <c r="H189" s="1"/>
  <c r="J189" s="1"/>
  <c r="L189" s="1"/>
  <c r="N189" s="1"/>
  <c r="P189" s="1"/>
  <c r="F194"/>
  <c r="H194" s="1"/>
  <c r="J194" s="1"/>
  <c r="L194" s="1"/>
  <c r="N194" s="1"/>
  <c r="P194" s="1"/>
  <c r="F196"/>
  <c r="H196" s="1"/>
  <c r="J196" s="1"/>
  <c r="L196" s="1"/>
  <c r="N196" s="1"/>
  <c r="P196" s="1"/>
  <c r="F198"/>
  <c r="H198" s="1"/>
  <c r="J198" s="1"/>
  <c r="L198" s="1"/>
  <c r="N198" s="1"/>
  <c r="P198" s="1"/>
  <c r="F201"/>
  <c r="H201" s="1"/>
  <c r="J201" s="1"/>
  <c r="L201" s="1"/>
  <c r="N201" s="1"/>
  <c r="P201" s="1"/>
  <c r="F204"/>
  <c r="H204" s="1"/>
  <c r="J204" s="1"/>
  <c r="L204" s="1"/>
  <c r="N204" s="1"/>
  <c r="P204" s="1"/>
  <c r="F207"/>
  <c r="H207" s="1"/>
  <c r="J207" s="1"/>
  <c r="L207" s="1"/>
  <c r="N207" s="1"/>
  <c r="P207" s="1"/>
  <c r="F211"/>
  <c r="H211" s="1"/>
  <c r="J211" s="1"/>
  <c r="L211" s="1"/>
  <c r="N211" s="1"/>
  <c r="P211" s="1"/>
  <c r="F217"/>
  <c r="H217" s="1"/>
  <c r="J217" s="1"/>
  <c r="L217" s="1"/>
  <c r="N217" s="1"/>
  <c r="P217" s="1"/>
  <c r="F219"/>
  <c r="H219" s="1"/>
  <c r="J219" s="1"/>
  <c r="L219" s="1"/>
  <c r="N219" s="1"/>
  <c r="P219" s="1"/>
  <c r="F221"/>
  <c r="H221" s="1"/>
  <c r="J221" s="1"/>
  <c r="L221" s="1"/>
  <c r="N221" s="1"/>
  <c r="P221" s="1"/>
  <c r="F223"/>
  <c r="H223" s="1"/>
  <c r="J223" s="1"/>
  <c r="L223" s="1"/>
  <c r="N223" s="1"/>
  <c r="P223" s="1"/>
  <c r="F226"/>
  <c r="H226" s="1"/>
  <c r="J226" s="1"/>
  <c r="L226" s="1"/>
  <c r="N226" s="1"/>
  <c r="P226" s="1"/>
  <c r="F229"/>
  <c r="H229" s="1"/>
  <c r="J229" s="1"/>
  <c r="L229" s="1"/>
  <c r="N229" s="1"/>
  <c r="P229" s="1"/>
  <c r="F232"/>
  <c r="H232" s="1"/>
  <c r="J232" s="1"/>
  <c r="L232" s="1"/>
  <c r="N232" s="1"/>
  <c r="P232" s="1"/>
  <c r="F234"/>
  <c r="H234" s="1"/>
  <c r="J234" s="1"/>
  <c r="L234" s="1"/>
  <c r="N234" s="1"/>
  <c r="P234" s="1"/>
  <c r="F238"/>
  <c r="H238" s="1"/>
  <c r="J238" s="1"/>
  <c r="L238" s="1"/>
  <c r="N238" s="1"/>
  <c r="P238" s="1"/>
  <c r="F239"/>
  <c r="H239" s="1"/>
  <c r="J239" s="1"/>
  <c r="L239" s="1"/>
  <c r="N239" s="1"/>
  <c r="P239" s="1"/>
  <c r="F243"/>
  <c r="H243" s="1"/>
  <c r="J243" s="1"/>
  <c r="L243" s="1"/>
  <c r="N243" s="1"/>
  <c r="P243" s="1"/>
  <c r="F246"/>
  <c r="H246" s="1"/>
  <c r="J246" s="1"/>
  <c r="L246" s="1"/>
  <c r="N246" s="1"/>
  <c r="P246" s="1"/>
  <c r="F250"/>
  <c r="H250" s="1"/>
  <c r="J250" s="1"/>
  <c r="L250" s="1"/>
  <c r="N250" s="1"/>
  <c r="P250" s="1"/>
  <c r="F252"/>
  <c r="H252" s="1"/>
  <c r="J252" s="1"/>
  <c r="L252" s="1"/>
  <c r="N252" s="1"/>
  <c r="P252" s="1"/>
  <c r="F254"/>
  <c r="H254" s="1"/>
  <c r="J254" s="1"/>
  <c r="L254" s="1"/>
  <c r="N254" s="1"/>
  <c r="P254" s="1"/>
  <c r="F256"/>
  <c r="H256" s="1"/>
  <c r="J256" s="1"/>
  <c r="L256" s="1"/>
  <c r="N256" s="1"/>
  <c r="P256" s="1"/>
  <c r="F258"/>
  <c r="H258" s="1"/>
  <c r="J258" s="1"/>
  <c r="L258" s="1"/>
  <c r="N258" s="1"/>
  <c r="P258" s="1"/>
  <c r="F270"/>
  <c r="H270" s="1"/>
  <c r="J270" s="1"/>
  <c r="L270" s="1"/>
  <c r="N270" s="1"/>
  <c r="P270" s="1"/>
  <c r="F271"/>
  <c r="H271" s="1"/>
  <c r="J271" s="1"/>
  <c r="L271" s="1"/>
  <c r="N271" s="1"/>
  <c r="P271" s="1"/>
  <c r="F274"/>
  <c r="H274" s="1"/>
  <c r="J274" s="1"/>
  <c r="L274" s="1"/>
  <c r="N274" s="1"/>
  <c r="P274" s="1"/>
  <c r="F275"/>
  <c r="H275" s="1"/>
  <c r="J275" s="1"/>
  <c r="L275" s="1"/>
  <c r="N275" s="1"/>
  <c r="P275" s="1"/>
  <c r="F276"/>
  <c r="H276" s="1"/>
  <c r="J276" s="1"/>
  <c r="L276" s="1"/>
  <c r="N276" s="1"/>
  <c r="P276" s="1"/>
  <c r="F279"/>
  <c r="H279" s="1"/>
  <c r="J279" s="1"/>
  <c r="L279" s="1"/>
  <c r="N279" s="1"/>
  <c r="P279" s="1"/>
  <c r="F280"/>
  <c r="H280" s="1"/>
  <c r="J280" s="1"/>
  <c r="L280" s="1"/>
  <c r="N280" s="1"/>
  <c r="P280" s="1"/>
  <c r="F292"/>
  <c r="H292" s="1"/>
  <c r="J292" s="1"/>
  <c r="L292" s="1"/>
  <c r="N292" s="1"/>
  <c r="P292" s="1"/>
  <c r="F294"/>
  <c r="H294" s="1"/>
  <c r="J294" s="1"/>
  <c r="L294" s="1"/>
  <c r="N294" s="1"/>
  <c r="P294" s="1"/>
  <c r="F297"/>
  <c r="H297" s="1"/>
  <c r="J297" s="1"/>
  <c r="L297" s="1"/>
  <c r="N297" s="1"/>
  <c r="P297" s="1"/>
  <c r="F307"/>
  <c r="H307" s="1"/>
  <c r="J307" s="1"/>
  <c r="L307" s="1"/>
  <c r="N307" s="1"/>
  <c r="P307" s="1"/>
  <c r="F309"/>
  <c r="H309" s="1"/>
  <c r="J309" s="1"/>
  <c r="L309" s="1"/>
  <c r="N309" s="1"/>
  <c r="P309" s="1"/>
  <c r="F311"/>
  <c r="H311" s="1"/>
  <c r="J311" s="1"/>
  <c r="L311" s="1"/>
  <c r="N311" s="1"/>
  <c r="P311" s="1"/>
  <c r="F313"/>
  <c r="H313" s="1"/>
  <c r="J313" s="1"/>
  <c r="L313" s="1"/>
  <c r="N313" s="1"/>
  <c r="P313" s="1"/>
  <c r="F315"/>
  <c r="H315" s="1"/>
  <c r="J315" s="1"/>
  <c r="L315" s="1"/>
  <c r="N315" s="1"/>
  <c r="P315" s="1"/>
  <c r="F319"/>
  <c r="H319" s="1"/>
  <c r="J319" s="1"/>
  <c r="L319" s="1"/>
  <c r="N319" s="1"/>
  <c r="P319" s="1"/>
  <c r="F320"/>
  <c r="H320" s="1"/>
  <c r="J320" s="1"/>
  <c r="L320" s="1"/>
  <c r="N320" s="1"/>
  <c r="P320" s="1"/>
  <c r="F324"/>
  <c r="H324" s="1"/>
  <c r="J324" s="1"/>
  <c r="L324" s="1"/>
  <c r="N324" s="1"/>
  <c r="P324" s="1"/>
  <c r="F328"/>
  <c r="H328" s="1"/>
  <c r="J328" s="1"/>
  <c r="L328" s="1"/>
  <c r="N328" s="1"/>
  <c r="P328" s="1"/>
  <c r="F329"/>
  <c r="H329" s="1"/>
  <c r="J329" s="1"/>
  <c r="L329" s="1"/>
  <c r="N329" s="1"/>
  <c r="P329" s="1"/>
  <c r="F330"/>
  <c r="H330" s="1"/>
  <c r="J330" s="1"/>
  <c r="L330" s="1"/>
  <c r="N330" s="1"/>
  <c r="P330" s="1"/>
  <c r="F331"/>
  <c r="H331" s="1"/>
  <c r="J331" s="1"/>
  <c r="L331" s="1"/>
  <c r="N331" s="1"/>
  <c r="P331" s="1"/>
  <c r="F335"/>
  <c r="H335" s="1"/>
  <c r="J335" s="1"/>
  <c r="L335" s="1"/>
  <c r="N335" s="1"/>
  <c r="P335" s="1"/>
  <c r="F337"/>
  <c r="H337" s="1"/>
  <c r="J337" s="1"/>
  <c r="L337" s="1"/>
  <c r="N337" s="1"/>
  <c r="P337" s="1"/>
  <c r="F339"/>
  <c r="H339" s="1"/>
  <c r="J339" s="1"/>
  <c r="L339" s="1"/>
  <c r="N339" s="1"/>
  <c r="P339" s="1"/>
  <c r="F343"/>
  <c r="H343" s="1"/>
  <c r="J343" s="1"/>
  <c r="L343" s="1"/>
  <c r="N343" s="1"/>
  <c r="P343" s="1"/>
  <c r="F345"/>
  <c r="H345" s="1"/>
  <c r="J345" s="1"/>
  <c r="L345" s="1"/>
  <c r="N345" s="1"/>
  <c r="P345" s="1"/>
  <c r="F348"/>
  <c r="H348" s="1"/>
  <c r="J348" s="1"/>
  <c r="L348" s="1"/>
  <c r="N348" s="1"/>
  <c r="P348" s="1"/>
  <c r="F352"/>
  <c r="H352" s="1"/>
  <c r="J352" s="1"/>
  <c r="L352" s="1"/>
  <c r="N352" s="1"/>
  <c r="P352" s="1"/>
  <c r="F354"/>
  <c r="H354" s="1"/>
  <c r="J354" s="1"/>
  <c r="L354" s="1"/>
  <c r="N354" s="1"/>
  <c r="P354" s="1"/>
  <c r="F356"/>
  <c r="H356" s="1"/>
  <c r="J356" s="1"/>
  <c r="L356" s="1"/>
  <c r="N356" s="1"/>
  <c r="P356" s="1"/>
  <c r="F357"/>
  <c r="H357" s="1"/>
  <c r="J357" s="1"/>
  <c r="L357" s="1"/>
  <c r="N357" s="1"/>
  <c r="P357" s="1"/>
  <c r="F361"/>
  <c r="H361" s="1"/>
  <c r="J361" s="1"/>
  <c r="L361" s="1"/>
  <c r="N361" s="1"/>
  <c r="P361" s="1"/>
  <c r="F363"/>
  <c r="H363" s="1"/>
  <c r="J363" s="1"/>
  <c r="L363" s="1"/>
  <c r="N363" s="1"/>
  <c r="P363" s="1"/>
  <c r="F367"/>
  <c r="H367" s="1"/>
  <c r="J367" s="1"/>
  <c r="L367" s="1"/>
  <c r="N367" s="1"/>
  <c r="P367" s="1"/>
  <c r="F371"/>
  <c r="H371" s="1"/>
  <c r="J371" s="1"/>
  <c r="L371" s="1"/>
  <c r="N371" s="1"/>
  <c r="P371" s="1"/>
  <c r="F374"/>
  <c r="H374" s="1"/>
  <c r="J374" s="1"/>
  <c r="L374" s="1"/>
  <c r="N374" s="1"/>
  <c r="P374" s="1"/>
  <c r="F378"/>
  <c r="H378" s="1"/>
  <c r="J378" s="1"/>
  <c r="L378" s="1"/>
  <c r="N378" s="1"/>
  <c r="P378" s="1"/>
  <c r="F381"/>
  <c r="H381" s="1"/>
  <c r="J381" s="1"/>
  <c r="L381" s="1"/>
  <c r="N381" s="1"/>
  <c r="P381" s="1"/>
  <c r="F384"/>
  <c r="H384" s="1"/>
  <c r="J384" s="1"/>
  <c r="L384" s="1"/>
  <c r="N384" s="1"/>
  <c r="P384" s="1"/>
  <c r="F387"/>
  <c r="H387" s="1"/>
  <c r="J387" s="1"/>
  <c r="L387" s="1"/>
  <c r="N387" s="1"/>
  <c r="P387" s="1"/>
  <c r="F388"/>
  <c r="H388" s="1"/>
  <c r="J388" s="1"/>
  <c r="L388" s="1"/>
  <c r="N388" s="1"/>
  <c r="P388" s="1"/>
  <c r="F390"/>
  <c r="H390" s="1"/>
  <c r="J390" s="1"/>
  <c r="L390" s="1"/>
  <c r="N390" s="1"/>
  <c r="P390" s="1"/>
  <c r="F392"/>
  <c r="H392" s="1"/>
  <c r="J392" s="1"/>
  <c r="L392" s="1"/>
  <c r="N392" s="1"/>
  <c r="P392" s="1"/>
  <c r="F399"/>
  <c r="H399" s="1"/>
  <c r="J399" s="1"/>
  <c r="L399" s="1"/>
  <c r="N399" s="1"/>
  <c r="P399" s="1"/>
  <c r="F402"/>
  <c r="H402" s="1"/>
  <c r="J402" s="1"/>
  <c r="L402" s="1"/>
  <c r="N402" s="1"/>
  <c r="P402" s="1"/>
  <c r="F405"/>
  <c r="H405" s="1"/>
  <c r="J405" s="1"/>
  <c r="L405" s="1"/>
  <c r="N405" s="1"/>
  <c r="P405" s="1"/>
  <c r="F409"/>
  <c r="H409" s="1"/>
  <c r="J409" s="1"/>
  <c r="L409" s="1"/>
  <c r="N409" s="1"/>
  <c r="P409" s="1"/>
  <c r="F414"/>
  <c r="H414" s="1"/>
  <c r="J414" s="1"/>
  <c r="L414" s="1"/>
  <c r="N414" s="1"/>
  <c r="P414" s="1"/>
  <c r="F416"/>
  <c r="H416" s="1"/>
  <c r="J416" s="1"/>
  <c r="L416" s="1"/>
  <c r="N416" s="1"/>
  <c r="P416" s="1"/>
  <c r="F419"/>
  <c r="H419" s="1"/>
  <c r="J419" s="1"/>
  <c r="L419" s="1"/>
  <c r="N419" s="1"/>
  <c r="P419" s="1"/>
  <c r="F424"/>
  <c r="H424" s="1"/>
  <c r="J424" s="1"/>
  <c r="L424" s="1"/>
  <c r="N424" s="1"/>
  <c r="P424" s="1"/>
  <c r="F425"/>
  <c r="H425" s="1"/>
  <c r="J425" s="1"/>
  <c r="L425" s="1"/>
  <c r="N425" s="1"/>
  <c r="P425" s="1"/>
  <c r="F426"/>
  <c r="H426" s="1"/>
  <c r="J426" s="1"/>
  <c r="L426" s="1"/>
  <c r="N426" s="1"/>
  <c r="P426" s="1"/>
  <c r="F434"/>
  <c r="H434" s="1"/>
  <c r="J434" s="1"/>
  <c r="L434" s="1"/>
  <c r="N434" s="1"/>
  <c r="P434" s="1"/>
  <c r="F439"/>
  <c r="F440"/>
  <c r="H440" s="1"/>
  <c r="J440" s="1"/>
  <c r="L440" s="1"/>
  <c r="N440" s="1"/>
  <c r="P440" s="1"/>
  <c r="F441"/>
  <c r="H441" s="1"/>
  <c r="J441" s="1"/>
  <c r="L441" s="1"/>
  <c r="N441" s="1"/>
  <c r="P441" s="1"/>
  <c r="F442"/>
  <c r="H442" s="1"/>
  <c r="J442" s="1"/>
  <c r="L442" s="1"/>
  <c r="N442" s="1"/>
  <c r="P442" s="1"/>
  <c r="F444"/>
  <c r="H444" s="1"/>
  <c r="J444" s="1"/>
  <c r="L444" s="1"/>
  <c r="N444" s="1"/>
  <c r="P444" s="1"/>
  <c r="F447"/>
  <c r="H447" s="1"/>
  <c r="J447" s="1"/>
  <c r="L447" s="1"/>
  <c r="N447" s="1"/>
  <c r="P447" s="1"/>
  <c r="F448"/>
  <c r="H448" s="1"/>
  <c r="J448" s="1"/>
  <c r="L448" s="1"/>
  <c r="N448" s="1"/>
  <c r="P448" s="1"/>
  <c r="F449"/>
  <c r="H449" s="1"/>
  <c r="J449" s="1"/>
  <c r="L449" s="1"/>
  <c r="N449" s="1"/>
  <c r="P449" s="1"/>
  <c r="F452"/>
  <c r="H452" s="1"/>
  <c r="J452" s="1"/>
  <c r="L452" s="1"/>
  <c r="N452" s="1"/>
  <c r="P452" s="1"/>
  <c r="F455"/>
  <c r="H455" s="1"/>
  <c r="J455" s="1"/>
  <c r="L455" s="1"/>
  <c r="N455" s="1"/>
  <c r="P455" s="1"/>
  <c r="F456"/>
  <c r="H456" s="1"/>
  <c r="J456" s="1"/>
  <c r="L456" s="1"/>
  <c r="N456" s="1"/>
  <c r="P456" s="1"/>
  <c r="F463"/>
  <c r="H463" s="1"/>
  <c r="J463" s="1"/>
  <c r="L463" s="1"/>
  <c r="N463" s="1"/>
  <c r="P463" s="1"/>
  <c r="F467"/>
  <c r="H467" s="1"/>
  <c r="J467" s="1"/>
  <c r="L467" s="1"/>
  <c r="N467" s="1"/>
  <c r="P467" s="1"/>
  <c r="F468"/>
  <c r="H468" s="1"/>
  <c r="J468" s="1"/>
  <c r="L468" s="1"/>
  <c r="N468" s="1"/>
  <c r="P468" s="1"/>
  <c r="F477"/>
  <c r="H477" s="1"/>
  <c r="J477" s="1"/>
  <c r="L477" s="1"/>
  <c r="N477" s="1"/>
  <c r="P477" s="1"/>
  <c r="F481"/>
  <c r="H481" s="1"/>
  <c r="J481" s="1"/>
  <c r="L481" s="1"/>
  <c r="N481" s="1"/>
  <c r="P481" s="1"/>
  <c r="F484"/>
  <c r="H484" s="1"/>
  <c r="J484" s="1"/>
  <c r="L484" s="1"/>
  <c r="N484" s="1"/>
  <c r="P484" s="1"/>
  <c r="F486"/>
  <c r="H486" s="1"/>
  <c r="J486" s="1"/>
  <c r="L486" s="1"/>
  <c r="N486" s="1"/>
  <c r="P486" s="1"/>
  <c r="F488"/>
  <c r="H488" s="1"/>
  <c r="J488" s="1"/>
  <c r="L488" s="1"/>
  <c r="N488" s="1"/>
  <c r="P488" s="1"/>
  <c r="F489"/>
  <c r="H489" s="1"/>
  <c r="J489" s="1"/>
  <c r="L489" s="1"/>
  <c r="N489" s="1"/>
  <c r="P489" s="1"/>
  <c r="F490"/>
  <c r="H490" s="1"/>
  <c r="J490" s="1"/>
  <c r="L490" s="1"/>
  <c r="N490" s="1"/>
  <c r="P490" s="1"/>
  <c r="F492"/>
  <c r="H492" s="1"/>
  <c r="J492" s="1"/>
  <c r="L492" s="1"/>
  <c r="N492" s="1"/>
  <c r="P492" s="1"/>
  <c r="F496"/>
  <c r="H496" s="1"/>
  <c r="J496" s="1"/>
  <c r="L496" s="1"/>
  <c r="N496" s="1"/>
  <c r="P496" s="1"/>
  <c r="F498"/>
  <c r="H498" s="1"/>
  <c r="J498" s="1"/>
  <c r="L498" s="1"/>
  <c r="N498" s="1"/>
  <c r="P498" s="1"/>
  <c r="F499"/>
  <c r="H499" s="1"/>
  <c r="J499" s="1"/>
  <c r="L499" s="1"/>
  <c r="N499" s="1"/>
  <c r="P499" s="1"/>
  <c r="F501"/>
  <c r="H501" s="1"/>
  <c r="J501" s="1"/>
  <c r="L501" s="1"/>
  <c r="N501" s="1"/>
  <c r="P501" s="1"/>
  <c r="F503"/>
  <c r="H503" s="1"/>
  <c r="J503" s="1"/>
  <c r="L503" s="1"/>
  <c r="N503" s="1"/>
  <c r="P503" s="1"/>
  <c r="F505"/>
  <c r="H505" s="1"/>
  <c r="J505" s="1"/>
  <c r="L505" s="1"/>
  <c r="N505" s="1"/>
  <c r="P505" s="1"/>
  <c r="F506"/>
  <c r="H506" s="1"/>
  <c r="J506" s="1"/>
  <c r="L506" s="1"/>
  <c r="N506" s="1"/>
  <c r="P506" s="1"/>
  <c r="F508"/>
  <c r="H508" s="1"/>
  <c r="J508" s="1"/>
  <c r="L508" s="1"/>
  <c r="N508" s="1"/>
  <c r="P508" s="1"/>
  <c r="F510"/>
  <c r="H510" s="1"/>
  <c r="J510" s="1"/>
  <c r="L510" s="1"/>
  <c r="N510" s="1"/>
  <c r="P510" s="1"/>
  <c r="F512"/>
  <c r="H512" s="1"/>
  <c r="J512" s="1"/>
  <c r="L512" s="1"/>
  <c r="N512" s="1"/>
  <c r="P512" s="1"/>
  <c r="F514"/>
  <c r="H514" s="1"/>
  <c r="J514" s="1"/>
  <c r="L514" s="1"/>
  <c r="N514" s="1"/>
  <c r="P514" s="1"/>
  <c r="F516"/>
  <c r="H516" s="1"/>
  <c r="J516" s="1"/>
  <c r="L516" s="1"/>
  <c r="N516" s="1"/>
  <c r="P516" s="1"/>
  <c r="F518"/>
  <c r="F520"/>
  <c r="H520" s="1"/>
  <c r="J520" s="1"/>
  <c r="L520" s="1"/>
  <c r="N520" s="1"/>
  <c r="P520" s="1"/>
  <c r="F526"/>
  <c r="H526" s="1"/>
  <c r="J526" s="1"/>
  <c r="L526" s="1"/>
  <c r="N526" s="1"/>
  <c r="P526" s="1"/>
  <c r="E525"/>
  <c r="E524" s="1"/>
  <c r="E519"/>
  <c r="F519" s="1"/>
  <c r="H519" s="1"/>
  <c r="J519" s="1"/>
  <c r="L519" s="1"/>
  <c r="N519" s="1"/>
  <c r="P519" s="1"/>
  <c r="E517"/>
  <c r="F517" s="1"/>
  <c r="E515"/>
  <c r="F515" s="1"/>
  <c r="H515" s="1"/>
  <c r="J515" s="1"/>
  <c r="L515" s="1"/>
  <c r="N515" s="1"/>
  <c r="P515" s="1"/>
  <c r="E513"/>
  <c r="F513" s="1"/>
  <c r="H513" s="1"/>
  <c r="J513" s="1"/>
  <c r="E511"/>
  <c r="F511" s="1"/>
  <c r="H511" s="1"/>
  <c r="J511" s="1"/>
  <c r="L511" s="1"/>
  <c r="N511" s="1"/>
  <c r="P511" s="1"/>
  <c r="E509"/>
  <c r="F509" s="1"/>
  <c r="H509" s="1"/>
  <c r="J509" s="1"/>
  <c r="L509" s="1"/>
  <c r="N509" s="1"/>
  <c r="P509" s="1"/>
  <c r="E507"/>
  <c r="F507" s="1"/>
  <c r="H507" s="1"/>
  <c r="J507" s="1"/>
  <c r="L507" s="1"/>
  <c r="N507" s="1"/>
  <c r="P507" s="1"/>
  <c r="E504"/>
  <c r="F504" s="1"/>
  <c r="H504" s="1"/>
  <c r="J504" s="1"/>
  <c r="E502"/>
  <c r="F502" s="1"/>
  <c r="H502" s="1"/>
  <c r="J502" s="1"/>
  <c r="L502" s="1"/>
  <c r="N502" s="1"/>
  <c r="P502" s="1"/>
  <c r="E500"/>
  <c r="F500" s="1"/>
  <c r="H500" s="1"/>
  <c r="J500" s="1"/>
  <c r="L500" s="1"/>
  <c r="N500" s="1"/>
  <c r="P500" s="1"/>
  <c r="E497"/>
  <c r="E495"/>
  <c r="F495" s="1"/>
  <c r="H495" s="1"/>
  <c r="J495" s="1"/>
  <c r="L495" s="1"/>
  <c r="N495" s="1"/>
  <c r="P495" s="1"/>
  <c r="E491"/>
  <c r="F491" s="1"/>
  <c r="H491" s="1"/>
  <c r="J491" s="1"/>
  <c r="L491" s="1"/>
  <c r="N491" s="1"/>
  <c r="P491" s="1"/>
  <c r="E487"/>
  <c r="F487" s="1"/>
  <c r="H487" s="1"/>
  <c r="J487" s="1"/>
  <c r="L487" s="1"/>
  <c r="N487" s="1"/>
  <c r="P487" s="1"/>
  <c r="E485"/>
  <c r="F485" s="1"/>
  <c r="H485" s="1"/>
  <c r="J485" s="1"/>
  <c r="L485" s="1"/>
  <c r="N485" s="1"/>
  <c r="P485" s="1"/>
  <c r="E483"/>
  <c r="F483" s="1"/>
  <c r="H483" s="1"/>
  <c r="J483" s="1"/>
  <c r="L483" s="1"/>
  <c r="N483" s="1"/>
  <c r="P483" s="1"/>
  <c r="E480"/>
  <c r="F480" s="1"/>
  <c r="H480" s="1"/>
  <c r="J480" s="1"/>
  <c r="E476"/>
  <c r="E475" s="1"/>
  <c r="E474" s="1"/>
  <c r="E473" s="1"/>
  <c r="F473" s="1"/>
  <c r="E471"/>
  <c r="E470" s="1"/>
  <c r="E469" s="1"/>
  <c r="F469" s="1"/>
  <c r="E466"/>
  <c r="E465" s="1"/>
  <c r="E464" s="1"/>
  <c r="F464" s="1"/>
  <c r="E462"/>
  <c r="F462" s="1"/>
  <c r="H462" s="1"/>
  <c r="J462" s="1"/>
  <c r="L462" s="1"/>
  <c r="N462" s="1"/>
  <c r="P462" s="1"/>
  <c r="E458"/>
  <c r="E454"/>
  <c r="F454" s="1"/>
  <c r="H454" s="1"/>
  <c r="J454" s="1"/>
  <c r="L454" s="1"/>
  <c r="N454" s="1"/>
  <c r="P454" s="1"/>
  <c r="E451"/>
  <c r="E450" s="1"/>
  <c r="F450" s="1"/>
  <c r="E446"/>
  <c r="F446" s="1"/>
  <c r="H446" s="1"/>
  <c r="J446" s="1"/>
  <c r="E443"/>
  <c r="F443" s="1"/>
  <c r="H443" s="1"/>
  <c r="J443" s="1"/>
  <c r="L443" s="1"/>
  <c r="N443" s="1"/>
  <c r="P443" s="1"/>
  <c r="E438"/>
  <c r="E433"/>
  <c r="E432" s="1"/>
  <c r="E431" s="1"/>
  <c r="F431" s="1"/>
  <c r="E423"/>
  <c r="F423" s="1"/>
  <c r="H423" s="1"/>
  <c r="J423" s="1"/>
  <c r="L423" s="1"/>
  <c r="N423" s="1"/>
  <c r="P423" s="1"/>
  <c r="E422"/>
  <c r="E421" s="1"/>
  <c r="E418"/>
  <c r="F418" s="1"/>
  <c r="H418" s="1"/>
  <c r="E415"/>
  <c r="F415" s="1"/>
  <c r="H415" s="1"/>
  <c r="J415" s="1"/>
  <c r="L415" s="1"/>
  <c r="N415" s="1"/>
  <c r="P415" s="1"/>
  <c r="E413"/>
  <c r="E408"/>
  <c r="E407" s="1"/>
  <c r="E406" s="1"/>
  <c r="F406" s="1"/>
  <c r="E404"/>
  <c r="F404" s="1"/>
  <c r="H404" s="1"/>
  <c r="E401"/>
  <c r="E400" s="1"/>
  <c r="F400" s="1"/>
  <c r="E398"/>
  <c r="F398" s="1"/>
  <c r="H398" s="1"/>
  <c r="E391"/>
  <c r="F391" s="1"/>
  <c r="H391" s="1"/>
  <c r="J391" s="1"/>
  <c r="E389"/>
  <c r="F389" s="1"/>
  <c r="H389" s="1"/>
  <c r="E386"/>
  <c r="E383"/>
  <c r="E382" s="1"/>
  <c r="F382" s="1"/>
  <c r="E380"/>
  <c r="E379" s="1"/>
  <c r="E377"/>
  <c r="E376" s="1"/>
  <c r="F376" s="1"/>
  <c r="H376" s="1"/>
  <c r="J376" s="1"/>
  <c r="E373"/>
  <c r="F373" s="1"/>
  <c r="H373" s="1"/>
  <c r="E370"/>
  <c r="E369" s="1"/>
  <c r="E366"/>
  <c r="E365" s="1"/>
  <c r="E364" s="1"/>
  <c r="F364" s="1"/>
  <c r="E362"/>
  <c r="F362" s="1"/>
  <c r="E360"/>
  <c r="F360" s="1"/>
  <c r="H360" s="1"/>
  <c r="J360" s="1"/>
  <c r="L360" s="1"/>
  <c r="N360" s="1"/>
  <c r="P360" s="1"/>
  <c r="E355"/>
  <c r="F355" s="1"/>
  <c r="H355" s="1"/>
  <c r="E353"/>
  <c r="E351"/>
  <c r="F351" s="1"/>
  <c r="H351" s="1"/>
  <c r="E347"/>
  <c r="E346" s="1"/>
  <c r="F346" s="1"/>
  <c r="E344"/>
  <c r="F344" s="1"/>
  <c r="H344" s="1"/>
  <c r="J344" s="1"/>
  <c r="E342"/>
  <c r="F342" s="1"/>
  <c r="H342" s="1"/>
  <c r="J342" s="1"/>
  <c r="L342" s="1"/>
  <c r="N342" s="1"/>
  <c r="P342" s="1"/>
  <c r="E338"/>
  <c r="F338" s="1"/>
  <c r="H338" s="1"/>
  <c r="J338" s="1"/>
  <c r="L338" s="1"/>
  <c r="N338" s="1"/>
  <c r="P338" s="1"/>
  <c r="E336"/>
  <c r="F336" s="1"/>
  <c r="H336" s="1"/>
  <c r="E334"/>
  <c r="E327"/>
  <c r="F327" s="1"/>
  <c r="H327" s="1"/>
  <c r="E323"/>
  <c r="E322" s="1"/>
  <c r="E321" s="1"/>
  <c r="F321" s="1"/>
  <c r="E318"/>
  <c r="F318" s="1"/>
  <c r="H318" s="1"/>
  <c r="J318" s="1"/>
  <c r="L318" s="1"/>
  <c r="N318" s="1"/>
  <c r="P318" s="1"/>
  <c r="E314"/>
  <c r="F314" s="1"/>
  <c r="H314" s="1"/>
  <c r="J314" s="1"/>
  <c r="L314" s="1"/>
  <c r="N314" s="1"/>
  <c r="P314" s="1"/>
  <c r="E312"/>
  <c r="F312" s="1"/>
  <c r="H312" s="1"/>
  <c r="J312" s="1"/>
  <c r="L312" s="1"/>
  <c r="N312" s="1"/>
  <c r="P312" s="1"/>
  <c r="E310"/>
  <c r="F310" s="1"/>
  <c r="H310" s="1"/>
  <c r="J310" s="1"/>
  <c r="L310" s="1"/>
  <c r="N310" s="1"/>
  <c r="P310" s="1"/>
  <c r="E308"/>
  <c r="F308" s="1"/>
  <c r="H308" s="1"/>
  <c r="J308" s="1"/>
  <c r="E306"/>
  <c r="E296"/>
  <c r="F296" s="1"/>
  <c r="H296" s="1"/>
  <c r="J296" s="1"/>
  <c r="E293"/>
  <c r="F293" s="1"/>
  <c r="H293" s="1"/>
  <c r="E291"/>
  <c r="E278"/>
  <c r="E277" s="1"/>
  <c r="F277" s="1"/>
  <c r="E273"/>
  <c r="E272" s="1"/>
  <c r="F272" s="1"/>
  <c r="E269"/>
  <c r="E268" s="1"/>
  <c r="F268" s="1"/>
  <c r="E257"/>
  <c r="F257" s="1"/>
  <c r="H257" s="1"/>
  <c r="J257" s="1"/>
  <c r="L257" s="1"/>
  <c r="N257" s="1"/>
  <c r="P257" s="1"/>
  <c r="E255"/>
  <c r="F255" s="1"/>
  <c r="H255" s="1"/>
  <c r="J255" s="1"/>
  <c r="E253"/>
  <c r="F253" s="1"/>
  <c r="H253" s="1"/>
  <c r="J253" s="1"/>
  <c r="L253" s="1"/>
  <c r="N253" s="1"/>
  <c r="P253" s="1"/>
  <c r="E251"/>
  <c r="F251" s="1"/>
  <c r="H251" s="1"/>
  <c r="J251" s="1"/>
  <c r="L251" s="1"/>
  <c r="N251" s="1"/>
  <c r="P251" s="1"/>
  <c r="E249"/>
  <c r="E245"/>
  <c r="F245" s="1"/>
  <c r="H245" s="1"/>
  <c r="J245" s="1"/>
  <c r="L245" s="1"/>
  <c r="N245" s="1"/>
  <c r="P245" s="1"/>
  <c r="E242"/>
  <c r="F242" s="1"/>
  <c r="H242" s="1"/>
  <c r="J242" s="1"/>
  <c r="E237"/>
  <c r="E236" s="1"/>
  <c r="E235" s="1"/>
  <c r="F235" s="1"/>
  <c r="E233"/>
  <c r="F233" s="1"/>
  <c r="H233" s="1"/>
  <c r="J233" s="1"/>
  <c r="L233" s="1"/>
  <c r="N233" s="1"/>
  <c r="P233" s="1"/>
  <c r="E231"/>
  <c r="E228"/>
  <c r="E227" s="1"/>
  <c r="F227" s="1"/>
  <c r="E225"/>
  <c r="E224" s="1"/>
  <c r="F224" s="1"/>
  <c r="E222"/>
  <c r="F222" s="1"/>
  <c r="H222" s="1"/>
  <c r="E220"/>
  <c r="F220" s="1"/>
  <c r="H220" s="1"/>
  <c r="J220" s="1"/>
  <c r="L220" s="1"/>
  <c r="N220" s="1"/>
  <c r="P220" s="1"/>
  <c r="E218"/>
  <c r="F218" s="1"/>
  <c r="H218" s="1"/>
  <c r="E216"/>
  <c r="F216" s="1"/>
  <c r="H216" s="1"/>
  <c r="J216" s="1"/>
  <c r="L216" s="1"/>
  <c r="N216" s="1"/>
  <c r="P216" s="1"/>
  <c r="E210"/>
  <c r="E209" s="1"/>
  <c r="E208" s="1"/>
  <c r="F208" s="1"/>
  <c r="E206"/>
  <c r="E205" s="1"/>
  <c r="F205" s="1"/>
  <c r="E203"/>
  <c r="F203" s="1"/>
  <c r="H203" s="1"/>
  <c r="J203" s="1"/>
  <c r="E200"/>
  <c r="E199" s="1"/>
  <c r="F199" s="1"/>
  <c r="H199" s="1"/>
  <c r="J199" s="1"/>
  <c r="E197"/>
  <c r="F197" s="1"/>
  <c r="E195"/>
  <c r="E193"/>
  <c r="F193" s="1"/>
  <c r="H193" s="1"/>
  <c r="J193" s="1"/>
  <c r="L193" s="1"/>
  <c r="N193" s="1"/>
  <c r="P193" s="1"/>
  <c r="E188"/>
  <c r="F188" s="1"/>
  <c r="H188" s="1"/>
  <c r="J188" s="1"/>
  <c r="L188" s="1"/>
  <c r="N188" s="1"/>
  <c r="P188" s="1"/>
  <c r="E184"/>
  <c r="E183" s="1"/>
  <c r="E182" s="1"/>
  <c r="F182" s="1"/>
  <c r="E180"/>
  <c r="E179" s="1"/>
  <c r="F179" s="1"/>
  <c r="E177"/>
  <c r="F177" s="1"/>
  <c r="H177" s="1"/>
  <c r="J177" s="1"/>
  <c r="L177" s="1"/>
  <c r="N177" s="1"/>
  <c r="P177" s="1"/>
  <c r="E173"/>
  <c r="E172" s="1"/>
  <c r="E171" s="1"/>
  <c r="F171" s="1"/>
  <c r="E169"/>
  <c r="F169" s="1"/>
  <c r="H169" s="1"/>
  <c r="J169" s="1"/>
  <c r="E161"/>
  <c r="E160" s="1"/>
  <c r="E157"/>
  <c r="F157" s="1"/>
  <c r="H157" s="1"/>
  <c r="J157" s="1"/>
  <c r="E151"/>
  <c r="F151" s="1"/>
  <c r="H151" s="1"/>
  <c r="J151" s="1"/>
  <c r="E150"/>
  <c r="F150" s="1"/>
  <c r="H150" s="1"/>
  <c r="E148"/>
  <c r="F148" s="1"/>
  <c r="H148" s="1"/>
  <c r="J148" s="1"/>
  <c r="L148" s="1"/>
  <c r="N148" s="1"/>
  <c r="P148" s="1"/>
  <c r="E145"/>
  <c r="F145" s="1"/>
  <c r="H145" s="1"/>
  <c r="J145" s="1"/>
  <c r="E139"/>
  <c r="E138" s="1"/>
  <c r="E137" s="1"/>
  <c r="F137" s="1"/>
  <c r="E135"/>
  <c r="E134" s="1"/>
  <c r="F134" s="1"/>
  <c r="H134" s="1"/>
  <c r="E131"/>
  <c r="E130" s="1"/>
  <c r="F130" s="1"/>
  <c r="E127"/>
  <c r="E126" s="1"/>
  <c r="F126" s="1"/>
  <c r="E123"/>
  <c r="E122" s="1"/>
  <c r="E119"/>
  <c r="F119" s="1"/>
  <c r="H119" s="1"/>
  <c r="J119" s="1"/>
  <c r="L119" s="1"/>
  <c r="N119" s="1"/>
  <c r="P119" s="1"/>
  <c r="E117"/>
  <c r="F117" s="1"/>
  <c r="H117" s="1"/>
  <c r="J117" s="1"/>
  <c r="E114"/>
  <c r="E112"/>
  <c r="F112" s="1"/>
  <c r="H112" s="1"/>
  <c r="J112" s="1"/>
  <c r="L112" s="1"/>
  <c r="N112" s="1"/>
  <c r="P112" s="1"/>
  <c r="E110"/>
  <c r="F110" s="1"/>
  <c r="E108"/>
  <c r="F108" s="1"/>
  <c r="H108" s="1"/>
  <c r="J108" s="1"/>
  <c r="E106"/>
  <c r="F106" s="1"/>
  <c r="H106" s="1"/>
  <c r="E104"/>
  <c r="F104" s="1"/>
  <c r="H104" s="1"/>
  <c r="J104" s="1"/>
  <c r="L104" s="1"/>
  <c r="N104" s="1"/>
  <c r="P104" s="1"/>
  <c r="E97"/>
  <c r="E96" s="1"/>
  <c r="F96" s="1"/>
  <c r="H96" s="1"/>
  <c r="E94"/>
  <c r="E93" s="1"/>
  <c r="F93" s="1"/>
  <c r="E91"/>
  <c r="F91" s="1"/>
  <c r="H91" s="1"/>
  <c r="J91" s="1"/>
  <c r="L91" s="1"/>
  <c r="N91" s="1"/>
  <c r="P91" s="1"/>
  <c r="E89"/>
  <c r="F89" s="1"/>
  <c r="H89" s="1"/>
  <c r="J89" s="1"/>
  <c r="E87"/>
  <c r="F87" s="1"/>
  <c r="H87" s="1"/>
  <c r="J87" s="1"/>
  <c r="L87" s="1"/>
  <c r="N87" s="1"/>
  <c r="P87" s="1"/>
  <c r="E85"/>
  <c r="F85" s="1"/>
  <c r="H85" s="1"/>
  <c r="J85" s="1"/>
  <c r="E83"/>
  <c r="F83" s="1"/>
  <c r="H83" s="1"/>
  <c r="J83" s="1"/>
  <c r="L83" s="1"/>
  <c r="N83" s="1"/>
  <c r="P83" s="1"/>
  <c r="E81"/>
  <c r="F81" s="1"/>
  <c r="H81" s="1"/>
  <c r="J81" s="1"/>
  <c r="E79"/>
  <c r="F79" s="1"/>
  <c r="H79" s="1"/>
  <c r="J79" s="1"/>
  <c r="L79" s="1"/>
  <c r="N79" s="1"/>
  <c r="P79" s="1"/>
  <c r="F78"/>
  <c r="H78" s="1"/>
  <c r="J78" s="1"/>
  <c r="L78" s="1"/>
  <c r="N78" s="1"/>
  <c r="P78" s="1"/>
  <c r="E77"/>
  <c r="F77" s="1"/>
  <c r="H77" s="1"/>
  <c r="J77" s="1"/>
  <c r="E73"/>
  <c r="F73" s="1"/>
  <c r="E70"/>
  <c r="F70" s="1"/>
  <c r="E67"/>
  <c r="F67" s="1"/>
  <c r="E64"/>
  <c r="F64" s="1"/>
  <c r="H64" s="1"/>
  <c r="J64" s="1"/>
  <c r="L64" s="1"/>
  <c r="N64" s="1"/>
  <c r="P64" s="1"/>
  <c r="E61"/>
  <c r="F61" s="1"/>
  <c r="E58"/>
  <c r="F58" s="1"/>
  <c r="H58" s="1"/>
  <c r="J58" s="1"/>
  <c r="L58" s="1"/>
  <c r="N58" s="1"/>
  <c r="P58" s="1"/>
  <c r="E57"/>
  <c r="F57" s="1"/>
  <c r="H57" s="1"/>
  <c r="J57" s="1"/>
  <c r="E55"/>
  <c r="F55" s="1"/>
  <c r="H55" s="1"/>
  <c r="J55" s="1"/>
  <c r="L55" s="1"/>
  <c r="N55" s="1"/>
  <c r="P55" s="1"/>
  <c r="E53"/>
  <c r="F53" s="1"/>
  <c r="H53" s="1"/>
  <c r="J53" s="1"/>
  <c r="E51"/>
  <c r="F51" s="1"/>
  <c r="H51" s="1"/>
  <c r="J51" s="1"/>
  <c r="L51" s="1"/>
  <c r="N51" s="1"/>
  <c r="P51" s="1"/>
  <c r="E49"/>
  <c r="F49" s="1"/>
  <c r="H49" s="1"/>
  <c r="J49" s="1"/>
  <c r="E47"/>
  <c r="F47" s="1"/>
  <c r="H47" s="1"/>
  <c r="E45"/>
  <c r="F45" s="1"/>
  <c r="H45" s="1"/>
  <c r="J45" s="1"/>
  <c r="L45" s="1"/>
  <c r="N45" s="1"/>
  <c r="P45" s="1"/>
  <c r="E43"/>
  <c r="F43" s="1"/>
  <c r="H43" s="1"/>
  <c r="J43" s="1"/>
  <c r="E41"/>
  <c r="F41" s="1"/>
  <c r="H41" s="1"/>
  <c r="J41" s="1"/>
  <c r="L41" s="1"/>
  <c r="N41" s="1"/>
  <c r="P41" s="1"/>
  <c r="E34"/>
  <c r="F34" s="1"/>
  <c r="H34" s="1"/>
  <c r="J34" s="1"/>
  <c r="L34" s="1"/>
  <c r="N34" s="1"/>
  <c r="P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E21"/>
  <c r="F21" s="1"/>
  <c r="H21" s="1"/>
  <c r="E19"/>
  <c r="F19" s="1"/>
  <c r="H19" s="1"/>
  <c r="J19" s="1"/>
  <c r="L19" s="1"/>
  <c r="N19" s="1"/>
  <c r="P19" s="1"/>
  <c r="E144" l="1"/>
  <c r="F144" s="1"/>
  <c r="H144" s="1"/>
  <c r="H205"/>
  <c r="J205" s="1"/>
  <c r="H321"/>
  <c r="H382"/>
  <c r="J382" s="1"/>
  <c r="G482"/>
  <c r="I76"/>
  <c r="I121"/>
  <c r="I240"/>
  <c r="I341"/>
  <c r="I350"/>
  <c r="I385"/>
  <c r="J37"/>
  <c r="K341"/>
  <c r="K350"/>
  <c r="K396"/>
  <c r="K457"/>
  <c r="H227"/>
  <c r="H277"/>
  <c r="J277" s="1"/>
  <c r="L277" s="1"/>
  <c r="N277" s="1"/>
  <c r="P277" s="1"/>
  <c r="O410"/>
  <c r="O16"/>
  <c r="O288"/>
  <c r="O190"/>
  <c r="O420"/>
  <c r="H110"/>
  <c r="J110" s="1"/>
  <c r="L110" s="1"/>
  <c r="N110" s="1"/>
  <c r="P110" s="1"/>
  <c r="H61"/>
  <c r="J61" s="1"/>
  <c r="L61" s="1"/>
  <c r="N61" s="1"/>
  <c r="P61" s="1"/>
  <c r="M427"/>
  <c r="N427" s="1"/>
  <c r="P427" s="1"/>
  <c r="M375"/>
  <c r="M208"/>
  <c r="M102"/>
  <c r="M266"/>
  <c r="M289"/>
  <c r="M436"/>
  <c r="M316"/>
  <c r="M304"/>
  <c r="M473"/>
  <c r="M39"/>
  <c r="M154"/>
  <c r="M411"/>
  <c r="M364"/>
  <c r="M332"/>
  <c r="E69"/>
  <c r="F69" s="1"/>
  <c r="E176"/>
  <c r="F176" s="1"/>
  <c r="E248"/>
  <c r="E247" s="1"/>
  <c r="F247" s="1"/>
  <c r="E290"/>
  <c r="F290" s="1"/>
  <c r="H290" s="1"/>
  <c r="E317"/>
  <c r="E316" s="1"/>
  <c r="F316" s="1"/>
  <c r="E479"/>
  <c r="H182"/>
  <c r="H197"/>
  <c r="J197" s="1"/>
  <c r="G215"/>
  <c r="G478"/>
  <c r="J321"/>
  <c r="I375"/>
  <c r="E63"/>
  <c r="F63" s="1"/>
  <c r="H63" s="1"/>
  <c r="J63" s="1"/>
  <c r="L63" s="1"/>
  <c r="N63" s="1"/>
  <c r="P63" s="1"/>
  <c r="E202"/>
  <c r="F202" s="1"/>
  <c r="H202" s="1"/>
  <c r="E420"/>
  <c r="F420" s="1"/>
  <c r="G76"/>
  <c r="H130"/>
  <c r="J130" s="1"/>
  <c r="L130" s="1"/>
  <c r="N130" s="1"/>
  <c r="P130" s="1"/>
  <c r="H224"/>
  <c r="H517"/>
  <c r="J517" s="1"/>
  <c r="L517" s="1"/>
  <c r="N517" s="1"/>
  <c r="P517" s="1"/>
  <c r="H439"/>
  <c r="J439" s="1"/>
  <c r="L439" s="1"/>
  <c r="N439" s="1"/>
  <c r="P439" s="1"/>
  <c r="I143"/>
  <c r="J202"/>
  <c r="L202" s="1"/>
  <c r="N202" s="1"/>
  <c r="P202" s="1"/>
  <c r="I267"/>
  <c r="I266" s="1"/>
  <c r="L57"/>
  <c r="N57" s="1"/>
  <c r="P57" s="1"/>
  <c r="H93"/>
  <c r="H126"/>
  <c r="J126" s="1"/>
  <c r="L126" s="1"/>
  <c r="N126" s="1"/>
  <c r="P126" s="1"/>
  <c r="H362"/>
  <c r="J362" s="1"/>
  <c r="L362" s="1"/>
  <c r="N362" s="1"/>
  <c r="P362" s="1"/>
  <c r="J150"/>
  <c r="E494"/>
  <c r="E493" s="1"/>
  <c r="F493" s="1"/>
  <c r="H25"/>
  <c r="H171"/>
  <c r="J134"/>
  <c r="G40"/>
  <c r="G103"/>
  <c r="G230"/>
  <c r="H272"/>
  <c r="J272" s="1"/>
  <c r="L272" s="1"/>
  <c r="N272" s="1"/>
  <c r="P272" s="1"/>
  <c r="H346"/>
  <c r="J346" s="1"/>
  <c r="L346" s="1"/>
  <c r="N346" s="1"/>
  <c r="P346" s="1"/>
  <c r="H400"/>
  <c r="G412"/>
  <c r="H450"/>
  <c r="H100"/>
  <c r="H74"/>
  <c r="H460"/>
  <c r="J460" s="1"/>
  <c r="L460" s="1"/>
  <c r="N460" s="1"/>
  <c r="P460" s="1"/>
  <c r="J29"/>
  <c r="L29" s="1"/>
  <c r="N29" s="1"/>
  <c r="P29" s="1"/>
  <c r="J93"/>
  <c r="L93" s="1"/>
  <c r="N93" s="1"/>
  <c r="P93" s="1"/>
  <c r="J106"/>
  <c r="L106" s="1"/>
  <c r="N106" s="1"/>
  <c r="P106" s="1"/>
  <c r="I103"/>
  <c r="I102" s="1"/>
  <c r="J218"/>
  <c r="L218" s="1"/>
  <c r="N218" s="1"/>
  <c r="P218" s="1"/>
  <c r="J227"/>
  <c r="L227" s="1"/>
  <c r="N227" s="1"/>
  <c r="P227" s="1"/>
  <c r="I248"/>
  <c r="I482"/>
  <c r="I494"/>
  <c r="I493" s="1"/>
  <c r="J47"/>
  <c r="L47" s="1"/>
  <c r="N47" s="1"/>
  <c r="P47" s="1"/>
  <c r="L37"/>
  <c r="N37" s="1"/>
  <c r="P37" s="1"/>
  <c r="L157"/>
  <c r="N157" s="1"/>
  <c r="P157" s="1"/>
  <c r="K192"/>
  <c r="K191" s="1"/>
  <c r="K215"/>
  <c r="K230"/>
  <c r="L242"/>
  <c r="N242" s="1"/>
  <c r="P242" s="1"/>
  <c r="L394"/>
  <c r="N394" s="1"/>
  <c r="P394" s="1"/>
  <c r="H179"/>
  <c r="J179" s="1"/>
  <c r="G305"/>
  <c r="G385"/>
  <c r="H260"/>
  <c r="J260" s="1"/>
  <c r="L260" s="1"/>
  <c r="N260" s="1"/>
  <c r="P260" s="1"/>
  <c r="H71"/>
  <c r="J71" s="1"/>
  <c r="L71" s="1"/>
  <c r="N71" s="1"/>
  <c r="P71" s="1"/>
  <c r="J25"/>
  <c r="L25" s="1"/>
  <c r="N25" s="1"/>
  <c r="P25" s="1"/>
  <c r="J224"/>
  <c r="L224" s="1"/>
  <c r="N224" s="1"/>
  <c r="P224" s="1"/>
  <c r="I290"/>
  <c r="I333"/>
  <c r="I332" s="1"/>
  <c r="J355"/>
  <c r="L355" s="1"/>
  <c r="N355" s="1"/>
  <c r="P355" s="1"/>
  <c r="J27"/>
  <c r="L27" s="1"/>
  <c r="N27" s="1"/>
  <c r="P27" s="1"/>
  <c r="L53"/>
  <c r="N53" s="1"/>
  <c r="P53" s="1"/>
  <c r="L81"/>
  <c r="N81" s="1"/>
  <c r="P81" s="1"/>
  <c r="L89"/>
  <c r="N89" s="1"/>
  <c r="P89" s="1"/>
  <c r="K103"/>
  <c r="L150"/>
  <c r="N150" s="1"/>
  <c r="P150" s="1"/>
  <c r="L199"/>
  <c r="N199" s="1"/>
  <c r="P199" s="1"/>
  <c r="L308"/>
  <c r="N308" s="1"/>
  <c r="P308" s="1"/>
  <c r="L391"/>
  <c r="N391" s="1"/>
  <c r="P391" s="1"/>
  <c r="K482"/>
  <c r="K478" s="1"/>
  <c r="J222"/>
  <c r="L222" s="1"/>
  <c r="N222" s="1"/>
  <c r="P222" s="1"/>
  <c r="J389"/>
  <c r="L389" s="1"/>
  <c r="N389" s="1"/>
  <c r="P389" s="1"/>
  <c r="J404"/>
  <c r="L404" s="1"/>
  <c r="N404" s="1"/>
  <c r="P404" s="1"/>
  <c r="J450"/>
  <c r="L450" s="1"/>
  <c r="N450" s="1"/>
  <c r="P450" s="1"/>
  <c r="L31"/>
  <c r="N31" s="1"/>
  <c r="P31" s="1"/>
  <c r="L134"/>
  <c r="N134" s="1"/>
  <c r="P134" s="1"/>
  <c r="L197"/>
  <c r="N197" s="1"/>
  <c r="P197" s="1"/>
  <c r="K247"/>
  <c r="L255"/>
  <c r="N255" s="1"/>
  <c r="P255" s="1"/>
  <c r="L376"/>
  <c r="N376" s="1"/>
  <c r="P376" s="1"/>
  <c r="L504"/>
  <c r="N504" s="1"/>
  <c r="P504" s="1"/>
  <c r="L513"/>
  <c r="N513" s="1"/>
  <c r="P513" s="1"/>
  <c r="J96"/>
  <c r="L96" s="1"/>
  <c r="N96" s="1"/>
  <c r="P96" s="1"/>
  <c r="I192"/>
  <c r="J327"/>
  <c r="L327" s="1"/>
  <c r="N327" s="1"/>
  <c r="P327" s="1"/>
  <c r="J400"/>
  <c r="L400" s="1"/>
  <c r="N400" s="1"/>
  <c r="P400" s="1"/>
  <c r="J299"/>
  <c r="L299" s="1"/>
  <c r="N299" s="1"/>
  <c r="P299" s="1"/>
  <c r="L49"/>
  <c r="N49" s="1"/>
  <c r="P49" s="1"/>
  <c r="K76"/>
  <c r="K75" s="1"/>
  <c r="L85"/>
  <c r="N85" s="1"/>
  <c r="P85" s="1"/>
  <c r="L108"/>
  <c r="N108" s="1"/>
  <c r="P108" s="1"/>
  <c r="L117"/>
  <c r="N117" s="1"/>
  <c r="P117" s="1"/>
  <c r="L145"/>
  <c r="N145" s="1"/>
  <c r="P145" s="1"/>
  <c r="L169"/>
  <c r="N169" s="1"/>
  <c r="P169" s="1"/>
  <c r="L205"/>
  <c r="N205" s="1"/>
  <c r="P205" s="1"/>
  <c r="K349"/>
  <c r="L296"/>
  <c r="N296" s="1"/>
  <c r="P296" s="1"/>
  <c r="K305"/>
  <c r="K385"/>
  <c r="L446"/>
  <c r="N446" s="1"/>
  <c r="P446" s="1"/>
  <c r="K494"/>
  <c r="K493" s="1"/>
  <c r="K393"/>
  <c r="L393" s="1"/>
  <c r="N393" s="1"/>
  <c r="P393" s="1"/>
  <c r="K368"/>
  <c r="K182"/>
  <c r="K159"/>
  <c r="K523"/>
  <c r="K333"/>
  <c r="K332" s="1"/>
  <c r="K40"/>
  <c r="K39" s="1"/>
  <c r="K267"/>
  <c r="K321"/>
  <c r="L321" s="1"/>
  <c r="N321" s="1"/>
  <c r="P321" s="1"/>
  <c r="K406"/>
  <c r="K464"/>
  <c r="K186"/>
  <c r="K262"/>
  <c r="K289"/>
  <c r="K340"/>
  <c r="K473"/>
  <c r="K18"/>
  <c r="K102"/>
  <c r="K121"/>
  <c r="K304"/>
  <c r="K411"/>
  <c r="L480"/>
  <c r="N480" s="1"/>
  <c r="P480" s="1"/>
  <c r="L203"/>
  <c r="N203" s="1"/>
  <c r="P203" s="1"/>
  <c r="L151"/>
  <c r="N151" s="1"/>
  <c r="P151" s="1"/>
  <c r="L43"/>
  <c r="N43" s="1"/>
  <c r="P43" s="1"/>
  <c r="K36"/>
  <c r="K144"/>
  <c r="K156"/>
  <c r="K168"/>
  <c r="K179"/>
  <c r="L179" s="1"/>
  <c r="N179" s="1"/>
  <c r="P179" s="1"/>
  <c r="K208"/>
  <c r="K241"/>
  <c r="K316"/>
  <c r="K365"/>
  <c r="K382"/>
  <c r="L382" s="1"/>
  <c r="N382" s="1"/>
  <c r="P382" s="1"/>
  <c r="K421"/>
  <c r="K432"/>
  <c r="K437"/>
  <c r="K469"/>
  <c r="L344"/>
  <c r="N344" s="1"/>
  <c r="P344" s="1"/>
  <c r="L77"/>
  <c r="N77" s="1"/>
  <c r="P77" s="1"/>
  <c r="I298"/>
  <c r="J48"/>
  <c r="L48" s="1"/>
  <c r="N48" s="1"/>
  <c r="P48" s="1"/>
  <c r="I40"/>
  <c r="I18"/>
  <c r="J28"/>
  <c r="L28" s="1"/>
  <c r="N28" s="1"/>
  <c r="P28" s="1"/>
  <c r="I36"/>
  <c r="J336"/>
  <c r="L336" s="1"/>
  <c r="N336" s="1"/>
  <c r="P336" s="1"/>
  <c r="I305"/>
  <c r="I304" s="1"/>
  <c r="I368"/>
  <c r="I437"/>
  <c r="I464"/>
  <c r="I523"/>
  <c r="I75"/>
  <c r="I182"/>
  <c r="J182" s="1"/>
  <c r="I191"/>
  <c r="I208"/>
  <c r="I473"/>
  <c r="I171"/>
  <c r="J171" s="1"/>
  <c r="L171" s="1"/>
  <c r="N171" s="1"/>
  <c r="P171" s="1"/>
  <c r="I247"/>
  <c r="I72"/>
  <c r="I137"/>
  <c r="I235"/>
  <c r="I316"/>
  <c r="I340"/>
  <c r="I349"/>
  <c r="I421"/>
  <c r="I478"/>
  <c r="I411"/>
  <c r="J418"/>
  <c r="L418" s="1"/>
  <c r="N418" s="1"/>
  <c r="P418" s="1"/>
  <c r="J398"/>
  <c r="L398" s="1"/>
  <c r="N398" s="1"/>
  <c r="P398" s="1"/>
  <c r="J74"/>
  <c r="L74" s="1"/>
  <c r="N74" s="1"/>
  <c r="P74" s="1"/>
  <c r="I67"/>
  <c r="I163"/>
  <c r="I175"/>
  <c r="I326"/>
  <c r="I364"/>
  <c r="I403"/>
  <c r="I431"/>
  <c r="J373"/>
  <c r="L373" s="1"/>
  <c r="N373" s="1"/>
  <c r="P373" s="1"/>
  <c r="J351"/>
  <c r="L351" s="1"/>
  <c r="N351" s="1"/>
  <c r="P351" s="1"/>
  <c r="J293"/>
  <c r="L293" s="1"/>
  <c r="N293" s="1"/>
  <c r="P293" s="1"/>
  <c r="J144"/>
  <c r="J100"/>
  <c r="L100" s="1"/>
  <c r="N100" s="1"/>
  <c r="P100" s="1"/>
  <c r="J21"/>
  <c r="L21" s="1"/>
  <c r="N21" s="1"/>
  <c r="P21" s="1"/>
  <c r="G438"/>
  <c r="G73"/>
  <c r="G70"/>
  <c r="H68"/>
  <c r="J68" s="1"/>
  <c r="L68" s="1"/>
  <c r="N68" s="1"/>
  <c r="P68" s="1"/>
  <c r="H518"/>
  <c r="J518" s="1"/>
  <c r="L518" s="1"/>
  <c r="N518" s="1"/>
  <c r="P518" s="1"/>
  <c r="G494"/>
  <c r="G493" s="1"/>
  <c r="H67"/>
  <c r="G99"/>
  <c r="G259"/>
  <c r="H521"/>
  <c r="J521" s="1"/>
  <c r="L521" s="1"/>
  <c r="N521" s="1"/>
  <c r="P521" s="1"/>
  <c r="G333"/>
  <c r="G332" s="1"/>
  <c r="G192"/>
  <c r="G137"/>
  <c r="H137" s="1"/>
  <c r="G349"/>
  <c r="G368"/>
  <c r="G523"/>
  <c r="G102"/>
  <c r="G121"/>
  <c r="G208"/>
  <c r="H208" s="1"/>
  <c r="G289"/>
  <c r="G316"/>
  <c r="H316" s="1"/>
  <c r="G375"/>
  <c r="G411"/>
  <c r="G431"/>
  <c r="H431" s="1"/>
  <c r="G474"/>
  <c r="G167"/>
  <c r="G191"/>
  <c r="G240"/>
  <c r="G267"/>
  <c r="H268"/>
  <c r="J268" s="1"/>
  <c r="L268" s="1"/>
  <c r="N268" s="1"/>
  <c r="P268" s="1"/>
  <c r="G304"/>
  <c r="G406"/>
  <c r="H406" s="1"/>
  <c r="J406" s="1"/>
  <c r="G421"/>
  <c r="G469"/>
  <c r="H469" s="1"/>
  <c r="J469" s="1"/>
  <c r="G159"/>
  <c r="H163"/>
  <c r="G175"/>
  <c r="H176"/>
  <c r="J176" s="1"/>
  <c r="L176" s="1"/>
  <c r="N176" s="1"/>
  <c r="P176" s="1"/>
  <c r="G186"/>
  <c r="G214"/>
  <c r="G235"/>
  <c r="H235" s="1"/>
  <c r="G262"/>
  <c r="G364"/>
  <c r="H364" s="1"/>
  <c r="G464"/>
  <c r="H464" s="1"/>
  <c r="G396"/>
  <c r="E263"/>
  <c r="F263" s="1"/>
  <c r="H263" s="1"/>
  <c r="J263" s="1"/>
  <c r="L263" s="1"/>
  <c r="N263" s="1"/>
  <c r="P263" s="1"/>
  <c r="E159"/>
  <c r="F159" s="1"/>
  <c r="E33"/>
  <c r="F33" s="1"/>
  <c r="H33" s="1"/>
  <c r="J33" s="1"/>
  <c r="L33" s="1"/>
  <c r="N33" s="1"/>
  <c r="P33" s="1"/>
  <c r="E60"/>
  <c r="F60" s="1"/>
  <c r="H60" s="1"/>
  <c r="J60" s="1"/>
  <c r="L60" s="1"/>
  <c r="N60" s="1"/>
  <c r="P60" s="1"/>
  <c r="E66"/>
  <c r="F66" s="1"/>
  <c r="H66" s="1"/>
  <c r="E72"/>
  <c r="F72" s="1"/>
  <c r="E147"/>
  <c r="F147" s="1"/>
  <c r="H147" s="1"/>
  <c r="J147" s="1"/>
  <c r="L147" s="1"/>
  <c r="N147" s="1"/>
  <c r="P147" s="1"/>
  <c r="E156"/>
  <c r="E155" s="1"/>
  <c r="F155" s="1"/>
  <c r="H155" s="1"/>
  <c r="J155" s="1"/>
  <c r="E372"/>
  <c r="F372" s="1"/>
  <c r="H372" s="1"/>
  <c r="J372" s="1"/>
  <c r="L372" s="1"/>
  <c r="N372" s="1"/>
  <c r="P372" s="1"/>
  <c r="E397"/>
  <c r="E417"/>
  <c r="F417" s="1"/>
  <c r="H417" s="1"/>
  <c r="J417" s="1"/>
  <c r="L417" s="1"/>
  <c r="N417" s="1"/>
  <c r="P417" s="1"/>
  <c r="E230"/>
  <c r="F230" s="1"/>
  <c r="E305"/>
  <c r="E304" s="1"/>
  <c r="F304" s="1"/>
  <c r="E326"/>
  <c r="E325" s="1"/>
  <c r="F325" s="1"/>
  <c r="H325" s="1"/>
  <c r="E403"/>
  <c r="F403" s="1"/>
  <c r="H403" s="1"/>
  <c r="E453"/>
  <c r="F453" s="1"/>
  <c r="H453" s="1"/>
  <c r="J453" s="1"/>
  <c r="L453" s="1"/>
  <c r="N453" s="1"/>
  <c r="P453" s="1"/>
  <c r="E445"/>
  <c r="F445" s="1"/>
  <c r="H445" s="1"/>
  <c r="J445" s="1"/>
  <c r="L445" s="1"/>
  <c r="N445" s="1"/>
  <c r="P445" s="1"/>
  <c r="E412"/>
  <c r="E341"/>
  <c r="F341" s="1"/>
  <c r="H341" s="1"/>
  <c r="J341" s="1"/>
  <c r="L341" s="1"/>
  <c r="N341" s="1"/>
  <c r="P341" s="1"/>
  <c r="E241"/>
  <c r="E121"/>
  <c r="F121" s="1"/>
  <c r="F122"/>
  <c r="H122" s="1"/>
  <c r="J122" s="1"/>
  <c r="L122" s="1"/>
  <c r="N122" s="1"/>
  <c r="P122" s="1"/>
  <c r="F369"/>
  <c r="H369" s="1"/>
  <c r="J369" s="1"/>
  <c r="L369" s="1"/>
  <c r="N369" s="1"/>
  <c r="P369" s="1"/>
  <c r="E523"/>
  <c r="F523" s="1"/>
  <c r="F524"/>
  <c r="H524" s="1"/>
  <c r="J524" s="1"/>
  <c r="L524" s="1"/>
  <c r="N524" s="1"/>
  <c r="P524" s="1"/>
  <c r="E168"/>
  <c r="E187"/>
  <c r="E215"/>
  <c r="F215" s="1"/>
  <c r="H215" s="1"/>
  <c r="J215" s="1"/>
  <c r="L215" s="1"/>
  <c r="N215" s="1"/>
  <c r="P215" s="1"/>
  <c r="E244"/>
  <c r="F244" s="1"/>
  <c r="H244" s="1"/>
  <c r="J244" s="1"/>
  <c r="L244" s="1"/>
  <c r="N244" s="1"/>
  <c r="P244" s="1"/>
  <c r="E295"/>
  <c r="F295" s="1"/>
  <c r="H295" s="1"/>
  <c r="J295" s="1"/>
  <c r="L295" s="1"/>
  <c r="N295" s="1"/>
  <c r="P295" s="1"/>
  <c r="E333"/>
  <c r="E350"/>
  <c r="E385"/>
  <c r="F385" s="1"/>
  <c r="E482"/>
  <c r="F482" s="1"/>
  <c r="H482" s="1"/>
  <c r="F497"/>
  <c r="H497" s="1"/>
  <c r="J497" s="1"/>
  <c r="L497" s="1"/>
  <c r="N497" s="1"/>
  <c r="P497" s="1"/>
  <c r="F465"/>
  <c r="H465" s="1"/>
  <c r="J465" s="1"/>
  <c r="L465" s="1"/>
  <c r="N465" s="1"/>
  <c r="P465" s="1"/>
  <c r="F459"/>
  <c r="H459" s="1"/>
  <c r="J459" s="1"/>
  <c r="L459" s="1"/>
  <c r="N459" s="1"/>
  <c r="P459" s="1"/>
  <c r="F451"/>
  <c r="H451" s="1"/>
  <c r="J451" s="1"/>
  <c r="L451" s="1"/>
  <c r="N451" s="1"/>
  <c r="P451" s="1"/>
  <c r="F407"/>
  <c r="H407" s="1"/>
  <c r="J407" s="1"/>
  <c r="L407" s="1"/>
  <c r="N407" s="1"/>
  <c r="P407" s="1"/>
  <c r="F380"/>
  <c r="H380" s="1"/>
  <c r="J380" s="1"/>
  <c r="L380" s="1"/>
  <c r="N380" s="1"/>
  <c r="P380" s="1"/>
  <c r="F334"/>
  <c r="H334" s="1"/>
  <c r="J334" s="1"/>
  <c r="L334" s="1"/>
  <c r="N334" s="1"/>
  <c r="P334" s="1"/>
  <c r="F326"/>
  <c r="H326" s="1"/>
  <c r="F322"/>
  <c r="H322" s="1"/>
  <c r="J322" s="1"/>
  <c r="L322" s="1"/>
  <c r="N322" s="1"/>
  <c r="P322" s="1"/>
  <c r="F306"/>
  <c r="H306" s="1"/>
  <c r="J306" s="1"/>
  <c r="L306" s="1"/>
  <c r="N306" s="1"/>
  <c r="P306" s="1"/>
  <c r="F273"/>
  <c r="H273" s="1"/>
  <c r="J273" s="1"/>
  <c r="L273" s="1"/>
  <c r="N273" s="1"/>
  <c r="P273" s="1"/>
  <c r="F269"/>
  <c r="H269" s="1"/>
  <c r="J269" s="1"/>
  <c r="L269" s="1"/>
  <c r="N269" s="1"/>
  <c r="P269" s="1"/>
  <c r="F200"/>
  <c r="H200" s="1"/>
  <c r="J200" s="1"/>
  <c r="L200" s="1"/>
  <c r="N200" s="1"/>
  <c r="P200" s="1"/>
  <c r="F184"/>
  <c r="H184" s="1"/>
  <c r="J184" s="1"/>
  <c r="L184" s="1"/>
  <c r="N184" s="1"/>
  <c r="P184" s="1"/>
  <c r="F180"/>
  <c r="H180" s="1"/>
  <c r="J180" s="1"/>
  <c r="L180" s="1"/>
  <c r="N180" s="1"/>
  <c r="P180" s="1"/>
  <c r="F172"/>
  <c r="H172" s="1"/>
  <c r="J172" s="1"/>
  <c r="L172" s="1"/>
  <c r="N172" s="1"/>
  <c r="P172" s="1"/>
  <c r="F139"/>
  <c r="H139" s="1"/>
  <c r="J139" s="1"/>
  <c r="L139" s="1"/>
  <c r="N139" s="1"/>
  <c r="P139" s="1"/>
  <c r="F135"/>
  <c r="H135" s="1"/>
  <c r="J135" s="1"/>
  <c r="L135" s="1"/>
  <c r="N135" s="1"/>
  <c r="P135" s="1"/>
  <c r="F131"/>
  <c r="H131" s="1"/>
  <c r="J131" s="1"/>
  <c r="L131" s="1"/>
  <c r="N131" s="1"/>
  <c r="P131" s="1"/>
  <c r="F127"/>
  <c r="H127" s="1"/>
  <c r="J127" s="1"/>
  <c r="L127" s="1"/>
  <c r="N127" s="1"/>
  <c r="P127" s="1"/>
  <c r="F123"/>
  <c r="H123" s="1"/>
  <c r="J123" s="1"/>
  <c r="L123" s="1"/>
  <c r="N123" s="1"/>
  <c r="P123" s="1"/>
  <c r="E192"/>
  <c r="F474"/>
  <c r="F470"/>
  <c r="H470" s="1"/>
  <c r="J470" s="1"/>
  <c r="L470" s="1"/>
  <c r="N470" s="1"/>
  <c r="P470" s="1"/>
  <c r="F466"/>
  <c r="H466" s="1"/>
  <c r="J466" s="1"/>
  <c r="L466" s="1"/>
  <c r="N466" s="1"/>
  <c r="P466" s="1"/>
  <c r="F432"/>
  <c r="H432" s="1"/>
  <c r="J432" s="1"/>
  <c r="F408"/>
  <c r="H408" s="1"/>
  <c r="J408" s="1"/>
  <c r="L408" s="1"/>
  <c r="N408" s="1"/>
  <c r="P408" s="1"/>
  <c r="F377"/>
  <c r="H377" s="1"/>
  <c r="J377" s="1"/>
  <c r="L377" s="1"/>
  <c r="N377" s="1"/>
  <c r="P377" s="1"/>
  <c r="F365"/>
  <c r="H365" s="1"/>
  <c r="J365" s="1"/>
  <c r="F347"/>
  <c r="H347" s="1"/>
  <c r="J347" s="1"/>
  <c r="L347" s="1"/>
  <c r="N347" s="1"/>
  <c r="P347" s="1"/>
  <c r="F323"/>
  <c r="H323" s="1"/>
  <c r="J323" s="1"/>
  <c r="L323" s="1"/>
  <c r="N323" s="1"/>
  <c r="P323" s="1"/>
  <c r="F278"/>
  <c r="H278" s="1"/>
  <c r="J278" s="1"/>
  <c r="L278" s="1"/>
  <c r="N278" s="1"/>
  <c r="P278" s="1"/>
  <c r="F231"/>
  <c r="H231" s="1"/>
  <c r="J231" s="1"/>
  <c r="L231" s="1"/>
  <c r="N231" s="1"/>
  <c r="P231" s="1"/>
  <c r="F209"/>
  <c r="H209" s="1"/>
  <c r="J209" s="1"/>
  <c r="L209" s="1"/>
  <c r="N209" s="1"/>
  <c r="P209" s="1"/>
  <c r="F173"/>
  <c r="H173" s="1"/>
  <c r="J173" s="1"/>
  <c r="L173" s="1"/>
  <c r="N173" s="1"/>
  <c r="P173" s="1"/>
  <c r="F164"/>
  <c r="H164" s="1"/>
  <c r="J164" s="1"/>
  <c r="L164" s="1"/>
  <c r="N164" s="1"/>
  <c r="P164" s="1"/>
  <c r="F160"/>
  <c r="H160" s="1"/>
  <c r="J160" s="1"/>
  <c r="L160" s="1"/>
  <c r="N160" s="1"/>
  <c r="P160" s="1"/>
  <c r="F97"/>
  <c r="H97" s="1"/>
  <c r="J97" s="1"/>
  <c r="L97" s="1"/>
  <c r="N97" s="1"/>
  <c r="P97" s="1"/>
  <c r="E40"/>
  <c r="E103"/>
  <c r="F525"/>
  <c r="H525" s="1"/>
  <c r="J525" s="1"/>
  <c r="L525" s="1"/>
  <c r="N525" s="1"/>
  <c r="P525" s="1"/>
  <c r="F479"/>
  <c r="H479" s="1"/>
  <c r="J479" s="1"/>
  <c r="L479" s="1"/>
  <c r="N479" s="1"/>
  <c r="P479" s="1"/>
  <c r="F475"/>
  <c r="H475" s="1"/>
  <c r="J475" s="1"/>
  <c r="L475" s="1"/>
  <c r="N475" s="1"/>
  <c r="P475" s="1"/>
  <c r="F471"/>
  <c r="H471" s="1"/>
  <c r="J471" s="1"/>
  <c r="L471" s="1"/>
  <c r="N471" s="1"/>
  <c r="P471" s="1"/>
  <c r="F433"/>
  <c r="H433" s="1"/>
  <c r="J433" s="1"/>
  <c r="L433" s="1"/>
  <c r="N433" s="1"/>
  <c r="P433" s="1"/>
  <c r="F421"/>
  <c r="F413"/>
  <c r="H413" s="1"/>
  <c r="J413" s="1"/>
  <c r="L413" s="1"/>
  <c r="N413" s="1"/>
  <c r="P413" s="1"/>
  <c r="F401"/>
  <c r="H401" s="1"/>
  <c r="J401" s="1"/>
  <c r="L401" s="1"/>
  <c r="N401" s="1"/>
  <c r="P401" s="1"/>
  <c r="F397"/>
  <c r="H397" s="1"/>
  <c r="J397" s="1"/>
  <c r="L397" s="1"/>
  <c r="N397" s="1"/>
  <c r="P397" s="1"/>
  <c r="F386"/>
  <c r="H386" s="1"/>
  <c r="J386" s="1"/>
  <c r="L386" s="1"/>
  <c r="N386" s="1"/>
  <c r="P386" s="1"/>
  <c r="F370"/>
  <c r="H370" s="1"/>
  <c r="J370" s="1"/>
  <c r="L370" s="1"/>
  <c r="N370" s="1"/>
  <c r="P370" s="1"/>
  <c r="F366"/>
  <c r="H366" s="1"/>
  <c r="J366" s="1"/>
  <c r="L366" s="1"/>
  <c r="N366" s="1"/>
  <c r="P366" s="1"/>
  <c r="F248"/>
  <c r="H248" s="1"/>
  <c r="J248" s="1"/>
  <c r="L248" s="1"/>
  <c r="N248" s="1"/>
  <c r="P248" s="1"/>
  <c r="F236"/>
  <c r="H236" s="1"/>
  <c r="J236" s="1"/>
  <c r="L236" s="1"/>
  <c r="N236" s="1"/>
  <c r="P236" s="1"/>
  <c r="F228"/>
  <c r="H228" s="1"/>
  <c r="J228" s="1"/>
  <c r="L228" s="1"/>
  <c r="N228" s="1"/>
  <c r="P228" s="1"/>
  <c r="F210"/>
  <c r="H210" s="1"/>
  <c r="J210" s="1"/>
  <c r="L210" s="1"/>
  <c r="N210" s="1"/>
  <c r="P210" s="1"/>
  <c r="F206"/>
  <c r="H206" s="1"/>
  <c r="J206" s="1"/>
  <c r="L206" s="1"/>
  <c r="N206" s="1"/>
  <c r="P206" s="1"/>
  <c r="F161"/>
  <c r="H161" s="1"/>
  <c r="J161" s="1"/>
  <c r="L161" s="1"/>
  <c r="N161" s="1"/>
  <c r="P161" s="1"/>
  <c r="F94"/>
  <c r="H94" s="1"/>
  <c r="J94" s="1"/>
  <c r="L94" s="1"/>
  <c r="N94" s="1"/>
  <c r="P94" s="1"/>
  <c r="E18"/>
  <c r="E76"/>
  <c r="E437"/>
  <c r="E457"/>
  <c r="F457" s="1"/>
  <c r="H457" s="1"/>
  <c r="J457" s="1"/>
  <c r="L457" s="1"/>
  <c r="N457" s="1"/>
  <c r="P457" s="1"/>
  <c r="F476"/>
  <c r="H476" s="1"/>
  <c r="J476" s="1"/>
  <c r="L476" s="1"/>
  <c r="N476" s="1"/>
  <c r="P476" s="1"/>
  <c r="F472"/>
  <c r="H472" s="1"/>
  <c r="J472" s="1"/>
  <c r="L472" s="1"/>
  <c r="N472" s="1"/>
  <c r="P472" s="1"/>
  <c r="F458"/>
  <c r="H458" s="1"/>
  <c r="J458" s="1"/>
  <c r="L458" s="1"/>
  <c r="N458" s="1"/>
  <c r="P458" s="1"/>
  <c r="F438"/>
  <c r="F422"/>
  <c r="H422" s="1"/>
  <c r="J422" s="1"/>
  <c r="L422" s="1"/>
  <c r="N422" s="1"/>
  <c r="P422" s="1"/>
  <c r="F383"/>
  <c r="H383" s="1"/>
  <c r="J383" s="1"/>
  <c r="L383" s="1"/>
  <c r="N383" s="1"/>
  <c r="P383" s="1"/>
  <c r="F379"/>
  <c r="H379" s="1"/>
  <c r="J379" s="1"/>
  <c r="L379" s="1"/>
  <c r="N379" s="1"/>
  <c r="P379" s="1"/>
  <c r="F353"/>
  <c r="H353" s="1"/>
  <c r="J353" s="1"/>
  <c r="L353" s="1"/>
  <c r="N353" s="1"/>
  <c r="P353" s="1"/>
  <c r="F317"/>
  <c r="H317" s="1"/>
  <c r="J317" s="1"/>
  <c r="L317" s="1"/>
  <c r="N317" s="1"/>
  <c r="P317" s="1"/>
  <c r="F305"/>
  <c r="H305" s="1"/>
  <c r="F291"/>
  <c r="H291" s="1"/>
  <c r="J291" s="1"/>
  <c r="L291" s="1"/>
  <c r="N291" s="1"/>
  <c r="P291" s="1"/>
  <c r="F249"/>
  <c r="H249" s="1"/>
  <c r="J249" s="1"/>
  <c r="L249" s="1"/>
  <c r="N249" s="1"/>
  <c r="P249" s="1"/>
  <c r="F237"/>
  <c r="H237" s="1"/>
  <c r="J237" s="1"/>
  <c r="L237" s="1"/>
  <c r="N237" s="1"/>
  <c r="P237" s="1"/>
  <c r="F225"/>
  <c r="H225" s="1"/>
  <c r="J225" s="1"/>
  <c r="L225" s="1"/>
  <c r="N225" s="1"/>
  <c r="P225" s="1"/>
  <c r="F195"/>
  <c r="H195" s="1"/>
  <c r="J195" s="1"/>
  <c r="L195" s="1"/>
  <c r="N195" s="1"/>
  <c r="P195" s="1"/>
  <c r="F183"/>
  <c r="H183" s="1"/>
  <c r="J183" s="1"/>
  <c r="L183" s="1"/>
  <c r="N183" s="1"/>
  <c r="P183" s="1"/>
  <c r="F138"/>
  <c r="H138" s="1"/>
  <c r="J138" s="1"/>
  <c r="L138" s="1"/>
  <c r="N138" s="1"/>
  <c r="P138" s="1"/>
  <c r="F114"/>
  <c r="H114" s="1"/>
  <c r="J114" s="1"/>
  <c r="L114" s="1"/>
  <c r="N114" s="1"/>
  <c r="P114" s="1"/>
  <c r="E267"/>
  <c r="E411" l="1"/>
  <c r="E410" s="1"/>
  <c r="F410" s="1"/>
  <c r="J208"/>
  <c r="K214"/>
  <c r="J290"/>
  <c r="L290" s="1"/>
  <c r="N290" s="1"/>
  <c r="P290" s="1"/>
  <c r="M190"/>
  <c r="M420"/>
  <c r="O527"/>
  <c r="E478"/>
  <c r="F478" s="1"/>
  <c r="M435"/>
  <c r="M288"/>
  <c r="M410"/>
  <c r="M16"/>
  <c r="J403"/>
  <c r="L403" s="1"/>
  <c r="N403" s="1"/>
  <c r="P403" s="1"/>
  <c r="J163"/>
  <c r="L163" s="1"/>
  <c r="N163" s="1"/>
  <c r="P163" s="1"/>
  <c r="J235"/>
  <c r="L235" s="1"/>
  <c r="N235" s="1"/>
  <c r="P235" s="1"/>
  <c r="J464"/>
  <c r="E375"/>
  <c r="F375" s="1"/>
  <c r="E175"/>
  <c r="F175" s="1"/>
  <c r="H175" s="1"/>
  <c r="J175" s="1"/>
  <c r="J431"/>
  <c r="H230"/>
  <c r="J230" s="1"/>
  <c r="L230" s="1"/>
  <c r="N230" s="1"/>
  <c r="P230" s="1"/>
  <c r="H304"/>
  <c r="H375"/>
  <c r="J375" s="1"/>
  <c r="J137"/>
  <c r="L137" s="1"/>
  <c r="N137" s="1"/>
  <c r="P137" s="1"/>
  <c r="L464"/>
  <c r="N464" s="1"/>
  <c r="P464" s="1"/>
  <c r="H385"/>
  <c r="J385" s="1"/>
  <c r="E368"/>
  <c r="F368" s="1"/>
  <c r="H121"/>
  <c r="J121" s="1"/>
  <c r="H493"/>
  <c r="J493" s="1"/>
  <c r="L493" s="1"/>
  <c r="N493" s="1"/>
  <c r="P493" s="1"/>
  <c r="J364"/>
  <c r="J316"/>
  <c r="L316" s="1"/>
  <c r="N316" s="1"/>
  <c r="P316" s="1"/>
  <c r="J304"/>
  <c r="L304" s="1"/>
  <c r="N304" s="1"/>
  <c r="P304" s="1"/>
  <c r="L469"/>
  <c r="N469" s="1"/>
  <c r="P469" s="1"/>
  <c r="L208"/>
  <c r="N208" s="1"/>
  <c r="P208" s="1"/>
  <c r="L121"/>
  <c r="N121" s="1"/>
  <c r="P121" s="1"/>
  <c r="L182"/>
  <c r="N182" s="1"/>
  <c r="P182" s="1"/>
  <c r="J482"/>
  <c r="L482" s="1"/>
  <c r="N482" s="1"/>
  <c r="P482" s="1"/>
  <c r="H478"/>
  <c r="J478" s="1"/>
  <c r="L478" s="1"/>
  <c r="N478" s="1"/>
  <c r="P478" s="1"/>
  <c r="L385"/>
  <c r="N385" s="1"/>
  <c r="P385" s="1"/>
  <c r="K375"/>
  <c r="H368"/>
  <c r="J368" s="1"/>
  <c r="L368" s="1"/>
  <c r="N368" s="1"/>
  <c r="P368" s="1"/>
  <c r="L406"/>
  <c r="N406" s="1"/>
  <c r="P406" s="1"/>
  <c r="K143"/>
  <c r="L144"/>
  <c r="N144" s="1"/>
  <c r="P144" s="1"/>
  <c r="K266"/>
  <c r="K240"/>
  <c r="K190" s="1"/>
  <c r="K155"/>
  <c r="K410"/>
  <c r="K431"/>
  <c r="L431" s="1"/>
  <c r="N431" s="1"/>
  <c r="P431" s="1"/>
  <c r="L432"/>
  <c r="N432" s="1"/>
  <c r="P432" s="1"/>
  <c r="K167"/>
  <c r="K17"/>
  <c r="K436"/>
  <c r="K364"/>
  <c r="L364" s="1"/>
  <c r="N364" s="1"/>
  <c r="P364" s="1"/>
  <c r="L365"/>
  <c r="N365" s="1"/>
  <c r="P365" s="1"/>
  <c r="K175"/>
  <c r="J298"/>
  <c r="L298" s="1"/>
  <c r="N298" s="1"/>
  <c r="P298" s="1"/>
  <c r="I289"/>
  <c r="J36"/>
  <c r="L36" s="1"/>
  <c r="N36" s="1"/>
  <c r="P36" s="1"/>
  <c r="I17"/>
  <c r="J305"/>
  <c r="L305" s="1"/>
  <c r="N305" s="1"/>
  <c r="P305" s="1"/>
  <c r="I410"/>
  <c r="I420"/>
  <c r="I159"/>
  <c r="I396"/>
  <c r="I190"/>
  <c r="J326"/>
  <c r="L326" s="1"/>
  <c r="N326" s="1"/>
  <c r="P326" s="1"/>
  <c r="I325"/>
  <c r="J325" s="1"/>
  <c r="L325" s="1"/>
  <c r="N325" s="1"/>
  <c r="P325" s="1"/>
  <c r="I436"/>
  <c r="I66"/>
  <c r="J67"/>
  <c r="L67" s="1"/>
  <c r="N67" s="1"/>
  <c r="P67" s="1"/>
  <c r="G437"/>
  <c r="H438"/>
  <c r="J438" s="1"/>
  <c r="L438" s="1"/>
  <c r="N438" s="1"/>
  <c r="P438" s="1"/>
  <c r="G72"/>
  <c r="H72" s="1"/>
  <c r="J72" s="1"/>
  <c r="L72" s="1"/>
  <c r="N72" s="1"/>
  <c r="P72" s="1"/>
  <c r="H73"/>
  <c r="J73" s="1"/>
  <c r="L73" s="1"/>
  <c r="N73" s="1"/>
  <c r="P73" s="1"/>
  <c r="G69"/>
  <c r="H70"/>
  <c r="J70" s="1"/>
  <c r="L70" s="1"/>
  <c r="N70" s="1"/>
  <c r="P70" s="1"/>
  <c r="H99"/>
  <c r="J99" s="1"/>
  <c r="L99" s="1"/>
  <c r="N99" s="1"/>
  <c r="P99" s="1"/>
  <c r="G75"/>
  <c r="H259"/>
  <c r="J259" s="1"/>
  <c r="L259" s="1"/>
  <c r="N259" s="1"/>
  <c r="P259" s="1"/>
  <c r="G247"/>
  <c r="H247" s="1"/>
  <c r="J247" s="1"/>
  <c r="L247" s="1"/>
  <c r="N247" s="1"/>
  <c r="P247" s="1"/>
  <c r="G154"/>
  <c r="H159"/>
  <c r="H421"/>
  <c r="J421" s="1"/>
  <c r="L421" s="1"/>
  <c r="N421" s="1"/>
  <c r="P421" s="1"/>
  <c r="G420"/>
  <c r="H420" s="1"/>
  <c r="G288"/>
  <c r="G266"/>
  <c r="H523"/>
  <c r="J523" s="1"/>
  <c r="L523" s="1"/>
  <c r="N523" s="1"/>
  <c r="P523" s="1"/>
  <c r="G190"/>
  <c r="G410"/>
  <c r="H410" s="1"/>
  <c r="G473"/>
  <c r="H473" s="1"/>
  <c r="J473" s="1"/>
  <c r="L473" s="1"/>
  <c r="N473" s="1"/>
  <c r="P473" s="1"/>
  <c r="H474"/>
  <c r="J474" s="1"/>
  <c r="L474" s="1"/>
  <c r="N474" s="1"/>
  <c r="P474" s="1"/>
  <c r="E262"/>
  <c r="E396"/>
  <c r="F396" s="1"/>
  <c r="H396" s="1"/>
  <c r="E143"/>
  <c r="F143" s="1"/>
  <c r="H143" s="1"/>
  <c r="J143" s="1"/>
  <c r="F156"/>
  <c r="H156" s="1"/>
  <c r="J156" s="1"/>
  <c r="L156" s="1"/>
  <c r="N156" s="1"/>
  <c r="P156" s="1"/>
  <c r="F412"/>
  <c r="H412" s="1"/>
  <c r="J412" s="1"/>
  <c r="L412" s="1"/>
  <c r="N412" s="1"/>
  <c r="P412" s="1"/>
  <c r="E240"/>
  <c r="F240" s="1"/>
  <c r="H240" s="1"/>
  <c r="J240" s="1"/>
  <c r="E289"/>
  <c r="F289" s="1"/>
  <c r="H289" s="1"/>
  <c r="J289" s="1"/>
  <c r="L289" s="1"/>
  <c r="N289" s="1"/>
  <c r="P289" s="1"/>
  <c r="F494"/>
  <c r="H494" s="1"/>
  <c r="J494" s="1"/>
  <c r="L494" s="1"/>
  <c r="N494" s="1"/>
  <c r="P494" s="1"/>
  <c r="F411"/>
  <c r="H411" s="1"/>
  <c r="J411" s="1"/>
  <c r="L411" s="1"/>
  <c r="N411" s="1"/>
  <c r="P411" s="1"/>
  <c r="E340"/>
  <c r="F340" s="1"/>
  <c r="H340" s="1"/>
  <c r="J340" s="1"/>
  <c r="L340" s="1"/>
  <c r="N340" s="1"/>
  <c r="P340" s="1"/>
  <c r="F241"/>
  <c r="H241" s="1"/>
  <c r="J241" s="1"/>
  <c r="L241" s="1"/>
  <c r="N241" s="1"/>
  <c r="P241" s="1"/>
  <c r="E214"/>
  <c r="F214" s="1"/>
  <c r="H214" s="1"/>
  <c r="J214" s="1"/>
  <c r="L214" s="1"/>
  <c r="N214" s="1"/>
  <c r="P214" s="1"/>
  <c r="E102"/>
  <c r="F102" s="1"/>
  <c r="H102" s="1"/>
  <c r="J102" s="1"/>
  <c r="L102" s="1"/>
  <c r="N102" s="1"/>
  <c r="P102" s="1"/>
  <c r="F103"/>
  <c r="H103" s="1"/>
  <c r="J103" s="1"/>
  <c r="L103" s="1"/>
  <c r="N103" s="1"/>
  <c r="P103" s="1"/>
  <c r="E349"/>
  <c r="F349" s="1"/>
  <c r="H349" s="1"/>
  <c r="J349" s="1"/>
  <c r="L349" s="1"/>
  <c r="N349" s="1"/>
  <c r="P349" s="1"/>
  <c r="F350"/>
  <c r="H350" s="1"/>
  <c r="J350" s="1"/>
  <c r="L350" s="1"/>
  <c r="N350" s="1"/>
  <c r="P350" s="1"/>
  <c r="E436"/>
  <c r="F437"/>
  <c r="E266"/>
  <c r="F266" s="1"/>
  <c r="F267"/>
  <c r="H267" s="1"/>
  <c r="J267" s="1"/>
  <c r="L267" s="1"/>
  <c r="N267" s="1"/>
  <c r="P267" s="1"/>
  <c r="E17"/>
  <c r="F18"/>
  <c r="H18" s="1"/>
  <c r="J18" s="1"/>
  <c r="L18" s="1"/>
  <c r="N18" s="1"/>
  <c r="P18" s="1"/>
  <c r="E191"/>
  <c r="F192"/>
  <c r="H192" s="1"/>
  <c r="J192" s="1"/>
  <c r="L192" s="1"/>
  <c r="N192" s="1"/>
  <c r="P192" s="1"/>
  <c r="E167"/>
  <c r="F168"/>
  <c r="H168" s="1"/>
  <c r="J168" s="1"/>
  <c r="L168" s="1"/>
  <c r="N168" s="1"/>
  <c r="P168" s="1"/>
  <c r="E75"/>
  <c r="F75" s="1"/>
  <c r="F76"/>
  <c r="H76" s="1"/>
  <c r="J76" s="1"/>
  <c r="L76" s="1"/>
  <c r="N76" s="1"/>
  <c r="P76" s="1"/>
  <c r="E39"/>
  <c r="F39" s="1"/>
  <c r="F40"/>
  <c r="H40" s="1"/>
  <c r="J40" s="1"/>
  <c r="L40" s="1"/>
  <c r="N40" s="1"/>
  <c r="P40" s="1"/>
  <c r="E332"/>
  <c r="F332" s="1"/>
  <c r="H332" s="1"/>
  <c r="J332" s="1"/>
  <c r="L332" s="1"/>
  <c r="N332" s="1"/>
  <c r="P332" s="1"/>
  <c r="F333"/>
  <c r="H333" s="1"/>
  <c r="J333" s="1"/>
  <c r="L333" s="1"/>
  <c r="N333" s="1"/>
  <c r="P333" s="1"/>
  <c r="E186"/>
  <c r="F186" s="1"/>
  <c r="H186" s="1"/>
  <c r="J186" s="1"/>
  <c r="L186" s="1"/>
  <c r="N186" s="1"/>
  <c r="P186" s="1"/>
  <c r="F187"/>
  <c r="H187" s="1"/>
  <c r="J187" s="1"/>
  <c r="L187" s="1"/>
  <c r="N187" s="1"/>
  <c r="P187" s="1"/>
  <c r="H266" l="1"/>
  <c r="J266" s="1"/>
  <c r="L266" s="1"/>
  <c r="N266" s="1"/>
  <c r="P266" s="1"/>
  <c r="M527"/>
  <c r="J410"/>
  <c r="J396"/>
  <c r="L396" s="1"/>
  <c r="N396" s="1"/>
  <c r="P396" s="1"/>
  <c r="L175"/>
  <c r="N175" s="1"/>
  <c r="P175" s="1"/>
  <c r="L240"/>
  <c r="N240" s="1"/>
  <c r="P240" s="1"/>
  <c r="L143"/>
  <c r="N143" s="1"/>
  <c r="P143" s="1"/>
  <c r="H75"/>
  <c r="J75" s="1"/>
  <c r="L75" s="1"/>
  <c r="N75" s="1"/>
  <c r="P75" s="1"/>
  <c r="J420"/>
  <c r="L410"/>
  <c r="N410" s="1"/>
  <c r="P410" s="1"/>
  <c r="L375"/>
  <c r="N375" s="1"/>
  <c r="P375" s="1"/>
  <c r="K288"/>
  <c r="K16"/>
  <c r="K435"/>
  <c r="K154"/>
  <c r="L155"/>
  <c r="N155" s="1"/>
  <c r="P155" s="1"/>
  <c r="K420"/>
  <c r="I435"/>
  <c r="J159"/>
  <c r="L159" s="1"/>
  <c r="N159" s="1"/>
  <c r="P159" s="1"/>
  <c r="I154"/>
  <c r="I288"/>
  <c r="J66"/>
  <c r="L66" s="1"/>
  <c r="N66" s="1"/>
  <c r="P66" s="1"/>
  <c r="I39"/>
  <c r="G436"/>
  <c r="H437"/>
  <c r="J437" s="1"/>
  <c r="L437" s="1"/>
  <c r="N437" s="1"/>
  <c r="P437" s="1"/>
  <c r="H69"/>
  <c r="J69" s="1"/>
  <c r="L69" s="1"/>
  <c r="N69" s="1"/>
  <c r="P69" s="1"/>
  <c r="G39"/>
  <c r="F262"/>
  <c r="H262" s="1"/>
  <c r="J262" s="1"/>
  <c r="L262" s="1"/>
  <c r="N262" s="1"/>
  <c r="P262" s="1"/>
  <c r="E190"/>
  <c r="F190" s="1"/>
  <c r="H190" s="1"/>
  <c r="J190" s="1"/>
  <c r="L190" s="1"/>
  <c r="N190" s="1"/>
  <c r="P190" s="1"/>
  <c r="E288"/>
  <c r="F191"/>
  <c r="H191" s="1"/>
  <c r="J191" s="1"/>
  <c r="L191" s="1"/>
  <c r="N191" s="1"/>
  <c r="P191" s="1"/>
  <c r="E435"/>
  <c r="F435" s="1"/>
  <c r="F436"/>
  <c r="F167"/>
  <c r="H167" s="1"/>
  <c r="J167" s="1"/>
  <c r="L167" s="1"/>
  <c r="N167" s="1"/>
  <c r="P167" s="1"/>
  <c r="E154"/>
  <c r="F154" s="1"/>
  <c r="H154" s="1"/>
  <c r="E16"/>
  <c r="F16" s="1"/>
  <c r="F17"/>
  <c r="H17" s="1"/>
  <c r="J17" s="1"/>
  <c r="L17" s="1"/>
  <c r="N17" s="1"/>
  <c r="P17" s="1"/>
  <c r="J154" l="1"/>
  <c r="L154" s="1"/>
  <c r="N154" s="1"/>
  <c r="P154" s="1"/>
  <c r="L420"/>
  <c r="N420" s="1"/>
  <c r="P420" s="1"/>
  <c r="K527"/>
  <c r="I16"/>
  <c r="G435"/>
  <c r="H435" s="1"/>
  <c r="J435" s="1"/>
  <c r="L435" s="1"/>
  <c r="N435" s="1"/>
  <c r="P435" s="1"/>
  <c r="H436"/>
  <c r="J436" s="1"/>
  <c r="L436" s="1"/>
  <c r="N436" s="1"/>
  <c r="P436" s="1"/>
  <c r="H39"/>
  <c r="J39" s="1"/>
  <c r="L39" s="1"/>
  <c r="N39" s="1"/>
  <c r="P39" s="1"/>
  <c r="G16"/>
  <c r="E527"/>
  <c r="F527" s="1"/>
  <c r="F288"/>
  <c r="H288" s="1"/>
  <c r="J288" s="1"/>
  <c r="L288" s="1"/>
  <c r="N288" s="1"/>
  <c r="P288" s="1"/>
  <c r="I527" l="1"/>
  <c r="H16"/>
  <c r="J16" s="1"/>
  <c r="L16" s="1"/>
  <c r="N16" s="1"/>
  <c r="P16" s="1"/>
  <c r="G527"/>
  <c r="H527" s="1"/>
  <c r="J527" l="1"/>
  <c r="L527" s="1"/>
  <c r="N527" s="1"/>
  <c r="P527" s="1"/>
</calcChain>
</file>

<file path=xl/sharedStrings.xml><?xml version="1.0" encoding="utf-8"?>
<sst xmlns="http://schemas.openxmlformats.org/spreadsheetml/2006/main" count="1050" uniqueCount="644">
  <si>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</si>
  <si>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</si>
  <si>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</si>
  <si>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</si>
  <si>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</si>
  <si>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</si>
  <si>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</si>
  <si>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</si>
  <si>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</si>
  <si>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</si>
  <si>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</si>
  <si>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</si>
  <si>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</si>
  <si>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</si>
  <si>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</si>
  <si>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</si>
  <si>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</si>
  <si>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</si>
  <si>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</si>
  <si>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</si>
  <si>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</si>
  <si>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</si>
  <si>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</si>
  <si>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</si>
  <si>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</si>
  <si>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</si>
  <si>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</si>
  <si>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</si>
  <si>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</si>
  <si>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</si>
  <si>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</si>
  <si>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</si>
  <si>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</si>
  <si>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</si>
  <si>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</si>
  <si>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</si>
  <si>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</si>
  <si>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</si>
  <si>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</si>
  <si>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</si>
  <si>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</si>
  <si>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</si>
  <si>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</si>
  <si>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</si>
  <si>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</si>
  <si>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</si>
  <si>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</si>
  <si>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</si>
  <si>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</si>
  <si>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</si>
  <si>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</si>
  <si>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</si>
  <si>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</si>
  <si>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</si>
  <si>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</si>
  <si>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</si>
  <si>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</si>
  <si>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</si>
  <si>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</si>
  <si>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</si>
  <si>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</si>
  <si>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</si>
  <si>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</si>
  <si>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</si>
  <si>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</si>
  <si>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</si>
  <si>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</si>
  <si>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</si>
  <si>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</si>
  <si>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</si>
  <si>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</si>
  <si>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</si>
  <si>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</si>
  <si>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</si>
  <si>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</si>
  <si>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</si>
  <si>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</si>
  <si>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</si>
  <si>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</si>
  <si>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</si>
  <si>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</si>
  <si>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</si>
  <si>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</si>
  <si>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</si>
  <si>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</si>
  <si>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</si>
  <si>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</si>
  <si>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</si>
  <si>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</si>
  <si>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</si>
  <si>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</si>
  <si>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</si>
  <si>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</si>
  <si>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</si>
  <si>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</si>
  <si>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</si>
  <si>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</si>
  <si>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</si>
  <si>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</si>
  <si>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</si>
  <si>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</si>
  <si>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</si>
  <si>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</si>
  <si>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</si>
  <si>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</si>
  <si>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</si>
  <si>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</si>
  <si>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</si>
  <si>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</si>
  <si>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</si>
  <si>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</si>
  <si>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</si>
  <si>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</si>
  <si>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</si>
  <si>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</si>
  <si>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</si>
  <si>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</si>
  <si>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</si>
  <si>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</si>
  <si>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</si>
  <si>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</si>
  <si>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</si>
  <si>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</si>
  <si>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</si>
  <si>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</si>
  <si>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</si>
  <si>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</si>
  <si>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</si>
  <si>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</si>
  <si>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</si>
  <si>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</si>
  <si>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</si>
  <si>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</si>
  <si>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</si>
  <si>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</si>
  <si>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</si>
  <si>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</si>
  <si>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</si>
  <si>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</si>
  <si>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</si>
  <si>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</si>
  <si>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</si>
  <si>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</si>
  <si>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</si>
  <si>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</si>
  <si>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</si>
  <si>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</si>
  <si>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</si>
  <si>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</si>
  <si>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</si>
  <si>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</si>
  <si>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</si>
  <si>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</si>
  <si>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</si>
  <si>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</si>
  <si>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</si>
  <si>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</si>
  <si>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</si>
  <si>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</si>
  <si>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</si>
  <si>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</si>
  <si>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</si>
  <si>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</si>
  <si>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</si>
  <si>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</si>
  <si>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</si>
  <si>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</si>
  <si>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</si>
  <si>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</si>
  <si>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</si>
  <si>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</si>
  <si>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</si>
  <si>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</si>
  <si>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</si>
  <si>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</si>
  <si>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</si>
  <si>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</si>
  <si>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</si>
  <si>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</si>
  <si>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</si>
  <si>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</si>
  <si>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</si>
  <si>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</si>
  <si>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</si>
  <si>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</si>
  <si>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</si>
  <si>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</si>
  <si>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</si>
  <si>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</si>
  <si>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</si>
  <si>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</si>
  <si>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</si>
  <si>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</si>
  <si>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</si>
  <si>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</si>
  <si>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</si>
  <si>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</si>
  <si>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</si>
  <si>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</si>
  <si>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</si>
  <si>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</si>
  <si>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</si>
  <si>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</si>
  <si>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</si>
  <si>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</si>
  <si>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</si>
  <si>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</si>
  <si>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</si>
  <si>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</si>
  <si>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</si>
  <si>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</si>
  <si>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</si>
  <si>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</si>
  <si>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</si>
  <si>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</si>
  <si>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</si>
  <si>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</si>
  <si>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</si>
  <si>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</si>
  <si>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</si>
  <si>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</si>
  <si>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</si>
  <si>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</si>
  <si>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</si>
  <si>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</si>
  <si>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</si>
  <si>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</si>
  <si>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</si>
  <si>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</si>
  <si>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</si>
  <si>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</si>
  <si>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</si>
  <si>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</si>
  <si>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</si>
  <si>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</si>
  <si>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</si>
  <si>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</si>
  <si>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</si>
  <si>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</si>
  <si>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</si>
  <si>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</si>
  <si>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</si>
  <si>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</si>
  <si>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</si>
  <si>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</si>
  <si>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</si>
  <si>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</si>
  <si>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</si>
  <si>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</si>
  <si>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</si>
  <si>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</si>
  <si>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</si>
  <si>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</si>
  <si>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</si>
  <si>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</si>
  <si>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</si>
  <si>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</si>
  <si>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</si>
  <si>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</si>
  <si>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</si>
  <si>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</si>
  <si>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</si>
  <si>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</si>
  <si>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</si>
  <si>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</si>
  <si>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</si>
  <si>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</si>
  <si>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</si>
  <si>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</si>
  <si>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</si>
  <si>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</si>
  <si>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</si>
  <si>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</si>
  <si>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</si>
  <si>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</si>
  <si>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</si>
  <si>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</si>
  <si>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</si>
  <si>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</si>
  <si>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</si>
  <si>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</si>
  <si>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</si>
  <si>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</si>
  <si>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</si>
  <si>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</si>
  <si>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</si>
  <si>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</si>
  <si>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</si>
  <si>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</si>
  <si>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</si>
  <si>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</si>
  <si>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</si>
  <si>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</si>
  <si>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</si>
  <si>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</si>
  <si>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</si>
  <si>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</si>
  <si>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</si>
  <si>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</si>
  <si>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</si>
  <si>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</si>
  <si>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</si>
  <si>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</si>
  <si>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</si>
  <si>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</si>
  <si>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</si>
  <si>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</si>
  <si>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</si>
  <si>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</si>
  <si>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</si>
  <si>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</si>
  <si>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</si>
  <si>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</si>
  <si>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</si>
  <si>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</si>
  <si>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</si>
  <si>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</si>
  <si>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</si>
  <si>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</si>
  <si>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</si>
  <si>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</si>
  <si>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</si>
  <si>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</si>
  <si>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</si>
  <si>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</si>
  <si>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</si>
  <si>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</si>
  <si>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</si>
  <si>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</si>
  <si>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</si>
  <si>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</si>
  <si>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</si>
  <si>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</si>
  <si>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</si>
  <si>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</si>
  <si>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</si>
  <si>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</si>
  <si>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</si>
  <si>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</si>
  <si>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</si>
  <si>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</si>
  <si>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</si>
  <si>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</si>
  <si>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</si>
  <si>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</si>
  <si>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</si>
  <si>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</si>
  <si>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</si>
  <si>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</si>
  <si>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</si>
  <si>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</si>
  <si>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</si>
  <si>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</si>
  <si>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</si>
  <si>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</si>
  <si>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</si>
  <si>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</si>
  <si>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</si>
  <si>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</si>
  <si>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</si>
  <si>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</si>
  <si>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</si>
  <si>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</si>
  <si>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</si>
  <si>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</si>
  <si>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</si>
  <si>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</si>
  <si>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</si>
  <si>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</si>
  <si>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</si>
  <si>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</si>
  <si>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</si>
  <si>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</si>
  <si>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</si>
  <si>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</si>
  <si>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</si>
  <si>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</si>
  <si>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</si>
  <si>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</si>
  <si>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</si>
  <si>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</si>
  <si>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</si>
  <si>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</si>
  <si>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</si>
  <si>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</si>
  <si>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</si>
  <si>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</si>
  <si>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</si>
  <si>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</si>
  <si>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</si>
  <si>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</si>
  <si>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</si>
  <si>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</si>
  <si>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</si>
  <si>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</si>
  <si>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</si>
  <si>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</si>
  <si>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</si>
  <si>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</si>
  <si>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</si>
  <si>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</si>
  <si>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</si>
  <si>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</si>
  <si>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</si>
  <si>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</si>
  <si>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</si>
  <si>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</si>
  <si>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</si>
  <si>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</si>
  <si>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</si>
  <si>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</si>
  <si>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</si>
  <si>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</si>
  <si>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</si>
  <si>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</si>
  <si>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</si>
  <si>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</si>
  <si>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</si>
  <si>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</si>
  <si>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</si>
  <si>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</si>
  <si>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</si>
  <si>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</si>
  <si>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</si>
  <si>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</si>
  <si>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</si>
  <si>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</si>
  <si>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</si>
  <si>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</si>
  <si>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</si>
  <si>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</si>
  <si>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</si>
  <si>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</si>
  <si>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</si>
  <si>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</si>
  <si>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</si>
  <si>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</si>
  <si>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</si>
  <si>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</si>
  <si>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</si>
  <si>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</si>
  <si>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</si>
  <si>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</si>
  <si>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</si>
  <si>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</si>
  <si>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</si>
  <si>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</si>
  <si>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</si>
  <si>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</si>
  <si>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</si>
  <si>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</si>
  <si>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</si>
  <si>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</si>
  <si>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</si>
  <si>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</si>
  <si>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</si>
  <si>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</si>
  <si>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</si>
  <si>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</si>
  <si>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</si>
  <si>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</si>
  <si>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</si>
  <si>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</si>
  <si>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</si>
  <si>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</si>
  <si>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</si>
  <si>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</si>
  <si>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</si>
  <si>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</si>
  <si>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</si>
  <si>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</si>
  <si>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</si>
  <si>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</si>
  <si>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</si>
  <si>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</si>
  <si>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</si>
  <si>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</si>
  <si>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</si>
  <si>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</si>
  <si>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</si>
  <si>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</si>
  <si>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</si>
  <si>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</si>
  <si>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</si>
  <si>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</si>
  <si>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</si>
  <si>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</si>
  <si>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</si>
  <si>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</si>
  <si>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</si>
  <si>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</si>
  <si>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</si>
  <si>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</si>
  <si>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</si>
  <si>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</si>
  <si>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</si>
  <si>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</si>
  <si>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</si>
  <si>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</si>
  <si>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</si>
  <si>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</si>
  <si>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</si>
  <si>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</si>
  <si>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</si>
  <si>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</si>
  <si>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</si>
  <si>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</si>
  <si>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</si>
  <si>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</si>
  <si>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</si>
  <si>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</si>
  <si>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</si>
  <si>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</si>
  <si>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</si>
  <si>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</si>
  <si>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</si>
  <si>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</si>
  <si>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</si>
  <si>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</si>
  <si>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</si>
  <si>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</si>
  <si>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</si>
  <si>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</si>
  <si>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</si>
  <si>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</si>
  <si>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</si>
  <si>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</si>
  <si>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</si>
  <si>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</si>
  <si>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</si>
  <si>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</si>
  <si>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</si>
  <si>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</si>
  <si>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</si>
  <si>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</si>
  <si>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</si>
  <si>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</si>
  <si>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</si>
  <si>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</si>
  <si>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</si>
  <si>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</si>
  <si>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</si>
  <si>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</si>
  <si>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</si>
  <si>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</si>
  <si>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</si>
  <si>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</si>
  <si>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</si>
  <si>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</si>
  <si>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</si>
  <si>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</si>
  <si>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</si>
  <si>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</si>
  <si>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</si>
  <si>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</si>
  <si>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</si>
  <si>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</si>
  <si>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</si>
  <si>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</si>
  <si>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</si>
  <si>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</si>
  <si>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</si>
  <si>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</si>
  <si>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</si>
  <si>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</si>
  <si>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</si>
  <si>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</si>
  <si>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</si>
  <si>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</si>
  <si>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</si>
  <si>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</si>
  <si>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</si>
  <si>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</si>
  <si>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</si>
  <si>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</si>
  <si>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</si>
  <si>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</si>
  <si>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</si>
  <si>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</si>
  <si>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</si>
  <si>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</si>
  <si>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</si>
  <si>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</si>
  <si>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</si>
  <si>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</si>
  <si>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</si>
  <si>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</si>
  <si>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</si>
  <si>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</si>
  <si>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</si>
  <si>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</si>
  <si>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</si>
  <si>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</si>
  <si>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</si>
  <si>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</si>
  <si>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</si>
  <si>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</si>
  <si>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</si>
  <si>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</si>
  <si>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</si>
  <si>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</si>
  <si>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</si>
  <si>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</si>
  <si>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</si>
  <si>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</si>
  <si>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</si>
  <si>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</si>
  <si>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</si>
  <si>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</si>
  <si>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</si>
  <si>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</si>
  <si>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</si>
  <si>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</si>
  <si>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</si>
  <si>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</si>
  <si>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</si>
  <si>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</si>
  <si>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</si>
  <si>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</si>
  <si>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</si>
  <si>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</si>
  <si>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</si>
  <si>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</si>
  <si>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</si>
  <si>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</si>
  <si>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</si>
  <si>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</si>
  <si>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</si>
  <si>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</si>
  <si>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</si>
  <si>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</si>
  <si>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</si>
  <si>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</si>
  <si>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</si>
  <si>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</si>
  <si>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</si>
  <si>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</si>
  <si>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</si>
  <si>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</si>
  <si>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</si>
  <si>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</si>
  <si>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</si>
  <si>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Ивановской области</t>
  </si>
  <si>
    <t xml:space="preserve">от 25.06.2021 № 66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</si>
</sst>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527"/>
  <sheetViews>
    <sheetView tabSelected="1" topLeftCell="A2" zoomScale="90" zoomScaleNormal="90" workbookViewId="0">
      <selection activeCell="A7" sqref="A7:P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customWidth="1"/>
    <col min="17" max="16384" width="9.140625" style="5"/>
  </cols>
  <sheetData>
    <row r="1" spans="1:16" ht="20.25" hidden="1" customHeight="1">
      <c r="A1" s="34"/>
      <c r="B1" s="34"/>
      <c r="C1" s="34"/>
    </row>
    <row r="2" spans="1:16" ht="20.25" customHeight="1">
      <c r="A2" s="33" t="s">
        <v>577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0.25" customHeight="1">
      <c r="A3" s="34" t="s">
        <v>575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0.25" customHeight="1">
      <c r="A4" s="34" t="s">
        <v>576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20.25" customHeight="1">
      <c r="A5" s="34" t="s">
        <v>642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0.25" customHeight="1">
      <c r="A6" s="34" t="s">
        <v>643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0.25" customHeight="1">
      <c r="A7" s="33" t="s">
        <v>577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20.25" customHeight="1">
      <c r="A8" s="34" t="s">
        <v>575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0.25" customHeight="1">
      <c r="A9" s="34" t="s">
        <v>576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20.25" customHeight="1">
      <c r="A10" s="34" t="s">
        <v>578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5.7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62" customHeight="1">
      <c r="A12" s="39" t="s">
        <v>579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20.25" customHeight="1">
      <c r="A13" s="40" t="s">
        <v>340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1.75" customHeight="1">
      <c r="A14" s="35" t="s">
        <v>2</v>
      </c>
      <c r="B14" s="35" t="s">
        <v>0</v>
      </c>
      <c r="C14" s="35" t="s">
        <v>1</v>
      </c>
      <c r="D14" s="37" t="s">
        <v>408</v>
      </c>
      <c r="E14" s="35" t="s">
        <v>580</v>
      </c>
      <c r="F14" s="37" t="s">
        <v>408</v>
      </c>
      <c r="G14" s="35" t="s">
        <v>590</v>
      </c>
      <c r="H14" s="37" t="s">
        <v>408</v>
      </c>
      <c r="I14" s="35" t="s">
        <v>603</v>
      </c>
      <c r="J14" s="37" t="s">
        <v>408</v>
      </c>
      <c r="K14" s="35" t="s">
        <v>610</v>
      </c>
      <c r="L14" s="37" t="s">
        <v>408</v>
      </c>
      <c r="M14" s="35" t="s">
        <v>619</v>
      </c>
      <c r="N14" s="37" t="s">
        <v>408</v>
      </c>
      <c r="O14" s="35" t="s">
        <v>626</v>
      </c>
      <c r="P14" s="37" t="s">
        <v>408</v>
      </c>
    </row>
    <row r="15" spans="1:16" ht="88.5" customHeight="1">
      <c r="A15" s="36"/>
      <c r="B15" s="36"/>
      <c r="C15" s="36"/>
      <c r="D15" s="38"/>
      <c r="E15" s="36"/>
      <c r="F15" s="38"/>
      <c r="G15" s="36"/>
      <c r="H15" s="38"/>
      <c r="I15" s="36"/>
      <c r="J15" s="38"/>
      <c r="K15" s="36"/>
      <c r="L15" s="38"/>
      <c r="M15" s="36"/>
      <c r="N15" s="38"/>
      <c r="O15" s="36"/>
      <c r="P15" s="38"/>
    </row>
    <row r="16" spans="1:16" ht="69" customHeight="1">
      <c r="A16" s="7" t="s">
        <v>3</v>
      </c>
      <c r="B16" s="8" t="s">
        <v>234</v>
      </c>
      <c r="C16" s="4"/>
      <c r="D16" s="6">
        <v>368928.77108000003</v>
      </c>
      <c r="E16" s="9">
        <f>E17+E39+E75+E102+E121+E137+E143</f>
        <v>16298.203879999999</v>
      </c>
      <c r="F16" s="6">
        <f>D16+E16</f>
        <v>385226.97496000002</v>
      </c>
      <c r="G16" s="9">
        <f>G17+G39+G75+G102+G121+G137+G143</f>
        <v>-230.90551999999997</v>
      </c>
      <c r="H16" s="6">
        <f>F16+G16</f>
        <v>384996.06944000005</v>
      </c>
      <c r="I16" s="9">
        <f>I17+I39+I75+I102+I121+I137+I143</f>
        <v>1130.7894799999999</v>
      </c>
      <c r="J16" s="6">
        <f>H16+I16</f>
        <v>386126.85892000003</v>
      </c>
      <c r="K16" s="9">
        <f>K17+K39+K75+K102+K121+K137+K143</f>
        <v>0</v>
      </c>
      <c r="L16" s="6">
        <f>J16+K16</f>
        <v>386126.85892000003</v>
      </c>
      <c r="M16" s="9">
        <f>M17+M39+M75+M102+M121+M137+M143</f>
        <v>4100</v>
      </c>
      <c r="N16" s="6">
        <f>L16+M16</f>
        <v>390226.85892000003</v>
      </c>
      <c r="O16" s="9">
        <f>O17+O39+O75+O102+O121+O137+O143</f>
        <v>752.13436000000002</v>
      </c>
      <c r="P16" s="6">
        <f>N16+O16</f>
        <v>390978.99328000005</v>
      </c>
    </row>
    <row r="17" spans="1:16" ht="43.5" customHeight="1">
      <c r="A17" s="10" t="s">
        <v>231</v>
      </c>
      <c r="B17" s="8" t="s">
        <v>235</v>
      </c>
      <c r="C17" s="4"/>
      <c r="D17" s="6">
        <v>171727.44200000001</v>
      </c>
      <c r="E17" s="9">
        <f>E18+E33</f>
        <v>0</v>
      </c>
      <c r="F17" s="6">
        <f t="shared" ref="F17:F83" si="0">D17+E17</f>
        <v>171727.44200000001</v>
      </c>
      <c r="G17" s="9">
        <f>G18+G33</f>
        <v>0</v>
      </c>
      <c r="H17" s="6">
        <f t="shared" ref="H17:H83" si="1">F17+G17</f>
        <v>171727.44200000001</v>
      </c>
      <c r="I17" s="9">
        <f>I18+I33+I36</f>
        <v>352.89474000000001</v>
      </c>
      <c r="J17" s="6">
        <f t="shared" ref="J17:J83" si="2">H17+I17</f>
        <v>172080.33674</v>
      </c>
      <c r="K17" s="9">
        <f>K18+K33+K36</f>
        <v>0</v>
      </c>
      <c r="L17" s="6">
        <f t="shared" ref="L17:L80" si="3">J17+K17</f>
        <v>172080.33674</v>
      </c>
      <c r="M17" s="9">
        <f>M18+M33+M36</f>
        <v>1100</v>
      </c>
      <c r="N17" s="6">
        <f t="shared" ref="N17:N80" si="4">L17+M17</f>
        <v>173180.33674</v>
      </c>
      <c r="O17" s="9">
        <f>O18+O33+O36</f>
        <v>760.19536000000005</v>
      </c>
      <c r="P17" s="6">
        <f t="shared" ref="P17:P80" si="5">N17+O17</f>
        <v>173940.53210000001</v>
      </c>
    </row>
    <row r="18" spans="1:16" ht="45" customHeight="1">
      <c r="A18" s="11" t="s">
        <v>233</v>
      </c>
      <c r="B18" s="3" t="s">
        <v>236</v>
      </c>
      <c r="C18" s="4"/>
      <c r="D18" s="6">
        <v>171727.44200000001</v>
      </c>
      <c r="E18" s="9">
        <f>E19+E21+E23+E25+E27+E29+E31</f>
        <v>0</v>
      </c>
      <c r="F18" s="6">
        <f t="shared" si="0"/>
        <v>171727.44200000001</v>
      </c>
      <c r="G18" s="9">
        <f>G19+G21+G23+G25+G27+G29+G31</f>
        <v>0</v>
      </c>
      <c r="H18" s="6">
        <f t="shared" si="1"/>
        <v>171727.44200000001</v>
      </c>
      <c r="I18" s="9">
        <f>I19+I21+I23+I25+I27+I29+I31</f>
        <v>295</v>
      </c>
      <c r="J18" s="6">
        <f t="shared" si="2"/>
        <v>172022.44200000001</v>
      </c>
      <c r="K18" s="9">
        <f>K19+K21+K23+K25+K27+K29+K31</f>
        <v>0</v>
      </c>
      <c r="L18" s="6">
        <f t="shared" si="3"/>
        <v>172022.44200000001</v>
      </c>
      <c r="M18" s="9">
        <f>M19+M21+M23+M25+M27+M29+M31</f>
        <v>0</v>
      </c>
      <c r="N18" s="6">
        <f t="shared" si="4"/>
        <v>172022.44200000001</v>
      </c>
      <c r="O18" s="9">
        <f>O19+O21+O23+O25+O27+O29+O31</f>
        <v>760.19536000000005</v>
      </c>
      <c r="P18" s="6">
        <f t="shared" si="5"/>
        <v>172782.63736000002</v>
      </c>
    </row>
    <row r="19" spans="1:16" ht="33.75" customHeight="1">
      <c r="A19" s="11" t="s">
        <v>232</v>
      </c>
      <c r="B19" s="3" t="s">
        <v>237</v>
      </c>
      <c r="C19" s="4"/>
      <c r="D19" s="6">
        <v>61694.65</v>
      </c>
      <c r="E19" s="9">
        <f>E20</f>
        <v>0</v>
      </c>
      <c r="F19" s="6">
        <f t="shared" si="0"/>
        <v>61694.65</v>
      </c>
      <c r="G19" s="9">
        <f>G20</f>
        <v>0</v>
      </c>
      <c r="H19" s="6">
        <f t="shared" si="1"/>
        <v>61694.65</v>
      </c>
      <c r="I19" s="9">
        <f>I20</f>
        <v>0</v>
      </c>
      <c r="J19" s="6">
        <f t="shared" si="2"/>
        <v>61694.65</v>
      </c>
      <c r="K19" s="9">
        <f>K20</f>
        <v>0</v>
      </c>
      <c r="L19" s="6">
        <f t="shared" si="3"/>
        <v>61694.65</v>
      </c>
      <c r="M19" s="9">
        <f>M20</f>
        <v>0</v>
      </c>
      <c r="N19" s="6">
        <f t="shared" si="4"/>
        <v>61694.65</v>
      </c>
      <c r="O19" s="9">
        <f>O20</f>
        <v>0</v>
      </c>
      <c r="P19" s="6">
        <f t="shared" si="5"/>
        <v>61694.65</v>
      </c>
    </row>
    <row r="20" spans="1:16" ht="46.5" customHeight="1">
      <c r="A20" s="1" t="s">
        <v>64</v>
      </c>
      <c r="B20" s="3" t="s">
        <v>237</v>
      </c>
      <c r="C20" s="4">
        <v>600</v>
      </c>
      <c r="D20" s="6">
        <v>61694.65</v>
      </c>
      <c r="E20" s="9"/>
      <c r="F20" s="6">
        <f t="shared" si="0"/>
        <v>61694.65</v>
      </c>
      <c r="G20" s="9"/>
      <c r="H20" s="6">
        <f t="shared" si="1"/>
        <v>61694.65</v>
      </c>
      <c r="I20" s="9"/>
      <c r="J20" s="6">
        <f t="shared" si="2"/>
        <v>61694.65</v>
      </c>
      <c r="K20" s="9"/>
      <c r="L20" s="6">
        <f t="shared" si="3"/>
        <v>61694.65</v>
      </c>
      <c r="M20" s="9"/>
      <c r="N20" s="6">
        <f t="shared" si="4"/>
        <v>61694.65</v>
      </c>
      <c r="O20" s="9"/>
      <c r="P20" s="6">
        <f t="shared" si="5"/>
        <v>61694.65</v>
      </c>
    </row>
    <row r="21" spans="1:16" ht="59.25" customHeight="1">
      <c r="A21" s="1" t="s">
        <v>238</v>
      </c>
      <c r="B21" s="3" t="s">
        <v>239</v>
      </c>
      <c r="C21" s="4"/>
      <c r="D21" s="6">
        <v>510</v>
      </c>
      <c r="E21" s="9">
        <f>E22</f>
        <v>0</v>
      </c>
      <c r="F21" s="6">
        <f t="shared" si="0"/>
        <v>510</v>
      </c>
      <c r="G21" s="9">
        <f>G22</f>
        <v>0</v>
      </c>
      <c r="H21" s="6">
        <f t="shared" si="1"/>
        <v>510</v>
      </c>
      <c r="I21" s="9">
        <f>I22</f>
        <v>0</v>
      </c>
      <c r="J21" s="6">
        <f t="shared" si="2"/>
        <v>510</v>
      </c>
      <c r="K21" s="9">
        <f>K22</f>
        <v>0</v>
      </c>
      <c r="L21" s="6">
        <f t="shared" si="3"/>
        <v>510</v>
      </c>
      <c r="M21" s="9">
        <f>M22</f>
        <v>0</v>
      </c>
      <c r="N21" s="6">
        <f t="shared" si="4"/>
        <v>510</v>
      </c>
      <c r="O21" s="9">
        <f>O22</f>
        <v>0</v>
      </c>
      <c r="P21" s="6">
        <f t="shared" si="5"/>
        <v>510</v>
      </c>
    </row>
    <row r="22" spans="1:16" ht="49.5" customHeight="1">
      <c r="A22" s="1" t="s">
        <v>64</v>
      </c>
      <c r="B22" s="3" t="s">
        <v>239</v>
      </c>
      <c r="C22" s="4">
        <v>600</v>
      </c>
      <c r="D22" s="6">
        <v>510</v>
      </c>
      <c r="E22" s="9"/>
      <c r="F22" s="6">
        <f t="shared" si="0"/>
        <v>510</v>
      </c>
      <c r="G22" s="9"/>
      <c r="H22" s="6">
        <f t="shared" si="1"/>
        <v>510</v>
      </c>
      <c r="I22" s="9"/>
      <c r="J22" s="6">
        <f t="shared" si="2"/>
        <v>510</v>
      </c>
      <c r="K22" s="9"/>
      <c r="L22" s="6">
        <f t="shared" si="3"/>
        <v>510</v>
      </c>
      <c r="M22" s="9"/>
      <c r="N22" s="6">
        <f t="shared" si="4"/>
        <v>510</v>
      </c>
      <c r="O22" s="9"/>
      <c r="P22" s="6">
        <f t="shared" si="5"/>
        <v>510</v>
      </c>
    </row>
    <row r="23" spans="1:16" ht="37.5" customHeight="1">
      <c r="A23" s="1" t="s">
        <v>240</v>
      </c>
      <c r="B23" s="3" t="s">
        <v>241</v>
      </c>
      <c r="C23" s="4"/>
      <c r="D23" s="6">
        <v>200</v>
      </c>
      <c r="E23" s="9">
        <f>E24</f>
        <v>0</v>
      </c>
      <c r="F23" s="6">
        <f t="shared" si="0"/>
        <v>200</v>
      </c>
      <c r="G23" s="9">
        <f>G24</f>
        <v>0</v>
      </c>
      <c r="H23" s="6">
        <f t="shared" si="1"/>
        <v>200</v>
      </c>
      <c r="I23" s="9">
        <f>I24</f>
        <v>0</v>
      </c>
      <c r="J23" s="6">
        <f t="shared" si="2"/>
        <v>200</v>
      </c>
      <c r="K23" s="9">
        <f>K24</f>
        <v>0</v>
      </c>
      <c r="L23" s="6">
        <f t="shared" si="3"/>
        <v>200</v>
      </c>
      <c r="M23" s="9">
        <f>M24</f>
        <v>0</v>
      </c>
      <c r="N23" s="6">
        <f t="shared" si="4"/>
        <v>200</v>
      </c>
      <c r="O23" s="9">
        <f>O24</f>
        <v>0</v>
      </c>
      <c r="P23" s="6">
        <f t="shared" si="5"/>
        <v>200</v>
      </c>
    </row>
    <row r="24" spans="1:16" ht="51.75" customHeight="1">
      <c r="A24" s="1" t="s">
        <v>64</v>
      </c>
      <c r="B24" s="3" t="s">
        <v>241</v>
      </c>
      <c r="C24" s="4">
        <v>600</v>
      </c>
      <c r="D24" s="6">
        <v>200</v>
      </c>
      <c r="E24" s="9"/>
      <c r="F24" s="6">
        <f t="shared" si="0"/>
        <v>200</v>
      </c>
      <c r="G24" s="9"/>
      <c r="H24" s="6">
        <f t="shared" si="1"/>
        <v>200</v>
      </c>
      <c r="I24" s="9"/>
      <c r="J24" s="6">
        <f t="shared" si="2"/>
        <v>200</v>
      </c>
      <c r="K24" s="9"/>
      <c r="L24" s="6">
        <f t="shared" si="3"/>
        <v>200</v>
      </c>
      <c r="M24" s="9"/>
      <c r="N24" s="6">
        <f t="shared" si="4"/>
        <v>200</v>
      </c>
      <c r="O24" s="9"/>
      <c r="P24" s="6">
        <f t="shared" si="5"/>
        <v>200</v>
      </c>
    </row>
    <row r="25" spans="1:16" ht="57.75" customHeight="1">
      <c r="A25" s="1" t="s">
        <v>481</v>
      </c>
      <c r="B25" s="3" t="s">
        <v>526</v>
      </c>
      <c r="C25" s="4"/>
      <c r="D25" s="6">
        <v>0</v>
      </c>
      <c r="E25" s="9">
        <f>E26</f>
        <v>0</v>
      </c>
      <c r="F25" s="6">
        <f t="shared" si="0"/>
        <v>0</v>
      </c>
      <c r="G25" s="9">
        <f>G26</f>
        <v>0</v>
      </c>
      <c r="H25" s="6">
        <f t="shared" si="1"/>
        <v>0</v>
      </c>
      <c r="I25" s="9">
        <f>I26</f>
        <v>0</v>
      </c>
      <c r="J25" s="6">
        <f t="shared" si="2"/>
        <v>0</v>
      </c>
      <c r="K25" s="9">
        <f>K26</f>
        <v>0</v>
      </c>
      <c r="L25" s="6">
        <f t="shared" si="3"/>
        <v>0</v>
      </c>
      <c r="M25" s="9">
        <f>M26</f>
        <v>0</v>
      </c>
      <c r="N25" s="6">
        <f t="shared" si="4"/>
        <v>0</v>
      </c>
      <c r="O25" s="9">
        <f>O26</f>
        <v>0</v>
      </c>
      <c r="P25" s="6">
        <f t="shared" si="5"/>
        <v>0</v>
      </c>
    </row>
    <row r="26" spans="1:16" ht="51.75" customHeight="1">
      <c r="A26" s="1" t="s">
        <v>64</v>
      </c>
      <c r="B26" s="3" t="s">
        <v>526</v>
      </c>
      <c r="C26" s="4">
        <v>600</v>
      </c>
      <c r="D26" s="6">
        <v>0</v>
      </c>
      <c r="E26" s="9"/>
      <c r="F26" s="6">
        <f t="shared" si="0"/>
        <v>0</v>
      </c>
      <c r="G26" s="9"/>
      <c r="H26" s="6">
        <f t="shared" si="1"/>
        <v>0</v>
      </c>
      <c r="I26" s="9"/>
      <c r="J26" s="6">
        <f t="shared" si="2"/>
        <v>0</v>
      </c>
      <c r="K26" s="9"/>
      <c r="L26" s="6">
        <f t="shared" si="3"/>
        <v>0</v>
      </c>
      <c r="M26" s="9"/>
      <c r="N26" s="6">
        <f t="shared" si="4"/>
        <v>0</v>
      </c>
      <c r="O26" s="9"/>
      <c r="P26" s="6">
        <f t="shared" si="5"/>
        <v>0</v>
      </c>
    </row>
    <row r="27" spans="1:16" ht="117.75" customHeight="1">
      <c r="A27" s="12" t="s">
        <v>242</v>
      </c>
      <c r="B27" s="3" t="s">
        <v>243</v>
      </c>
      <c r="C27" s="4"/>
      <c r="D27" s="6">
        <v>700</v>
      </c>
      <c r="E27" s="9">
        <f>E28</f>
        <v>0</v>
      </c>
      <c r="F27" s="6">
        <f t="shared" si="0"/>
        <v>700</v>
      </c>
      <c r="G27" s="9">
        <f>G28</f>
        <v>0</v>
      </c>
      <c r="H27" s="6">
        <f t="shared" si="1"/>
        <v>700</v>
      </c>
      <c r="I27" s="9">
        <f>I28</f>
        <v>295</v>
      </c>
      <c r="J27" s="6">
        <f t="shared" si="2"/>
        <v>995</v>
      </c>
      <c r="K27" s="9">
        <f>K28</f>
        <v>0</v>
      </c>
      <c r="L27" s="6">
        <f t="shared" si="3"/>
        <v>995</v>
      </c>
      <c r="M27" s="9">
        <f>M28</f>
        <v>0</v>
      </c>
      <c r="N27" s="6">
        <f t="shared" si="4"/>
        <v>995</v>
      </c>
      <c r="O27" s="9">
        <f>O28</f>
        <v>760.19536000000005</v>
      </c>
      <c r="P27" s="6">
        <f t="shared" si="5"/>
        <v>1755.1953600000002</v>
      </c>
    </row>
    <row r="28" spans="1:16" ht="48" customHeight="1">
      <c r="A28" s="1" t="s">
        <v>64</v>
      </c>
      <c r="B28" s="3" t="s">
        <v>243</v>
      </c>
      <c r="C28" s="4">
        <v>600</v>
      </c>
      <c r="D28" s="6">
        <v>700</v>
      </c>
      <c r="E28" s="9"/>
      <c r="F28" s="6">
        <f t="shared" si="0"/>
        <v>700</v>
      </c>
      <c r="G28" s="9"/>
      <c r="H28" s="6">
        <f t="shared" si="1"/>
        <v>700</v>
      </c>
      <c r="I28" s="9">
        <f>80+215</f>
        <v>295</v>
      </c>
      <c r="J28" s="6">
        <f t="shared" si="2"/>
        <v>995</v>
      </c>
      <c r="K28" s="9"/>
      <c r="L28" s="6">
        <f t="shared" si="3"/>
        <v>995</v>
      </c>
      <c r="M28" s="9"/>
      <c r="N28" s="6">
        <f t="shared" si="4"/>
        <v>995</v>
      </c>
      <c r="O28" s="9">
        <v>760.19536000000005</v>
      </c>
      <c r="P28" s="6">
        <f t="shared" si="5"/>
        <v>1755.1953600000002</v>
      </c>
    </row>
    <row r="29" spans="1:16" ht="138.75" customHeight="1">
      <c r="A29" s="12" t="s">
        <v>583</v>
      </c>
      <c r="B29" s="3" t="s">
        <v>244</v>
      </c>
      <c r="C29" s="4"/>
      <c r="D29" s="6">
        <v>105136.162</v>
      </c>
      <c r="E29" s="9">
        <f>E30</f>
        <v>0</v>
      </c>
      <c r="F29" s="6">
        <f t="shared" si="0"/>
        <v>105136.162</v>
      </c>
      <c r="G29" s="9">
        <f>G30</f>
        <v>0</v>
      </c>
      <c r="H29" s="6">
        <f t="shared" si="1"/>
        <v>105136.162</v>
      </c>
      <c r="I29" s="9">
        <f>I30</f>
        <v>0</v>
      </c>
      <c r="J29" s="6">
        <f t="shared" si="2"/>
        <v>105136.162</v>
      </c>
      <c r="K29" s="9">
        <f>K30</f>
        <v>0</v>
      </c>
      <c r="L29" s="6">
        <f t="shared" si="3"/>
        <v>105136.162</v>
      </c>
      <c r="M29" s="9">
        <f>M30</f>
        <v>0</v>
      </c>
      <c r="N29" s="6">
        <f t="shared" si="4"/>
        <v>105136.162</v>
      </c>
      <c r="O29" s="9">
        <f>O30</f>
        <v>0</v>
      </c>
      <c r="P29" s="6">
        <f t="shared" si="5"/>
        <v>105136.162</v>
      </c>
    </row>
    <row r="30" spans="1:16" ht="51.75" customHeight="1">
      <c r="A30" s="1" t="s">
        <v>64</v>
      </c>
      <c r="B30" s="3" t="s">
        <v>244</v>
      </c>
      <c r="C30" s="4">
        <v>600</v>
      </c>
      <c r="D30" s="6">
        <v>105136.162</v>
      </c>
      <c r="E30" s="9"/>
      <c r="F30" s="6">
        <f t="shared" si="0"/>
        <v>105136.162</v>
      </c>
      <c r="G30" s="9"/>
      <c r="H30" s="6">
        <f t="shared" si="1"/>
        <v>105136.162</v>
      </c>
      <c r="I30" s="9"/>
      <c r="J30" s="6">
        <f t="shared" si="2"/>
        <v>105136.162</v>
      </c>
      <c r="K30" s="9"/>
      <c r="L30" s="6">
        <f t="shared" si="3"/>
        <v>105136.162</v>
      </c>
      <c r="M30" s="9"/>
      <c r="N30" s="6">
        <f t="shared" si="4"/>
        <v>105136.162</v>
      </c>
      <c r="O30" s="9"/>
      <c r="P30" s="6">
        <f t="shared" si="5"/>
        <v>105136.162</v>
      </c>
    </row>
    <row r="31" spans="1:16" ht="111.75" customHeight="1">
      <c r="A31" s="1" t="s">
        <v>491</v>
      </c>
      <c r="B31" s="3" t="s">
        <v>492</v>
      </c>
      <c r="C31" s="4"/>
      <c r="D31" s="6">
        <v>3486.63</v>
      </c>
      <c r="E31" s="9">
        <f>E32</f>
        <v>0</v>
      </c>
      <c r="F31" s="6">
        <f t="shared" si="0"/>
        <v>3486.63</v>
      </c>
      <c r="G31" s="9">
        <f>G32</f>
        <v>0</v>
      </c>
      <c r="H31" s="6">
        <f t="shared" si="1"/>
        <v>3486.63</v>
      </c>
      <c r="I31" s="9">
        <f>I32</f>
        <v>0</v>
      </c>
      <c r="J31" s="6">
        <f t="shared" si="2"/>
        <v>3486.63</v>
      </c>
      <c r="K31" s="9">
        <f>K32</f>
        <v>0</v>
      </c>
      <c r="L31" s="6">
        <f t="shared" si="3"/>
        <v>3486.63</v>
      </c>
      <c r="M31" s="9">
        <f>M32</f>
        <v>0</v>
      </c>
      <c r="N31" s="6">
        <f t="shared" si="4"/>
        <v>3486.63</v>
      </c>
      <c r="O31" s="9">
        <f>O32</f>
        <v>0</v>
      </c>
      <c r="P31" s="6">
        <f t="shared" si="5"/>
        <v>3486.63</v>
      </c>
    </row>
    <row r="32" spans="1:16" ht="51.75" customHeight="1">
      <c r="A32" s="1" t="s">
        <v>64</v>
      </c>
      <c r="B32" s="3" t="s">
        <v>492</v>
      </c>
      <c r="C32" s="4">
        <v>600</v>
      </c>
      <c r="D32" s="6">
        <v>3486.63</v>
      </c>
      <c r="E32" s="9"/>
      <c r="F32" s="6">
        <f t="shared" si="0"/>
        <v>3486.63</v>
      </c>
      <c r="G32" s="9"/>
      <c r="H32" s="6">
        <f t="shared" si="1"/>
        <v>3486.63</v>
      </c>
      <c r="I32" s="9"/>
      <c r="J32" s="6">
        <f t="shared" si="2"/>
        <v>3486.63</v>
      </c>
      <c r="K32" s="9"/>
      <c r="L32" s="6">
        <f t="shared" si="3"/>
        <v>3486.63</v>
      </c>
      <c r="M32" s="9"/>
      <c r="N32" s="6">
        <f t="shared" si="4"/>
        <v>3486.63</v>
      </c>
      <c r="O32" s="9"/>
      <c r="P32" s="6">
        <f t="shared" si="5"/>
        <v>3486.63</v>
      </c>
    </row>
    <row r="33" spans="1:16" ht="61.5" customHeight="1">
      <c r="A33" s="1" t="s">
        <v>245</v>
      </c>
      <c r="B33" s="3" t="s">
        <v>246</v>
      </c>
      <c r="C33" s="4"/>
      <c r="D33" s="6">
        <v>0</v>
      </c>
      <c r="E33" s="9">
        <f>E34</f>
        <v>0</v>
      </c>
      <c r="F33" s="6">
        <f t="shared" si="0"/>
        <v>0</v>
      </c>
      <c r="G33" s="9">
        <f>G34</f>
        <v>0</v>
      </c>
      <c r="H33" s="6">
        <f t="shared" si="1"/>
        <v>0</v>
      </c>
      <c r="I33" s="9">
        <f>I34</f>
        <v>0</v>
      </c>
      <c r="J33" s="6">
        <f t="shared" si="2"/>
        <v>0</v>
      </c>
      <c r="K33" s="9">
        <f>K34</f>
        <v>0</v>
      </c>
      <c r="L33" s="6">
        <f t="shared" si="3"/>
        <v>0</v>
      </c>
      <c r="M33" s="9">
        <f>M34</f>
        <v>0</v>
      </c>
      <c r="N33" s="6">
        <f t="shared" si="4"/>
        <v>0</v>
      </c>
      <c r="O33" s="9">
        <f>O34</f>
        <v>0</v>
      </c>
      <c r="P33" s="6">
        <f t="shared" si="5"/>
        <v>0</v>
      </c>
    </row>
    <row r="34" spans="1:16" ht="51" customHeight="1">
      <c r="A34" s="1" t="s">
        <v>248</v>
      </c>
      <c r="B34" s="3" t="s">
        <v>247</v>
      </c>
      <c r="C34" s="4"/>
      <c r="D34" s="6">
        <v>0</v>
      </c>
      <c r="E34" s="9">
        <f>E35</f>
        <v>0</v>
      </c>
      <c r="F34" s="6">
        <f t="shared" si="0"/>
        <v>0</v>
      </c>
      <c r="G34" s="9">
        <f>G35</f>
        <v>0</v>
      </c>
      <c r="H34" s="6">
        <f t="shared" si="1"/>
        <v>0</v>
      </c>
      <c r="I34" s="9">
        <f>I35</f>
        <v>0</v>
      </c>
      <c r="J34" s="6">
        <f t="shared" si="2"/>
        <v>0</v>
      </c>
      <c r="K34" s="9">
        <f>K35</f>
        <v>0</v>
      </c>
      <c r="L34" s="6">
        <f t="shared" si="3"/>
        <v>0</v>
      </c>
      <c r="M34" s="9">
        <f>M35</f>
        <v>0</v>
      </c>
      <c r="N34" s="6">
        <f t="shared" si="4"/>
        <v>0</v>
      </c>
      <c r="O34" s="9">
        <f>O35</f>
        <v>0</v>
      </c>
      <c r="P34" s="6">
        <f t="shared" si="5"/>
        <v>0</v>
      </c>
    </row>
    <row r="35" spans="1:16" ht="47.25" customHeight="1">
      <c r="A35" s="1" t="s">
        <v>64</v>
      </c>
      <c r="B35" s="3" t="s">
        <v>247</v>
      </c>
      <c r="C35" s="4">
        <v>600</v>
      </c>
      <c r="D35" s="6">
        <v>0</v>
      </c>
      <c r="E35" s="9"/>
      <c r="F35" s="6">
        <f t="shared" si="0"/>
        <v>0</v>
      </c>
      <c r="G35" s="9"/>
      <c r="H35" s="6">
        <f t="shared" si="1"/>
        <v>0</v>
      </c>
      <c r="I35" s="9"/>
      <c r="J35" s="6">
        <f t="shared" si="2"/>
        <v>0</v>
      </c>
      <c r="K35" s="9"/>
      <c r="L35" s="6">
        <f t="shared" si="3"/>
        <v>0</v>
      </c>
      <c r="M35" s="9"/>
      <c r="N35" s="6">
        <f t="shared" si="4"/>
        <v>0</v>
      </c>
      <c r="O35" s="9"/>
      <c r="P35" s="6">
        <f t="shared" si="5"/>
        <v>0</v>
      </c>
    </row>
    <row r="36" spans="1:16" ht="56.25" customHeight="1">
      <c r="A36" s="1" t="s">
        <v>534</v>
      </c>
      <c r="B36" s="3" t="s">
        <v>604</v>
      </c>
      <c r="C36" s="4"/>
      <c r="D36" s="6"/>
      <c r="E36" s="9"/>
      <c r="F36" s="6"/>
      <c r="G36" s="9"/>
      <c r="H36" s="6">
        <f t="shared" si="1"/>
        <v>0</v>
      </c>
      <c r="I36" s="9">
        <f>I37</f>
        <v>57.894739999999999</v>
      </c>
      <c r="J36" s="6">
        <f t="shared" si="2"/>
        <v>57.894739999999999</v>
      </c>
      <c r="K36" s="9">
        <f>K37</f>
        <v>0</v>
      </c>
      <c r="L36" s="6">
        <f t="shared" si="3"/>
        <v>57.894739999999999</v>
      </c>
      <c r="M36" s="9">
        <f>M37</f>
        <v>1100</v>
      </c>
      <c r="N36" s="6">
        <f t="shared" si="4"/>
        <v>1157.89474</v>
      </c>
      <c r="O36" s="9">
        <f>O37</f>
        <v>0</v>
      </c>
      <c r="P36" s="6">
        <f t="shared" si="5"/>
        <v>1157.89474</v>
      </c>
    </row>
    <row r="37" spans="1:16" ht="47.25" customHeight="1">
      <c r="A37" s="1" t="s">
        <v>536</v>
      </c>
      <c r="B37" s="3" t="s">
        <v>605</v>
      </c>
      <c r="C37" s="4"/>
      <c r="D37" s="6"/>
      <c r="E37" s="9"/>
      <c r="F37" s="6"/>
      <c r="G37" s="9"/>
      <c r="H37" s="6">
        <f t="shared" si="1"/>
        <v>0</v>
      </c>
      <c r="I37" s="9">
        <f>I38</f>
        <v>57.894739999999999</v>
      </c>
      <c r="J37" s="6">
        <f t="shared" si="2"/>
        <v>57.894739999999999</v>
      </c>
      <c r="K37" s="9">
        <f>K38</f>
        <v>0</v>
      </c>
      <c r="L37" s="6">
        <f t="shared" si="3"/>
        <v>57.894739999999999</v>
      </c>
      <c r="M37" s="9">
        <f>M38</f>
        <v>1100</v>
      </c>
      <c r="N37" s="6">
        <f t="shared" si="4"/>
        <v>1157.89474</v>
      </c>
      <c r="O37" s="9">
        <f>O38</f>
        <v>0</v>
      </c>
      <c r="P37" s="6">
        <f t="shared" si="5"/>
        <v>1157.89474</v>
      </c>
    </row>
    <row r="38" spans="1:16" ht="47.25" customHeight="1">
      <c r="A38" s="1" t="s">
        <v>64</v>
      </c>
      <c r="B38" s="3" t="s">
        <v>605</v>
      </c>
      <c r="C38" s="4">
        <v>600</v>
      </c>
      <c r="D38" s="6"/>
      <c r="E38" s="9"/>
      <c r="F38" s="6"/>
      <c r="G38" s="9"/>
      <c r="H38" s="6">
        <f t="shared" si="1"/>
        <v>0</v>
      </c>
      <c r="I38" s="9">
        <v>57.894739999999999</v>
      </c>
      <c r="J38" s="6">
        <f t="shared" si="2"/>
        <v>57.894739999999999</v>
      </c>
      <c r="K38" s="9"/>
      <c r="L38" s="6">
        <f t="shared" si="3"/>
        <v>57.894739999999999</v>
      </c>
      <c r="M38" s="9">
        <v>1100</v>
      </c>
      <c r="N38" s="6">
        <f t="shared" si="4"/>
        <v>1157.89474</v>
      </c>
      <c r="O38" s="9"/>
      <c r="P38" s="6">
        <f t="shared" si="5"/>
        <v>1157.89474</v>
      </c>
    </row>
    <row r="39" spans="1:16" ht="50.25" customHeight="1">
      <c r="A39" s="10" t="s">
        <v>249</v>
      </c>
      <c r="B39" s="8" t="s">
        <v>252</v>
      </c>
      <c r="C39" s="4"/>
      <c r="D39" s="6">
        <v>146006.36860000005</v>
      </c>
      <c r="E39" s="9">
        <f>E40+E57+E60+E66+E72+E69+E63</f>
        <v>200</v>
      </c>
      <c r="F39" s="6">
        <f t="shared" si="0"/>
        <v>146206.36860000005</v>
      </c>
      <c r="G39" s="9">
        <f>G40+G57+G60+G66+G72+G69+G63</f>
        <v>-253.31484999999998</v>
      </c>
      <c r="H39" s="6">
        <f t="shared" si="1"/>
        <v>145953.05375000005</v>
      </c>
      <c r="I39" s="9">
        <f>I40+I57+I60+I66+I72+I69+I63</f>
        <v>777.89473999999996</v>
      </c>
      <c r="J39" s="6">
        <f t="shared" si="2"/>
        <v>146730.94849000004</v>
      </c>
      <c r="K39" s="9">
        <f>K40+K57+K60+K66+K72+K69+K63</f>
        <v>0</v>
      </c>
      <c r="L39" s="6">
        <f t="shared" si="3"/>
        <v>146730.94849000004</v>
      </c>
      <c r="M39" s="9">
        <f>M40+M57+M60+M66+M72+M69+M63</f>
        <v>3000</v>
      </c>
      <c r="N39" s="6">
        <f t="shared" si="4"/>
        <v>149730.94849000004</v>
      </c>
      <c r="O39" s="9">
        <f>O40+O57+O60+O66+O72+O69+O63</f>
        <v>0</v>
      </c>
      <c r="P39" s="6">
        <f t="shared" si="5"/>
        <v>149730.94849000004</v>
      </c>
    </row>
    <row r="40" spans="1:16" ht="51.75" customHeight="1">
      <c r="A40" s="11" t="s">
        <v>251</v>
      </c>
      <c r="B40" s="3" t="s">
        <v>253</v>
      </c>
      <c r="C40" s="4"/>
      <c r="D40" s="6">
        <v>135853.76232000004</v>
      </c>
      <c r="E40" s="9">
        <f>E41+E43+E45+E47+E49+E51+E53+E55</f>
        <v>200</v>
      </c>
      <c r="F40" s="6">
        <f t="shared" si="0"/>
        <v>136053.76232000004</v>
      </c>
      <c r="G40" s="9">
        <f>G41+G43+G45+G47+G49+G51+G53+G55</f>
        <v>0</v>
      </c>
      <c r="H40" s="6">
        <f t="shared" si="1"/>
        <v>136053.76232000004</v>
      </c>
      <c r="I40" s="9">
        <f>I41+I43+I45+I47+I49+I51+I53+I55</f>
        <v>620</v>
      </c>
      <c r="J40" s="6">
        <f t="shared" si="2"/>
        <v>136673.76232000004</v>
      </c>
      <c r="K40" s="9">
        <f>K41+K43+K45+K47+K49+K51+K53+K55</f>
        <v>0</v>
      </c>
      <c r="L40" s="6">
        <f t="shared" si="3"/>
        <v>136673.76232000004</v>
      </c>
      <c r="M40" s="9">
        <f>M41+M43+M45+M47+M49+M51+M53+M55</f>
        <v>0</v>
      </c>
      <c r="N40" s="6">
        <f t="shared" si="4"/>
        <v>136673.76232000004</v>
      </c>
      <c r="O40" s="9">
        <f>O41+O43+O45+O47+O49+O51+O53+O55</f>
        <v>0</v>
      </c>
      <c r="P40" s="6">
        <f t="shared" si="5"/>
        <v>136673.76232000004</v>
      </c>
    </row>
    <row r="41" spans="1:16" ht="62.25" customHeight="1">
      <c r="A41" s="11" t="s">
        <v>250</v>
      </c>
      <c r="B41" s="3" t="s">
        <v>254</v>
      </c>
      <c r="C41" s="4"/>
      <c r="D41" s="6">
        <v>25286.11</v>
      </c>
      <c r="E41" s="9">
        <f>E42</f>
        <v>0</v>
      </c>
      <c r="F41" s="6">
        <f t="shared" si="0"/>
        <v>25286.11</v>
      </c>
      <c r="G41" s="9">
        <f>G42</f>
        <v>0</v>
      </c>
      <c r="H41" s="6">
        <f t="shared" si="1"/>
        <v>25286.11</v>
      </c>
      <c r="I41" s="9">
        <f>I42</f>
        <v>0</v>
      </c>
      <c r="J41" s="6">
        <f t="shared" si="2"/>
        <v>25286.11</v>
      </c>
      <c r="K41" s="9">
        <f>K42</f>
        <v>0</v>
      </c>
      <c r="L41" s="6">
        <f t="shared" si="3"/>
        <v>25286.11</v>
      </c>
      <c r="M41" s="9">
        <f>M42</f>
        <v>0</v>
      </c>
      <c r="N41" s="6">
        <f t="shared" si="4"/>
        <v>25286.11</v>
      </c>
      <c r="O41" s="9">
        <f>O42</f>
        <v>0</v>
      </c>
      <c r="P41" s="6">
        <f t="shared" si="5"/>
        <v>25286.11</v>
      </c>
    </row>
    <row r="42" spans="1:16" ht="51" customHeight="1">
      <c r="A42" s="1" t="s">
        <v>64</v>
      </c>
      <c r="B42" s="3" t="s">
        <v>254</v>
      </c>
      <c r="C42" s="4">
        <v>600</v>
      </c>
      <c r="D42" s="6">
        <v>25286.11</v>
      </c>
      <c r="E42" s="9"/>
      <c r="F42" s="6">
        <f t="shared" si="0"/>
        <v>25286.11</v>
      </c>
      <c r="G42" s="9"/>
      <c r="H42" s="6">
        <f t="shared" si="1"/>
        <v>25286.11</v>
      </c>
      <c r="I42" s="9"/>
      <c r="J42" s="6">
        <f t="shared" si="2"/>
        <v>25286.11</v>
      </c>
      <c r="K42" s="9"/>
      <c r="L42" s="6">
        <f t="shared" si="3"/>
        <v>25286.11</v>
      </c>
      <c r="M42" s="9"/>
      <c r="N42" s="6">
        <f t="shared" si="4"/>
        <v>25286.11</v>
      </c>
      <c r="O42" s="9"/>
      <c r="P42" s="6">
        <f t="shared" si="5"/>
        <v>25286.11</v>
      </c>
    </row>
    <row r="43" spans="1:16" ht="36.75" customHeight="1">
      <c r="A43" s="11" t="s">
        <v>255</v>
      </c>
      <c r="B43" s="3" t="s">
        <v>256</v>
      </c>
      <c r="C43" s="4"/>
      <c r="D43" s="6">
        <v>690</v>
      </c>
      <c r="E43" s="9">
        <f>E44</f>
        <v>0</v>
      </c>
      <c r="F43" s="6">
        <f t="shared" si="0"/>
        <v>690</v>
      </c>
      <c r="G43" s="9">
        <f>G44</f>
        <v>0</v>
      </c>
      <c r="H43" s="6">
        <f t="shared" si="1"/>
        <v>690</v>
      </c>
      <c r="I43" s="9">
        <f>I44</f>
        <v>0</v>
      </c>
      <c r="J43" s="6">
        <f t="shared" si="2"/>
        <v>690</v>
      </c>
      <c r="K43" s="9">
        <f>K44</f>
        <v>0</v>
      </c>
      <c r="L43" s="6">
        <f t="shared" si="3"/>
        <v>690</v>
      </c>
      <c r="M43" s="9">
        <f>M44</f>
        <v>0</v>
      </c>
      <c r="N43" s="6">
        <f t="shared" si="4"/>
        <v>690</v>
      </c>
      <c r="O43" s="9">
        <f>O44</f>
        <v>0</v>
      </c>
      <c r="P43" s="6">
        <f t="shared" si="5"/>
        <v>690</v>
      </c>
    </row>
    <row r="44" spans="1:16" ht="50.25" customHeight="1">
      <c r="A44" s="1" t="s">
        <v>64</v>
      </c>
      <c r="B44" s="3" t="s">
        <v>256</v>
      </c>
      <c r="C44" s="4">
        <v>600</v>
      </c>
      <c r="D44" s="6">
        <v>690</v>
      </c>
      <c r="E44" s="9"/>
      <c r="F44" s="6">
        <f t="shared" si="0"/>
        <v>690</v>
      </c>
      <c r="G44" s="9"/>
      <c r="H44" s="6">
        <f t="shared" si="1"/>
        <v>690</v>
      </c>
      <c r="I44" s="9"/>
      <c r="J44" s="6">
        <f t="shared" si="2"/>
        <v>690</v>
      </c>
      <c r="K44" s="9"/>
      <c r="L44" s="6">
        <f t="shared" si="3"/>
        <v>690</v>
      </c>
      <c r="M44" s="9"/>
      <c r="N44" s="6">
        <f t="shared" si="4"/>
        <v>690</v>
      </c>
      <c r="O44" s="9"/>
      <c r="P44" s="6">
        <f t="shared" si="5"/>
        <v>690</v>
      </c>
    </row>
    <row r="45" spans="1:16" ht="52.5" customHeight="1">
      <c r="A45" s="1" t="s">
        <v>482</v>
      </c>
      <c r="B45" s="3" t="s">
        <v>525</v>
      </c>
      <c r="C45" s="4"/>
      <c r="D45" s="6">
        <v>10.52632</v>
      </c>
      <c r="E45" s="9">
        <f>E46</f>
        <v>200</v>
      </c>
      <c r="F45" s="6">
        <f t="shared" si="0"/>
        <v>210.52632</v>
      </c>
      <c r="G45" s="9">
        <f>G46</f>
        <v>0</v>
      </c>
      <c r="H45" s="6">
        <f t="shared" si="1"/>
        <v>210.52632</v>
      </c>
      <c r="I45" s="9">
        <f>I46</f>
        <v>0</v>
      </c>
      <c r="J45" s="6">
        <f t="shared" si="2"/>
        <v>210.52632</v>
      </c>
      <c r="K45" s="9">
        <f>K46</f>
        <v>0</v>
      </c>
      <c r="L45" s="6">
        <f t="shared" si="3"/>
        <v>210.52632</v>
      </c>
      <c r="M45" s="9">
        <f>M46</f>
        <v>0</v>
      </c>
      <c r="N45" s="6">
        <f t="shared" si="4"/>
        <v>210.52632</v>
      </c>
      <c r="O45" s="9">
        <f>O46</f>
        <v>0</v>
      </c>
      <c r="P45" s="6">
        <f t="shared" si="5"/>
        <v>210.52632</v>
      </c>
    </row>
    <row r="46" spans="1:16" ht="50.25" customHeight="1">
      <c r="A46" s="1" t="s">
        <v>64</v>
      </c>
      <c r="B46" s="3" t="s">
        <v>525</v>
      </c>
      <c r="C46" s="4">
        <v>600</v>
      </c>
      <c r="D46" s="6">
        <v>10.52632</v>
      </c>
      <c r="E46" s="9">
        <v>200</v>
      </c>
      <c r="F46" s="6">
        <f t="shared" si="0"/>
        <v>210.52632</v>
      </c>
      <c r="G46" s="9"/>
      <c r="H46" s="6">
        <f t="shared" si="1"/>
        <v>210.52632</v>
      </c>
      <c r="I46" s="9"/>
      <c r="J46" s="6">
        <f t="shared" si="2"/>
        <v>210.52632</v>
      </c>
      <c r="K46" s="9"/>
      <c r="L46" s="6">
        <f t="shared" si="3"/>
        <v>210.52632</v>
      </c>
      <c r="M46" s="9"/>
      <c r="N46" s="6">
        <f t="shared" si="4"/>
        <v>210.52632</v>
      </c>
      <c r="O46" s="9"/>
      <c r="P46" s="6">
        <f t="shared" si="5"/>
        <v>210.52632</v>
      </c>
    </row>
    <row r="47" spans="1:16" ht="111" customHeight="1">
      <c r="A47" s="12" t="s">
        <v>257</v>
      </c>
      <c r="B47" s="3" t="s">
        <v>258</v>
      </c>
      <c r="C47" s="4"/>
      <c r="D47" s="6">
        <v>3350</v>
      </c>
      <c r="E47" s="9">
        <f>E48</f>
        <v>0</v>
      </c>
      <c r="F47" s="6">
        <f t="shared" si="0"/>
        <v>3350</v>
      </c>
      <c r="G47" s="9">
        <f>G48</f>
        <v>0</v>
      </c>
      <c r="H47" s="6">
        <f t="shared" si="1"/>
        <v>3350</v>
      </c>
      <c r="I47" s="9">
        <f>I48</f>
        <v>620</v>
      </c>
      <c r="J47" s="6">
        <f t="shared" si="2"/>
        <v>3970</v>
      </c>
      <c r="K47" s="9">
        <f>K48</f>
        <v>0</v>
      </c>
      <c r="L47" s="6">
        <f t="shared" si="3"/>
        <v>3970</v>
      </c>
      <c r="M47" s="9">
        <f>M48</f>
        <v>0</v>
      </c>
      <c r="N47" s="6">
        <f t="shared" si="4"/>
        <v>3970</v>
      </c>
      <c r="O47" s="9">
        <f>O48</f>
        <v>0</v>
      </c>
      <c r="P47" s="6">
        <f t="shared" si="5"/>
        <v>3970</v>
      </c>
    </row>
    <row r="48" spans="1:16" ht="52.5" customHeight="1">
      <c r="A48" s="1" t="s">
        <v>64</v>
      </c>
      <c r="B48" s="3" t="s">
        <v>258</v>
      </c>
      <c r="C48" s="4">
        <v>600</v>
      </c>
      <c r="D48" s="6">
        <v>3350</v>
      </c>
      <c r="E48" s="9"/>
      <c r="F48" s="6">
        <f t="shared" si="0"/>
        <v>3350</v>
      </c>
      <c r="G48" s="9"/>
      <c r="H48" s="6">
        <f t="shared" si="1"/>
        <v>3350</v>
      </c>
      <c r="I48" s="9">
        <f>250+370</f>
        <v>620</v>
      </c>
      <c r="J48" s="6">
        <f t="shared" si="2"/>
        <v>3970</v>
      </c>
      <c r="K48" s="9"/>
      <c r="L48" s="6">
        <f t="shared" si="3"/>
        <v>3970</v>
      </c>
      <c r="M48" s="9"/>
      <c r="N48" s="6">
        <f t="shared" si="4"/>
        <v>3970</v>
      </c>
      <c r="O48" s="9"/>
      <c r="P48" s="6">
        <f t="shared" si="5"/>
        <v>3970</v>
      </c>
    </row>
    <row r="49" spans="1:16" ht="46.5" customHeight="1">
      <c r="A49" s="1" t="s">
        <v>337</v>
      </c>
      <c r="B49" s="3" t="s">
        <v>259</v>
      </c>
      <c r="C49" s="4"/>
      <c r="D49" s="6">
        <v>478</v>
      </c>
      <c r="E49" s="9">
        <f>E50</f>
        <v>0</v>
      </c>
      <c r="F49" s="6">
        <f t="shared" si="0"/>
        <v>478</v>
      </c>
      <c r="G49" s="9">
        <f>G50</f>
        <v>0</v>
      </c>
      <c r="H49" s="6">
        <f t="shared" si="1"/>
        <v>478</v>
      </c>
      <c r="I49" s="9">
        <f>I50</f>
        <v>0</v>
      </c>
      <c r="J49" s="6">
        <f t="shared" si="2"/>
        <v>478</v>
      </c>
      <c r="K49" s="9">
        <f>K50</f>
        <v>0</v>
      </c>
      <c r="L49" s="6">
        <f t="shared" si="3"/>
        <v>478</v>
      </c>
      <c r="M49" s="9">
        <f>M50</f>
        <v>0</v>
      </c>
      <c r="N49" s="6">
        <f t="shared" si="4"/>
        <v>478</v>
      </c>
      <c r="O49" s="9">
        <f>O50</f>
        <v>0</v>
      </c>
      <c r="P49" s="6">
        <f t="shared" si="5"/>
        <v>478</v>
      </c>
    </row>
    <row r="50" spans="1:16" ht="47.25" customHeight="1">
      <c r="A50" s="1" t="s">
        <v>64</v>
      </c>
      <c r="B50" s="3" t="s">
        <v>259</v>
      </c>
      <c r="C50" s="4">
        <v>600</v>
      </c>
      <c r="D50" s="6">
        <v>478</v>
      </c>
      <c r="E50" s="9"/>
      <c r="F50" s="6">
        <f t="shared" si="0"/>
        <v>478</v>
      </c>
      <c r="G50" s="9"/>
      <c r="H50" s="6">
        <f t="shared" si="1"/>
        <v>478</v>
      </c>
      <c r="I50" s="9"/>
      <c r="J50" s="6">
        <f t="shared" si="2"/>
        <v>478</v>
      </c>
      <c r="K50" s="9"/>
      <c r="L50" s="6">
        <f t="shared" si="3"/>
        <v>478</v>
      </c>
      <c r="M50" s="9"/>
      <c r="N50" s="6">
        <f t="shared" si="4"/>
        <v>478</v>
      </c>
      <c r="O50" s="9"/>
      <c r="P50" s="6">
        <f t="shared" si="5"/>
        <v>478</v>
      </c>
    </row>
    <row r="51" spans="1:16" ht="60" customHeight="1">
      <c r="A51" s="13" t="s">
        <v>260</v>
      </c>
      <c r="B51" s="14" t="s">
        <v>261</v>
      </c>
      <c r="C51" s="4"/>
      <c r="D51" s="6">
        <v>600</v>
      </c>
      <c r="E51" s="9">
        <f>E52</f>
        <v>0</v>
      </c>
      <c r="F51" s="6">
        <f t="shared" si="0"/>
        <v>600</v>
      </c>
      <c r="G51" s="9">
        <f>G52</f>
        <v>0</v>
      </c>
      <c r="H51" s="6">
        <f t="shared" si="1"/>
        <v>600</v>
      </c>
      <c r="I51" s="9">
        <f>I52</f>
        <v>0</v>
      </c>
      <c r="J51" s="6">
        <f t="shared" si="2"/>
        <v>600</v>
      </c>
      <c r="K51" s="9">
        <f>K52</f>
        <v>0</v>
      </c>
      <c r="L51" s="6">
        <f t="shared" si="3"/>
        <v>600</v>
      </c>
      <c r="M51" s="9">
        <f>M52</f>
        <v>0</v>
      </c>
      <c r="N51" s="6">
        <f t="shared" si="4"/>
        <v>600</v>
      </c>
      <c r="O51" s="9">
        <f>O52</f>
        <v>0</v>
      </c>
      <c r="P51" s="6">
        <f t="shared" si="5"/>
        <v>600</v>
      </c>
    </row>
    <row r="52" spans="1:16" ht="49.5" customHeight="1">
      <c r="A52" s="1" t="s">
        <v>64</v>
      </c>
      <c r="B52" s="14" t="s">
        <v>261</v>
      </c>
      <c r="C52" s="4">
        <v>600</v>
      </c>
      <c r="D52" s="6">
        <v>600</v>
      </c>
      <c r="E52" s="9"/>
      <c r="F52" s="6">
        <f t="shared" si="0"/>
        <v>600</v>
      </c>
      <c r="G52" s="9"/>
      <c r="H52" s="6">
        <f t="shared" si="1"/>
        <v>600</v>
      </c>
      <c r="I52" s="9"/>
      <c r="J52" s="6">
        <f t="shared" si="2"/>
        <v>600</v>
      </c>
      <c r="K52" s="9"/>
      <c r="L52" s="6">
        <f t="shared" si="3"/>
        <v>600</v>
      </c>
      <c r="M52" s="9"/>
      <c r="N52" s="6">
        <f t="shared" si="4"/>
        <v>600</v>
      </c>
      <c r="O52" s="9"/>
      <c r="P52" s="6">
        <f t="shared" si="5"/>
        <v>600</v>
      </c>
    </row>
    <row r="53" spans="1:16" ht="193.5" customHeight="1">
      <c r="A53" s="12" t="s">
        <v>262</v>
      </c>
      <c r="B53" s="14" t="s">
        <v>263</v>
      </c>
      <c r="C53" s="4"/>
      <c r="D53" s="6">
        <v>94736.686000000002</v>
      </c>
      <c r="E53" s="9">
        <f>E54</f>
        <v>0</v>
      </c>
      <c r="F53" s="6">
        <f t="shared" si="0"/>
        <v>94736.686000000002</v>
      </c>
      <c r="G53" s="9">
        <f>G54</f>
        <v>0</v>
      </c>
      <c r="H53" s="6">
        <f t="shared" si="1"/>
        <v>94736.686000000002</v>
      </c>
      <c r="I53" s="9">
        <f>I54</f>
        <v>0</v>
      </c>
      <c r="J53" s="6">
        <f t="shared" si="2"/>
        <v>94736.686000000002</v>
      </c>
      <c r="K53" s="9">
        <f>K54</f>
        <v>0</v>
      </c>
      <c r="L53" s="6">
        <f t="shared" si="3"/>
        <v>94736.686000000002</v>
      </c>
      <c r="M53" s="9">
        <f>M54</f>
        <v>0</v>
      </c>
      <c r="N53" s="6">
        <f t="shared" si="4"/>
        <v>94736.686000000002</v>
      </c>
      <c r="O53" s="9">
        <f>O54</f>
        <v>0</v>
      </c>
      <c r="P53" s="6">
        <f t="shared" si="5"/>
        <v>94736.686000000002</v>
      </c>
    </row>
    <row r="54" spans="1:16" ht="51.75" customHeight="1">
      <c r="A54" s="1" t="s">
        <v>64</v>
      </c>
      <c r="B54" s="14" t="s">
        <v>263</v>
      </c>
      <c r="C54" s="4">
        <v>600</v>
      </c>
      <c r="D54" s="6">
        <v>94736.686000000002</v>
      </c>
      <c r="E54" s="9"/>
      <c r="F54" s="6">
        <f t="shared" si="0"/>
        <v>94736.686000000002</v>
      </c>
      <c r="G54" s="9"/>
      <c r="H54" s="6">
        <f t="shared" si="1"/>
        <v>94736.686000000002</v>
      </c>
      <c r="I54" s="9"/>
      <c r="J54" s="6">
        <f t="shared" si="2"/>
        <v>94736.686000000002</v>
      </c>
      <c r="K54" s="9"/>
      <c r="L54" s="6">
        <f t="shared" si="3"/>
        <v>94736.686000000002</v>
      </c>
      <c r="M54" s="9"/>
      <c r="N54" s="6">
        <f t="shared" si="4"/>
        <v>94736.686000000002</v>
      </c>
      <c r="O54" s="9"/>
      <c r="P54" s="6">
        <f t="shared" si="5"/>
        <v>94736.686000000002</v>
      </c>
    </row>
    <row r="55" spans="1:16" ht="108.75" customHeight="1">
      <c r="A55" s="1" t="s">
        <v>617</v>
      </c>
      <c r="B55" s="14" t="s">
        <v>548</v>
      </c>
      <c r="C55" s="4"/>
      <c r="D55" s="6">
        <v>10702.44</v>
      </c>
      <c r="E55" s="9">
        <f>E56</f>
        <v>0</v>
      </c>
      <c r="F55" s="6">
        <f t="shared" si="0"/>
        <v>10702.44</v>
      </c>
      <c r="G55" s="9">
        <f>G56</f>
        <v>0</v>
      </c>
      <c r="H55" s="6">
        <f t="shared" si="1"/>
        <v>10702.44</v>
      </c>
      <c r="I55" s="9">
        <f>I56</f>
        <v>0</v>
      </c>
      <c r="J55" s="6">
        <f t="shared" si="2"/>
        <v>10702.44</v>
      </c>
      <c r="K55" s="9">
        <f>K56</f>
        <v>0</v>
      </c>
      <c r="L55" s="6">
        <f t="shared" si="3"/>
        <v>10702.44</v>
      </c>
      <c r="M55" s="9">
        <f>M56</f>
        <v>0</v>
      </c>
      <c r="N55" s="6">
        <f t="shared" si="4"/>
        <v>10702.44</v>
      </c>
      <c r="O55" s="9">
        <f>O56</f>
        <v>0</v>
      </c>
      <c r="P55" s="6">
        <f t="shared" si="5"/>
        <v>10702.44</v>
      </c>
    </row>
    <row r="56" spans="1:16" ht="51.75" customHeight="1">
      <c r="A56" s="1" t="s">
        <v>64</v>
      </c>
      <c r="B56" s="14" t="s">
        <v>548</v>
      </c>
      <c r="C56" s="4">
        <v>600</v>
      </c>
      <c r="D56" s="6">
        <v>10702.44</v>
      </c>
      <c r="E56" s="9"/>
      <c r="F56" s="6">
        <f t="shared" si="0"/>
        <v>10702.44</v>
      </c>
      <c r="G56" s="9"/>
      <c r="H56" s="6">
        <f t="shared" si="1"/>
        <v>10702.44</v>
      </c>
      <c r="I56" s="9"/>
      <c r="J56" s="6">
        <f t="shared" si="2"/>
        <v>10702.44</v>
      </c>
      <c r="K56" s="9"/>
      <c r="L56" s="6">
        <f t="shared" si="3"/>
        <v>10702.44</v>
      </c>
      <c r="M56" s="9"/>
      <c r="N56" s="6">
        <f t="shared" si="4"/>
        <v>10702.44</v>
      </c>
      <c r="O56" s="9"/>
      <c r="P56" s="6">
        <f t="shared" si="5"/>
        <v>10702.44</v>
      </c>
    </row>
    <row r="57" spans="1:16" ht="45" customHeight="1">
      <c r="A57" s="11" t="s">
        <v>264</v>
      </c>
      <c r="B57" s="3" t="s">
        <v>266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  <c r="O57" s="9">
        <f>O58</f>
        <v>0</v>
      </c>
      <c r="P57" s="6">
        <f t="shared" si="5"/>
        <v>0</v>
      </c>
    </row>
    <row r="58" spans="1:16" ht="45" customHeight="1">
      <c r="A58" s="11" t="s">
        <v>265</v>
      </c>
      <c r="B58" s="3" t="s">
        <v>267</v>
      </c>
      <c r="C58" s="4"/>
      <c r="D58" s="6">
        <v>0</v>
      </c>
      <c r="E58" s="9">
        <f>E59</f>
        <v>0</v>
      </c>
      <c r="F58" s="6">
        <f t="shared" si="0"/>
        <v>0</v>
      </c>
      <c r="G58" s="9">
        <f>G59</f>
        <v>0</v>
      </c>
      <c r="H58" s="6">
        <f t="shared" si="1"/>
        <v>0</v>
      </c>
      <c r="I58" s="9">
        <f>I59</f>
        <v>0</v>
      </c>
      <c r="J58" s="6">
        <f t="shared" si="2"/>
        <v>0</v>
      </c>
      <c r="K58" s="9">
        <f>K59</f>
        <v>0</v>
      </c>
      <c r="L58" s="6">
        <f t="shared" si="3"/>
        <v>0</v>
      </c>
      <c r="M58" s="9">
        <f>M59</f>
        <v>0</v>
      </c>
      <c r="N58" s="6">
        <f t="shared" si="4"/>
        <v>0</v>
      </c>
      <c r="O58" s="9">
        <f>O59</f>
        <v>0</v>
      </c>
      <c r="P58" s="6">
        <f t="shared" si="5"/>
        <v>0</v>
      </c>
    </row>
    <row r="59" spans="1:16" ht="50.25" customHeight="1">
      <c r="A59" s="1" t="s">
        <v>64</v>
      </c>
      <c r="B59" s="3" t="s">
        <v>267</v>
      </c>
      <c r="C59" s="4">
        <v>600</v>
      </c>
      <c r="D59" s="6">
        <v>0</v>
      </c>
      <c r="E59" s="9"/>
      <c r="F59" s="6">
        <f t="shared" si="0"/>
        <v>0</v>
      </c>
      <c r="G59" s="9"/>
      <c r="H59" s="6">
        <f t="shared" si="1"/>
        <v>0</v>
      </c>
      <c r="I59" s="9"/>
      <c r="J59" s="6">
        <f t="shared" si="2"/>
        <v>0</v>
      </c>
      <c r="K59" s="9"/>
      <c r="L59" s="6">
        <f t="shared" si="3"/>
        <v>0</v>
      </c>
      <c r="M59" s="9"/>
      <c r="N59" s="6">
        <f t="shared" si="4"/>
        <v>0</v>
      </c>
      <c r="O59" s="9"/>
      <c r="P59" s="6">
        <f t="shared" si="5"/>
        <v>0</v>
      </c>
    </row>
    <row r="60" spans="1:16" ht="57" hidden="1" customHeight="1">
      <c r="A60" s="1" t="s">
        <v>476</v>
      </c>
      <c r="B60" s="3" t="s">
        <v>478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0</v>
      </c>
      <c r="J60" s="6">
        <f t="shared" si="2"/>
        <v>0</v>
      </c>
      <c r="K60" s="9">
        <f>K61</f>
        <v>0</v>
      </c>
      <c r="L60" s="6">
        <f t="shared" si="3"/>
        <v>0</v>
      </c>
      <c r="M60" s="9">
        <f>M61</f>
        <v>0</v>
      </c>
      <c r="N60" s="6">
        <f t="shared" si="4"/>
        <v>0</v>
      </c>
      <c r="O60" s="9">
        <f>O61</f>
        <v>0</v>
      </c>
      <c r="P60" s="6">
        <f t="shared" si="5"/>
        <v>0</v>
      </c>
    </row>
    <row r="61" spans="1:16" ht="50.25" hidden="1" customHeight="1">
      <c r="A61" s="1" t="s">
        <v>477</v>
      </c>
      <c r="B61" s="3" t="s">
        <v>479</v>
      </c>
      <c r="C61" s="4"/>
      <c r="D61" s="6">
        <v>0</v>
      </c>
      <c r="E61" s="9">
        <f>E62</f>
        <v>0</v>
      </c>
      <c r="F61" s="6">
        <f t="shared" si="0"/>
        <v>0</v>
      </c>
      <c r="G61" s="9">
        <f>G62</f>
        <v>0</v>
      </c>
      <c r="H61" s="6">
        <f t="shared" si="1"/>
        <v>0</v>
      </c>
      <c r="I61" s="9">
        <f>I62</f>
        <v>0</v>
      </c>
      <c r="J61" s="6">
        <f t="shared" si="2"/>
        <v>0</v>
      </c>
      <c r="K61" s="9">
        <f>K62</f>
        <v>0</v>
      </c>
      <c r="L61" s="6">
        <f t="shared" si="3"/>
        <v>0</v>
      </c>
      <c r="M61" s="9">
        <f>M62</f>
        <v>0</v>
      </c>
      <c r="N61" s="6">
        <f t="shared" si="4"/>
        <v>0</v>
      </c>
      <c r="O61" s="9">
        <f>O62</f>
        <v>0</v>
      </c>
      <c r="P61" s="6">
        <f t="shared" si="5"/>
        <v>0</v>
      </c>
    </row>
    <row r="62" spans="1:16" ht="50.25" hidden="1" customHeight="1">
      <c r="A62" s="1" t="s">
        <v>64</v>
      </c>
      <c r="B62" s="3" t="s">
        <v>479</v>
      </c>
      <c r="C62" s="4">
        <v>600</v>
      </c>
      <c r="D62" s="6">
        <v>0</v>
      </c>
      <c r="E62" s="9"/>
      <c r="F62" s="6">
        <f t="shared" si="0"/>
        <v>0</v>
      </c>
      <c r="G62" s="9"/>
      <c r="H62" s="6">
        <f t="shared" si="1"/>
        <v>0</v>
      </c>
      <c r="I62" s="9"/>
      <c r="J62" s="6">
        <f t="shared" si="2"/>
        <v>0</v>
      </c>
      <c r="K62" s="9"/>
      <c r="L62" s="6">
        <f t="shared" si="3"/>
        <v>0</v>
      </c>
      <c r="M62" s="9"/>
      <c r="N62" s="6">
        <f t="shared" si="4"/>
        <v>0</v>
      </c>
      <c r="O62" s="9"/>
      <c r="P62" s="6">
        <f t="shared" si="5"/>
        <v>0</v>
      </c>
    </row>
    <row r="63" spans="1:16" ht="57.75" customHeight="1">
      <c r="A63" s="1" t="s">
        <v>534</v>
      </c>
      <c r="B63" s="3" t="s">
        <v>535</v>
      </c>
      <c r="C63" s="4"/>
      <c r="D63" s="6">
        <v>0</v>
      </c>
      <c r="E63" s="9">
        <f>E64</f>
        <v>0</v>
      </c>
      <c r="F63" s="6">
        <f t="shared" si="0"/>
        <v>0</v>
      </c>
      <c r="G63" s="9">
        <f>G64</f>
        <v>0</v>
      </c>
      <c r="H63" s="6">
        <f t="shared" si="1"/>
        <v>0</v>
      </c>
      <c r="I63" s="9">
        <f>I64</f>
        <v>157.89474000000001</v>
      </c>
      <c r="J63" s="6">
        <f t="shared" si="2"/>
        <v>157.89474000000001</v>
      </c>
      <c r="K63" s="9">
        <f>K64</f>
        <v>0</v>
      </c>
      <c r="L63" s="6">
        <f t="shared" si="3"/>
        <v>157.89474000000001</v>
      </c>
      <c r="M63" s="9">
        <f>M64</f>
        <v>3000</v>
      </c>
      <c r="N63" s="6">
        <f t="shared" si="4"/>
        <v>3157.8947400000002</v>
      </c>
      <c r="O63" s="9">
        <f>O64</f>
        <v>0</v>
      </c>
      <c r="P63" s="6">
        <f t="shared" si="5"/>
        <v>3157.8947400000002</v>
      </c>
    </row>
    <row r="64" spans="1:16" ht="50.25" customHeight="1">
      <c r="A64" s="1" t="s">
        <v>536</v>
      </c>
      <c r="B64" s="3" t="s">
        <v>537</v>
      </c>
      <c r="C64" s="4"/>
      <c r="D64" s="6">
        <v>0</v>
      </c>
      <c r="E64" s="9">
        <f>E65</f>
        <v>0</v>
      </c>
      <c r="F64" s="6">
        <f t="shared" si="0"/>
        <v>0</v>
      </c>
      <c r="G64" s="9">
        <f>G65</f>
        <v>0</v>
      </c>
      <c r="H64" s="6">
        <f t="shared" si="1"/>
        <v>0</v>
      </c>
      <c r="I64" s="9">
        <f>I65</f>
        <v>157.89474000000001</v>
      </c>
      <c r="J64" s="6">
        <f t="shared" si="2"/>
        <v>157.89474000000001</v>
      </c>
      <c r="K64" s="9">
        <f>K65</f>
        <v>0</v>
      </c>
      <c r="L64" s="6">
        <f t="shared" si="3"/>
        <v>157.89474000000001</v>
      </c>
      <c r="M64" s="9">
        <f>M65</f>
        <v>3000</v>
      </c>
      <c r="N64" s="6">
        <f t="shared" si="4"/>
        <v>3157.8947400000002</v>
      </c>
      <c r="O64" s="9">
        <f>O65</f>
        <v>0</v>
      </c>
      <c r="P64" s="6">
        <f t="shared" si="5"/>
        <v>3157.8947400000002</v>
      </c>
    </row>
    <row r="65" spans="1:16" ht="50.25" customHeight="1">
      <c r="A65" s="1" t="s">
        <v>64</v>
      </c>
      <c r="B65" s="3" t="s">
        <v>537</v>
      </c>
      <c r="C65" s="4">
        <v>600</v>
      </c>
      <c r="D65" s="6">
        <v>0</v>
      </c>
      <c r="E65" s="9"/>
      <c r="F65" s="6">
        <f t="shared" si="0"/>
        <v>0</v>
      </c>
      <c r="G65" s="9"/>
      <c r="H65" s="6">
        <f t="shared" si="1"/>
        <v>0</v>
      </c>
      <c r="I65" s="9">
        <v>157.89474000000001</v>
      </c>
      <c r="J65" s="6">
        <f t="shared" si="2"/>
        <v>157.89474000000001</v>
      </c>
      <c r="K65" s="9"/>
      <c r="L65" s="6">
        <f t="shared" si="3"/>
        <v>157.89474000000001</v>
      </c>
      <c r="M65" s="9">
        <v>3000</v>
      </c>
      <c r="N65" s="6">
        <f t="shared" si="4"/>
        <v>3157.8947400000002</v>
      </c>
      <c r="O65" s="9"/>
      <c r="P65" s="6">
        <f t="shared" si="5"/>
        <v>3157.8947400000002</v>
      </c>
    </row>
    <row r="66" spans="1:16" ht="33.75" customHeight="1">
      <c r="A66" s="1" t="s">
        <v>530</v>
      </c>
      <c r="B66" s="3" t="s">
        <v>521</v>
      </c>
      <c r="C66" s="4"/>
      <c r="D66" s="6">
        <v>1127.0667000000001</v>
      </c>
      <c r="E66" s="9">
        <f>E67</f>
        <v>0</v>
      </c>
      <c r="F66" s="6">
        <f t="shared" si="0"/>
        <v>1127.0667000000001</v>
      </c>
      <c r="G66" s="9">
        <f>G67</f>
        <v>441.82712000000004</v>
      </c>
      <c r="H66" s="6">
        <f t="shared" si="1"/>
        <v>1568.8938200000002</v>
      </c>
      <c r="I66" s="9">
        <f>I67</f>
        <v>0</v>
      </c>
      <c r="J66" s="6">
        <f t="shared" si="2"/>
        <v>1568.8938200000002</v>
      </c>
      <c r="K66" s="9">
        <f>K67</f>
        <v>0</v>
      </c>
      <c r="L66" s="6">
        <f t="shared" si="3"/>
        <v>1568.8938200000002</v>
      </c>
      <c r="M66" s="9">
        <f>M67</f>
        <v>0</v>
      </c>
      <c r="N66" s="6">
        <f t="shared" si="4"/>
        <v>1568.8938200000002</v>
      </c>
      <c r="O66" s="9">
        <f>O67</f>
        <v>0</v>
      </c>
      <c r="P66" s="6">
        <f t="shared" si="5"/>
        <v>1568.8938200000002</v>
      </c>
    </row>
    <row r="67" spans="1:16" ht="80.25" customHeight="1">
      <c r="A67" s="1" t="s">
        <v>600</v>
      </c>
      <c r="B67" s="3" t="s">
        <v>522</v>
      </c>
      <c r="C67" s="4"/>
      <c r="D67" s="6">
        <v>1127.0667000000001</v>
      </c>
      <c r="E67" s="9">
        <f>E68</f>
        <v>0</v>
      </c>
      <c r="F67" s="6">
        <f t="shared" si="0"/>
        <v>1127.0667000000001</v>
      </c>
      <c r="G67" s="9">
        <f>G68</f>
        <v>441.82712000000004</v>
      </c>
      <c r="H67" s="6">
        <f t="shared" si="1"/>
        <v>1568.8938200000002</v>
      </c>
      <c r="I67" s="9">
        <f>I68</f>
        <v>0</v>
      </c>
      <c r="J67" s="6">
        <f t="shared" si="2"/>
        <v>1568.8938200000002</v>
      </c>
      <c r="K67" s="9">
        <f>K68</f>
        <v>0</v>
      </c>
      <c r="L67" s="6">
        <f t="shared" si="3"/>
        <v>1568.8938200000002</v>
      </c>
      <c r="M67" s="9">
        <f>M68</f>
        <v>0</v>
      </c>
      <c r="N67" s="6">
        <f t="shared" si="4"/>
        <v>1568.8938200000002</v>
      </c>
      <c r="O67" s="9">
        <f>O68</f>
        <v>0</v>
      </c>
      <c r="P67" s="6">
        <f t="shared" si="5"/>
        <v>1568.8938200000002</v>
      </c>
    </row>
    <row r="68" spans="1:16" ht="50.25" customHeight="1">
      <c r="A68" s="1" t="s">
        <v>64</v>
      </c>
      <c r="B68" s="3" t="s">
        <v>522</v>
      </c>
      <c r="C68" s="4">
        <v>600</v>
      </c>
      <c r="D68" s="6">
        <v>1127.0667000000001</v>
      </c>
      <c r="E68" s="9"/>
      <c r="F68" s="6">
        <f t="shared" si="0"/>
        <v>1127.0667000000001</v>
      </c>
      <c r="G68" s="9">
        <f>0.04462+441.7825</f>
        <v>441.82712000000004</v>
      </c>
      <c r="H68" s="6">
        <f t="shared" si="1"/>
        <v>1568.8938200000002</v>
      </c>
      <c r="I68" s="9"/>
      <c r="J68" s="6">
        <f t="shared" si="2"/>
        <v>1568.8938200000002</v>
      </c>
      <c r="K68" s="9"/>
      <c r="L68" s="6">
        <f t="shared" si="3"/>
        <v>1568.8938200000002</v>
      </c>
      <c r="M68" s="9"/>
      <c r="N68" s="6">
        <f t="shared" si="4"/>
        <v>1568.8938200000002</v>
      </c>
      <c r="O68" s="9"/>
      <c r="P68" s="6">
        <f t="shared" si="5"/>
        <v>1568.8938200000002</v>
      </c>
    </row>
    <row r="69" spans="1:16" ht="32.25" customHeight="1">
      <c r="A69" s="1" t="s">
        <v>531</v>
      </c>
      <c r="B69" s="3" t="s">
        <v>528</v>
      </c>
      <c r="C69" s="4"/>
      <c r="D69" s="6">
        <v>2261.2143999999998</v>
      </c>
      <c r="E69" s="9">
        <f>E70</f>
        <v>0</v>
      </c>
      <c r="F69" s="6">
        <f t="shared" si="0"/>
        <v>2261.2143999999998</v>
      </c>
      <c r="G69" s="9">
        <f>G70</f>
        <v>369.95033999999998</v>
      </c>
      <c r="H69" s="6">
        <f t="shared" si="1"/>
        <v>2631.1647399999997</v>
      </c>
      <c r="I69" s="9">
        <f>I70</f>
        <v>0</v>
      </c>
      <c r="J69" s="6">
        <f t="shared" si="2"/>
        <v>2631.1647399999997</v>
      </c>
      <c r="K69" s="9">
        <f>K70</f>
        <v>0</v>
      </c>
      <c r="L69" s="6">
        <f t="shared" si="3"/>
        <v>2631.1647399999997</v>
      </c>
      <c r="M69" s="9">
        <f>M70</f>
        <v>0</v>
      </c>
      <c r="N69" s="6">
        <f t="shared" si="4"/>
        <v>2631.1647399999997</v>
      </c>
      <c r="O69" s="9">
        <f>O70</f>
        <v>0</v>
      </c>
      <c r="P69" s="6">
        <f t="shared" si="5"/>
        <v>2631.1647399999997</v>
      </c>
    </row>
    <row r="70" spans="1:16" ht="59.25" customHeight="1">
      <c r="A70" s="1" t="s">
        <v>601</v>
      </c>
      <c r="B70" s="3" t="s">
        <v>529</v>
      </c>
      <c r="C70" s="4"/>
      <c r="D70" s="6">
        <v>2261.2143999999998</v>
      </c>
      <c r="E70" s="9">
        <f>E71</f>
        <v>0</v>
      </c>
      <c r="F70" s="6">
        <f t="shared" si="0"/>
        <v>2261.2143999999998</v>
      </c>
      <c r="G70" s="9">
        <f>G71</f>
        <v>369.95033999999998</v>
      </c>
      <c r="H70" s="6">
        <f t="shared" si="1"/>
        <v>2631.1647399999997</v>
      </c>
      <c r="I70" s="9">
        <f>I71</f>
        <v>0</v>
      </c>
      <c r="J70" s="6">
        <f t="shared" si="2"/>
        <v>2631.1647399999997</v>
      </c>
      <c r="K70" s="9">
        <f>K71</f>
        <v>0</v>
      </c>
      <c r="L70" s="6">
        <f t="shared" si="3"/>
        <v>2631.1647399999997</v>
      </c>
      <c r="M70" s="9">
        <f>M71</f>
        <v>0</v>
      </c>
      <c r="N70" s="6">
        <f t="shared" si="4"/>
        <v>2631.1647399999997</v>
      </c>
      <c r="O70" s="9">
        <f>O71</f>
        <v>0</v>
      </c>
      <c r="P70" s="6">
        <f t="shared" si="5"/>
        <v>2631.1647399999997</v>
      </c>
    </row>
    <row r="71" spans="1:16" ht="50.25" customHeight="1">
      <c r="A71" s="1" t="s">
        <v>64</v>
      </c>
      <c r="B71" s="3" t="s">
        <v>529</v>
      </c>
      <c r="C71" s="4">
        <v>600</v>
      </c>
      <c r="D71" s="6">
        <v>2261.2143999999998</v>
      </c>
      <c r="E71" s="9"/>
      <c r="F71" s="6">
        <f t="shared" si="0"/>
        <v>2261.2143999999998</v>
      </c>
      <c r="G71" s="9">
        <f>-22.34645+392.29679</f>
        <v>369.95033999999998</v>
      </c>
      <c r="H71" s="6">
        <f t="shared" si="1"/>
        <v>2631.1647399999997</v>
      </c>
      <c r="I71" s="9"/>
      <c r="J71" s="6">
        <f t="shared" si="2"/>
        <v>2631.1647399999997</v>
      </c>
      <c r="K71" s="9"/>
      <c r="L71" s="6">
        <f t="shared" si="3"/>
        <v>2631.1647399999997</v>
      </c>
      <c r="M71" s="9"/>
      <c r="N71" s="6">
        <f t="shared" si="4"/>
        <v>2631.1647399999997</v>
      </c>
      <c r="O71" s="9"/>
      <c r="P71" s="6">
        <f t="shared" si="5"/>
        <v>2631.1647399999997</v>
      </c>
    </row>
    <row r="72" spans="1:16" ht="34.5" customHeight="1">
      <c r="A72" s="1" t="s">
        <v>532</v>
      </c>
      <c r="B72" s="3" t="s">
        <v>523</v>
      </c>
      <c r="C72" s="4"/>
      <c r="D72" s="6">
        <v>6764.3251799999998</v>
      </c>
      <c r="E72" s="9">
        <f>E73</f>
        <v>0</v>
      </c>
      <c r="F72" s="6">
        <f t="shared" si="0"/>
        <v>6764.3251799999998</v>
      </c>
      <c r="G72" s="9">
        <f>G73</f>
        <v>-1065.09231</v>
      </c>
      <c r="H72" s="6">
        <f t="shared" si="1"/>
        <v>5699.2328699999998</v>
      </c>
      <c r="I72" s="9">
        <f>I73</f>
        <v>0</v>
      </c>
      <c r="J72" s="6">
        <f t="shared" si="2"/>
        <v>5699.2328699999998</v>
      </c>
      <c r="K72" s="9">
        <f>K73</f>
        <v>0</v>
      </c>
      <c r="L72" s="6">
        <f t="shared" si="3"/>
        <v>5699.2328699999998</v>
      </c>
      <c r="M72" s="9">
        <f>M73</f>
        <v>0</v>
      </c>
      <c r="N72" s="6">
        <f t="shared" si="4"/>
        <v>5699.2328699999998</v>
      </c>
      <c r="O72" s="9">
        <f>O73</f>
        <v>0</v>
      </c>
      <c r="P72" s="6">
        <f t="shared" si="5"/>
        <v>5699.2328699999998</v>
      </c>
    </row>
    <row r="73" spans="1:16" ht="49.5" customHeight="1">
      <c r="A73" s="1" t="s">
        <v>599</v>
      </c>
      <c r="B73" s="3" t="s">
        <v>524</v>
      </c>
      <c r="C73" s="4"/>
      <c r="D73" s="6">
        <v>6764.3251799999998</v>
      </c>
      <c r="E73" s="9">
        <f>E74</f>
        <v>0</v>
      </c>
      <c r="F73" s="6">
        <f t="shared" si="0"/>
        <v>6764.3251799999998</v>
      </c>
      <c r="G73" s="9">
        <f>G74</f>
        <v>-1065.09231</v>
      </c>
      <c r="H73" s="6">
        <f t="shared" si="1"/>
        <v>5699.2328699999998</v>
      </c>
      <c r="I73" s="9">
        <f>I74</f>
        <v>0</v>
      </c>
      <c r="J73" s="6">
        <f t="shared" si="2"/>
        <v>5699.2328699999998</v>
      </c>
      <c r="K73" s="9">
        <f>K74</f>
        <v>0</v>
      </c>
      <c r="L73" s="6">
        <f t="shared" si="3"/>
        <v>5699.2328699999998</v>
      </c>
      <c r="M73" s="9">
        <f>M74</f>
        <v>0</v>
      </c>
      <c r="N73" s="6">
        <f t="shared" si="4"/>
        <v>5699.2328699999998</v>
      </c>
      <c r="O73" s="9">
        <f>O74</f>
        <v>0</v>
      </c>
      <c r="P73" s="6">
        <f t="shared" si="5"/>
        <v>5699.2328699999998</v>
      </c>
    </row>
    <row r="74" spans="1:16" ht="50.25" customHeight="1">
      <c r="A74" s="1" t="s">
        <v>64</v>
      </c>
      <c r="B74" s="3" t="s">
        <v>524</v>
      </c>
      <c r="C74" s="4">
        <v>600</v>
      </c>
      <c r="D74" s="6">
        <v>6764.3251799999998</v>
      </c>
      <c r="E74" s="9"/>
      <c r="F74" s="6">
        <f t="shared" si="0"/>
        <v>6764.3251799999998</v>
      </c>
      <c r="G74" s="9">
        <f>-0.1075-1064.98481</f>
        <v>-1065.09231</v>
      </c>
      <c r="H74" s="6">
        <f t="shared" si="1"/>
        <v>5699.2328699999998</v>
      </c>
      <c r="I74" s="9"/>
      <c r="J74" s="6">
        <f t="shared" si="2"/>
        <v>5699.2328699999998</v>
      </c>
      <c r="K74" s="9"/>
      <c r="L74" s="6">
        <f t="shared" si="3"/>
        <v>5699.2328699999998</v>
      </c>
      <c r="M74" s="9"/>
      <c r="N74" s="6">
        <f t="shared" si="4"/>
        <v>5699.2328699999998</v>
      </c>
      <c r="O74" s="9"/>
      <c r="P74" s="6">
        <f t="shared" si="5"/>
        <v>5699.2328699999998</v>
      </c>
    </row>
    <row r="75" spans="1:16" ht="46.5" customHeight="1">
      <c r="A75" s="10" t="s">
        <v>268</v>
      </c>
      <c r="B75" s="8" t="s">
        <v>271</v>
      </c>
      <c r="C75" s="4"/>
      <c r="D75" s="6">
        <v>34472.060850000002</v>
      </c>
      <c r="E75" s="9">
        <f>E76+E93+E96</f>
        <v>74.895479999999992</v>
      </c>
      <c r="F75" s="6">
        <f t="shared" si="0"/>
        <v>34546.956330000001</v>
      </c>
      <c r="G75" s="9">
        <f>G76+G93+G96+G99</f>
        <v>0</v>
      </c>
      <c r="H75" s="6">
        <f t="shared" si="1"/>
        <v>34546.956330000001</v>
      </c>
      <c r="I75" s="9">
        <f>I76+I93+I96+I99</f>
        <v>0</v>
      </c>
      <c r="J75" s="6">
        <f t="shared" si="2"/>
        <v>34546.956330000001</v>
      </c>
      <c r="K75" s="9">
        <f>K76+K93+K96+K99</f>
        <v>0</v>
      </c>
      <c r="L75" s="6">
        <f t="shared" si="3"/>
        <v>34546.956330000001</v>
      </c>
      <c r="M75" s="9">
        <f>M76+M93+M96+M99</f>
        <v>0</v>
      </c>
      <c r="N75" s="6">
        <f t="shared" si="4"/>
        <v>34546.956330000001</v>
      </c>
      <c r="O75" s="9">
        <f>O76+O93+O96+O99</f>
        <v>-8.0609999999999999</v>
      </c>
      <c r="P75" s="6">
        <f t="shared" si="5"/>
        <v>34538.895329999999</v>
      </c>
    </row>
    <row r="76" spans="1:16" ht="47.25" customHeight="1">
      <c r="A76" s="11" t="s">
        <v>270</v>
      </c>
      <c r="B76" s="3" t="s">
        <v>272</v>
      </c>
      <c r="C76" s="4"/>
      <c r="D76" s="6">
        <v>34472.060850000002</v>
      </c>
      <c r="E76" s="9">
        <f>E77+E79+E81+E83+E85+E87+E89+E91</f>
        <v>74.895479999999992</v>
      </c>
      <c r="F76" s="6">
        <f t="shared" si="0"/>
        <v>34546.956330000001</v>
      </c>
      <c r="G76" s="9">
        <f>G77+G79+G81+G83+G85+G87+G89+G91</f>
        <v>0</v>
      </c>
      <c r="H76" s="6">
        <f t="shared" si="1"/>
        <v>34546.956330000001</v>
      </c>
      <c r="I76" s="9">
        <f>I77+I79+I81+I83+I85+I87+I89+I91</f>
        <v>0</v>
      </c>
      <c r="J76" s="6">
        <f t="shared" si="2"/>
        <v>34546.956330000001</v>
      </c>
      <c r="K76" s="9">
        <f>K77+K79+K81+K83+K85+K87+K89+K91</f>
        <v>0</v>
      </c>
      <c r="L76" s="6">
        <f t="shared" si="3"/>
        <v>34546.956330000001</v>
      </c>
      <c r="M76" s="9">
        <f>M77+M79+M81+M83+M85+M87+M89+M91</f>
        <v>0</v>
      </c>
      <c r="N76" s="6">
        <f t="shared" si="4"/>
        <v>34546.956330000001</v>
      </c>
      <c r="O76" s="9">
        <f>O77+O79+O81+O83+O85+O87+O89+O91</f>
        <v>-8.0609999999999999</v>
      </c>
      <c r="P76" s="6">
        <f t="shared" si="5"/>
        <v>34538.895329999999</v>
      </c>
    </row>
    <row r="77" spans="1:16" ht="32.25" customHeight="1">
      <c r="A77" s="11" t="s">
        <v>269</v>
      </c>
      <c r="B77" s="3" t="s">
        <v>273</v>
      </c>
      <c r="C77" s="4"/>
      <c r="D77" s="6">
        <v>30867.660370000005</v>
      </c>
      <c r="E77" s="9">
        <f>E78</f>
        <v>0</v>
      </c>
      <c r="F77" s="6">
        <f t="shared" si="0"/>
        <v>30867.660370000005</v>
      </c>
      <c r="G77" s="9">
        <f>G78</f>
        <v>0</v>
      </c>
      <c r="H77" s="6">
        <f t="shared" si="1"/>
        <v>30867.660370000005</v>
      </c>
      <c r="I77" s="9">
        <f>I78</f>
        <v>0</v>
      </c>
      <c r="J77" s="6">
        <f t="shared" si="2"/>
        <v>30867.660370000005</v>
      </c>
      <c r="K77" s="9">
        <f>K78</f>
        <v>0</v>
      </c>
      <c r="L77" s="6">
        <f t="shared" si="3"/>
        <v>30867.660370000005</v>
      </c>
      <c r="M77" s="9">
        <f>M78</f>
        <v>0</v>
      </c>
      <c r="N77" s="6">
        <f t="shared" si="4"/>
        <v>30867.660370000005</v>
      </c>
      <c r="O77" s="9">
        <f>O78</f>
        <v>-8.0609999999999999</v>
      </c>
      <c r="P77" s="6">
        <f t="shared" si="5"/>
        <v>30859.599370000004</v>
      </c>
    </row>
    <row r="78" spans="1:16" ht="47.25" customHeight="1">
      <c r="A78" s="1" t="s">
        <v>64</v>
      </c>
      <c r="B78" s="3" t="s">
        <v>273</v>
      </c>
      <c r="C78" s="4">
        <v>600</v>
      </c>
      <c r="D78" s="6">
        <v>30867.660370000005</v>
      </c>
      <c r="E78" s="9"/>
      <c r="F78" s="6">
        <f t="shared" si="0"/>
        <v>30867.660370000005</v>
      </c>
      <c r="G78" s="9"/>
      <c r="H78" s="6">
        <f t="shared" si="1"/>
        <v>30867.660370000005</v>
      </c>
      <c r="I78" s="9"/>
      <c r="J78" s="6">
        <f t="shared" si="2"/>
        <v>30867.660370000005</v>
      </c>
      <c r="K78" s="9"/>
      <c r="L78" s="6">
        <f t="shared" si="3"/>
        <v>30867.660370000005</v>
      </c>
      <c r="M78" s="9"/>
      <c r="N78" s="6">
        <f t="shared" si="4"/>
        <v>30867.660370000005</v>
      </c>
      <c r="O78" s="9">
        <v>-8.0609999999999999</v>
      </c>
      <c r="P78" s="6">
        <f t="shared" si="5"/>
        <v>30859.599370000004</v>
      </c>
    </row>
    <row r="79" spans="1:16" ht="48" customHeight="1">
      <c r="A79" s="1" t="s">
        <v>275</v>
      </c>
      <c r="B79" s="3" t="s">
        <v>276</v>
      </c>
      <c r="C79" s="4"/>
      <c r="D79" s="6">
        <v>35</v>
      </c>
      <c r="E79" s="9">
        <f>E80</f>
        <v>60</v>
      </c>
      <c r="F79" s="6">
        <f t="shared" si="0"/>
        <v>95</v>
      </c>
      <c r="G79" s="9">
        <f>G80</f>
        <v>0</v>
      </c>
      <c r="H79" s="6">
        <f t="shared" si="1"/>
        <v>95</v>
      </c>
      <c r="I79" s="9">
        <f>I80</f>
        <v>0</v>
      </c>
      <c r="J79" s="6">
        <f t="shared" si="2"/>
        <v>95</v>
      </c>
      <c r="K79" s="9">
        <f>K80</f>
        <v>0</v>
      </c>
      <c r="L79" s="6">
        <f t="shared" si="3"/>
        <v>95</v>
      </c>
      <c r="M79" s="9">
        <f>M80</f>
        <v>0</v>
      </c>
      <c r="N79" s="6">
        <f t="shared" si="4"/>
        <v>95</v>
      </c>
      <c r="O79" s="9">
        <f>O80</f>
        <v>0</v>
      </c>
      <c r="P79" s="6">
        <f t="shared" si="5"/>
        <v>95</v>
      </c>
    </row>
    <row r="80" spans="1:16" ht="45" customHeight="1">
      <c r="A80" s="1" t="s">
        <v>64</v>
      </c>
      <c r="B80" s="3" t="s">
        <v>276</v>
      </c>
      <c r="C80" s="4">
        <v>600</v>
      </c>
      <c r="D80" s="6">
        <v>35</v>
      </c>
      <c r="E80" s="9">
        <v>60</v>
      </c>
      <c r="F80" s="6">
        <f t="shared" si="0"/>
        <v>95</v>
      </c>
      <c r="G80" s="9"/>
      <c r="H80" s="6">
        <f t="shared" si="1"/>
        <v>95</v>
      </c>
      <c r="I80" s="9"/>
      <c r="J80" s="6">
        <f t="shared" si="2"/>
        <v>95</v>
      </c>
      <c r="K80" s="9"/>
      <c r="L80" s="6">
        <f t="shared" si="3"/>
        <v>95</v>
      </c>
      <c r="M80" s="9"/>
      <c r="N80" s="6">
        <f t="shared" si="4"/>
        <v>95</v>
      </c>
      <c r="O80" s="9"/>
      <c r="P80" s="6">
        <f t="shared" si="5"/>
        <v>95</v>
      </c>
    </row>
    <row r="81" spans="1:16" ht="45" customHeight="1">
      <c r="A81" s="1" t="s">
        <v>338</v>
      </c>
      <c r="B81" s="3" t="s">
        <v>277</v>
      </c>
      <c r="C81" s="4"/>
      <c r="D81" s="6">
        <v>92</v>
      </c>
      <c r="E81" s="9">
        <f>E82</f>
        <v>0</v>
      </c>
      <c r="F81" s="6">
        <f t="shared" si="0"/>
        <v>92</v>
      </c>
      <c r="G81" s="9">
        <f>G82</f>
        <v>0</v>
      </c>
      <c r="H81" s="6">
        <f t="shared" si="1"/>
        <v>92</v>
      </c>
      <c r="I81" s="9">
        <f>I82</f>
        <v>0</v>
      </c>
      <c r="J81" s="6">
        <f t="shared" si="2"/>
        <v>92</v>
      </c>
      <c r="K81" s="9">
        <f>K82</f>
        <v>0</v>
      </c>
      <c r="L81" s="6">
        <f t="shared" ref="L81:L144" si="6">J81+K81</f>
        <v>92</v>
      </c>
      <c r="M81" s="9">
        <f>M82</f>
        <v>0</v>
      </c>
      <c r="N81" s="6">
        <f t="shared" ref="N81:N144" si="7">L81+M81</f>
        <v>92</v>
      </c>
      <c r="O81" s="9">
        <f>O82</f>
        <v>0</v>
      </c>
      <c r="P81" s="6">
        <f t="shared" ref="P81:P144" si="8">N81+O81</f>
        <v>92</v>
      </c>
    </row>
    <row r="82" spans="1:16" ht="45.75" customHeight="1">
      <c r="A82" s="1" t="s">
        <v>64</v>
      </c>
      <c r="B82" s="3" t="s">
        <v>277</v>
      </c>
      <c r="C82" s="4">
        <v>600</v>
      </c>
      <c r="D82" s="6">
        <v>92</v>
      </c>
      <c r="E82" s="9"/>
      <c r="F82" s="6">
        <f t="shared" si="0"/>
        <v>92</v>
      </c>
      <c r="G82" s="9"/>
      <c r="H82" s="6">
        <f t="shared" si="1"/>
        <v>92</v>
      </c>
      <c r="I82" s="9"/>
      <c r="J82" s="6">
        <f t="shared" si="2"/>
        <v>92</v>
      </c>
      <c r="K82" s="9"/>
      <c r="L82" s="6">
        <f t="shared" si="6"/>
        <v>92</v>
      </c>
      <c r="M82" s="9"/>
      <c r="N82" s="6">
        <f t="shared" si="7"/>
        <v>92</v>
      </c>
      <c r="O82" s="9"/>
      <c r="P82" s="6">
        <f t="shared" si="8"/>
        <v>92</v>
      </c>
    </row>
    <row r="83" spans="1:16" ht="84.75" customHeight="1">
      <c r="A83" s="1" t="s">
        <v>278</v>
      </c>
      <c r="B83" s="14" t="s">
        <v>279</v>
      </c>
      <c r="C83" s="4"/>
      <c r="D83" s="6">
        <v>804.47501</v>
      </c>
      <c r="E83" s="9">
        <f>E84</f>
        <v>0</v>
      </c>
      <c r="F83" s="6">
        <f t="shared" si="0"/>
        <v>804.47501</v>
      </c>
      <c r="G83" s="9">
        <f>G84</f>
        <v>0</v>
      </c>
      <c r="H83" s="6">
        <f t="shared" si="1"/>
        <v>804.47501</v>
      </c>
      <c r="I83" s="9">
        <f>I84</f>
        <v>0</v>
      </c>
      <c r="J83" s="6">
        <f t="shared" si="2"/>
        <v>804.47501</v>
      </c>
      <c r="K83" s="9">
        <f>K84</f>
        <v>0</v>
      </c>
      <c r="L83" s="6">
        <f t="shared" si="6"/>
        <v>804.47501</v>
      </c>
      <c r="M83" s="9">
        <f>M84</f>
        <v>0</v>
      </c>
      <c r="N83" s="6">
        <f t="shared" si="7"/>
        <v>804.47501</v>
      </c>
      <c r="O83" s="9">
        <f>O84</f>
        <v>0</v>
      </c>
      <c r="P83" s="6">
        <f t="shared" si="8"/>
        <v>804.47501</v>
      </c>
    </row>
    <row r="84" spans="1:16" ht="45.75" customHeight="1">
      <c r="A84" s="1" t="s">
        <v>64</v>
      </c>
      <c r="B84" s="14" t="s">
        <v>279</v>
      </c>
      <c r="C84" s="4">
        <v>600</v>
      </c>
      <c r="D84" s="6">
        <v>804.47501</v>
      </c>
      <c r="E84" s="9"/>
      <c r="F84" s="6">
        <f t="shared" ref="F84:F150" si="9">D84+E84</f>
        <v>804.47501</v>
      </c>
      <c r="G84" s="9"/>
      <c r="H84" s="6">
        <f t="shared" ref="H84:H150" si="10">F84+G84</f>
        <v>804.47501</v>
      </c>
      <c r="I84" s="9"/>
      <c r="J84" s="6">
        <f t="shared" ref="J84:J147" si="11">H84+I84</f>
        <v>804.47501</v>
      </c>
      <c r="K84" s="9"/>
      <c r="L84" s="6">
        <f t="shared" si="6"/>
        <v>804.47501</v>
      </c>
      <c r="M84" s="9"/>
      <c r="N84" s="6">
        <f t="shared" si="7"/>
        <v>804.47501</v>
      </c>
      <c r="O84" s="9"/>
      <c r="P84" s="6">
        <f t="shared" si="8"/>
        <v>804.47501</v>
      </c>
    </row>
    <row r="85" spans="1:16" ht="84.75" customHeight="1">
      <c r="A85" s="1" t="s">
        <v>280</v>
      </c>
      <c r="B85" s="14" t="s">
        <v>281</v>
      </c>
      <c r="C85" s="4"/>
      <c r="D85" s="6">
        <v>254.04473999999999</v>
      </c>
      <c r="E85" s="9">
        <f>E86</f>
        <v>0</v>
      </c>
      <c r="F85" s="6">
        <f t="shared" si="9"/>
        <v>254.04473999999999</v>
      </c>
      <c r="G85" s="9">
        <f>G86</f>
        <v>0</v>
      </c>
      <c r="H85" s="6">
        <f t="shared" si="10"/>
        <v>254.04473999999999</v>
      </c>
      <c r="I85" s="9">
        <f>I86</f>
        <v>0</v>
      </c>
      <c r="J85" s="6">
        <f t="shared" si="11"/>
        <v>254.04473999999999</v>
      </c>
      <c r="K85" s="9">
        <f>K86</f>
        <v>0</v>
      </c>
      <c r="L85" s="6">
        <f t="shared" si="6"/>
        <v>254.04473999999999</v>
      </c>
      <c r="M85" s="9">
        <f>M86</f>
        <v>0</v>
      </c>
      <c r="N85" s="6">
        <f t="shared" si="7"/>
        <v>254.04473999999999</v>
      </c>
      <c r="O85" s="9">
        <f>O86</f>
        <v>0</v>
      </c>
      <c r="P85" s="6">
        <f t="shared" si="8"/>
        <v>254.04473999999999</v>
      </c>
    </row>
    <row r="86" spans="1:16" ht="45.75" customHeight="1">
      <c r="A86" s="1" t="s">
        <v>64</v>
      </c>
      <c r="B86" s="14" t="s">
        <v>281</v>
      </c>
      <c r="C86" s="4">
        <v>600</v>
      </c>
      <c r="D86" s="6">
        <v>254.04473999999999</v>
      </c>
      <c r="E86" s="9"/>
      <c r="F86" s="6">
        <f t="shared" si="9"/>
        <v>254.04473999999999</v>
      </c>
      <c r="G86" s="9"/>
      <c r="H86" s="6">
        <f t="shared" si="10"/>
        <v>254.04473999999999</v>
      </c>
      <c r="I86" s="9"/>
      <c r="J86" s="6">
        <f t="shared" si="11"/>
        <v>254.04473999999999</v>
      </c>
      <c r="K86" s="9"/>
      <c r="L86" s="6">
        <f t="shared" si="6"/>
        <v>254.04473999999999</v>
      </c>
      <c r="M86" s="9"/>
      <c r="N86" s="6">
        <f t="shared" si="7"/>
        <v>254.04473999999999</v>
      </c>
      <c r="O86" s="9"/>
      <c r="P86" s="6">
        <f t="shared" si="8"/>
        <v>254.04473999999999</v>
      </c>
    </row>
    <row r="87" spans="1:16" ht="96" customHeight="1">
      <c r="A87" s="1" t="s">
        <v>284</v>
      </c>
      <c r="B87" s="14" t="s">
        <v>285</v>
      </c>
      <c r="C87" s="4"/>
      <c r="D87" s="6">
        <v>1489.5327299999999</v>
      </c>
      <c r="E87" s="9">
        <f>E88</f>
        <v>14.895479999999999</v>
      </c>
      <c r="F87" s="6">
        <f t="shared" si="9"/>
        <v>1504.4282099999998</v>
      </c>
      <c r="G87" s="9">
        <f>G88</f>
        <v>0</v>
      </c>
      <c r="H87" s="6">
        <f t="shared" si="10"/>
        <v>1504.4282099999998</v>
      </c>
      <c r="I87" s="9">
        <f>I88</f>
        <v>0</v>
      </c>
      <c r="J87" s="6">
        <f t="shared" si="11"/>
        <v>1504.4282099999998</v>
      </c>
      <c r="K87" s="9">
        <f>K88</f>
        <v>0</v>
      </c>
      <c r="L87" s="6">
        <f t="shared" si="6"/>
        <v>1504.4282099999998</v>
      </c>
      <c r="M87" s="9">
        <f>M88</f>
        <v>0</v>
      </c>
      <c r="N87" s="6">
        <f t="shared" si="7"/>
        <v>1504.4282099999998</v>
      </c>
      <c r="O87" s="9">
        <f>O88</f>
        <v>0</v>
      </c>
      <c r="P87" s="6">
        <f t="shared" si="8"/>
        <v>1504.4282099999998</v>
      </c>
    </row>
    <row r="88" spans="1:16" ht="46.5" customHeight="1">
      <c r="A88" s="1" t="s">
        <v>64</v>
      </c>
      <c r="B88" s="14" t="s">
        <v>285</v>
      </c>
      <c r="C88" s="4">
        <v>600</v>
      </c>
      <c r="D88" s="6">
        <v>1489.5327299999999</v>
      </c>
      <c r="E88" s="9">
        <v>14.895479999999999</v>
      </c>
      <c r="F88" s="6">
        <f t="shared" si="9"/>
        <v>1504.4282099999998</v>
      </c>
      <c r="G88" s="9"/>
      <c r="H88" s="6">
        <f t="shared" si="10"/>
        <v>1504.4282099999998</v>
      </c>
      <c r="I88" s="9"/>
      <c r="J88" s="6">
        <f t="shared" si="11"/>
        <v>1504.4282099999998</v>
      </c>
      <c r="K88" s="9"/>
      <c r="L88" s="6">
        <f t="shared" si="6"/>
        <v>1504.4282099999998</v>
      </c>
      <c r="M88" s="9"/>
      <c r="N88" s="6">
        <f t="shared" si="7"/>
        <v>1504.4282099999998</v>
      </c>
      <c r="O88" s="9"/>
      <c r="P88" s="6">
        <f t="shared" si="8"/>
        <v>1504.4282099999998</v>
      </c>
    </row>
    <row r="89" spans="1:16" ht="96" customHeight="1">
      <c r="A89" s="1" t="s">
        <v>286</v>
      </c>
      <c r="B89" s="3" t="s">
        <v>287</v>
      </c>
      <c r="C89" s="4"/>
      <c r="D89" s="6">
        <v>200</v>
      </c>
      <c r="E89" s="9">
        <f>E90</f>
        <v>0</v>
      </c>
      <c r="F89" s="6">
        <f t="shared" si="9"/>
        <v>200</v>
      </c>
      <c r="G89" s="9">
        <f>G90</f>
        <v>0</v>
      </c>
      <c r="H89" s="6">
        <f t="shared" si="10"/>
        <v>200</v>
      </c>
      <c r="I89" s="9">
        <f>I90</f>
        <v>0</v>
      </c>
      <c r="J89" s="6">
        <f t="shared" si="11"/>
        <v>200</v>
      </c>
      <c r="K89" s="9">
        <f>K90</f>
        <v>0</v>
      </c>
      <c r="L89" s="6">
        <f t="shared" si="6"/>
        <v>200</v>
      </c>
      <c r="M89" s="9">
        <f>M90</f>
        <v>0</v>
      </c>
      <c r="N89" s="6">
        <f t="shared" si="7"/>
        <v>200</v>
      </c>
      <c r="O89" s="9">
        <f>O90</f>
        <v>0</v>
      </c>
      <c r="P89" s="6">
        <f t="shared" si="8"/>
        <v>200</v>
      </c>
    </row>
    <row r="90" spans="1:16" ht="47.25" customHeight="1">
      <c r="A90" s="1" t="s">
        <v>64</v>
      </c>
      <c r="B90" s="3" t="s">
        <v>287</v>
      </c>
      <c r="C90" s="4">
        <v>600</v>
      </c>
      <c r="D90" s="6">
        <v>200</v>
      </c>
      <c r="E90" s="9"/>
      <c r="F90" s="6">
        <f t="shared" si="9"/>
        <v>200</v>
      </c>
      <c r="G90" s="9"/>
      <c r="H90" s="6">
        <f t="shared" si="10"/>
        <v>200</v>
      </c>
      <c r="I90" s="9"/>
      <c r="J90" s="6">
        <f t="shared" si="11"/>
        <v>200</v>
      </c>
      <c r="K90" s="9"/>
      <c r="L90" s="6">
        <f t="shared" si="6"/>
        <v>200</v>
      </c>
      <c r="M90" s="9"/>
      <c r="N90" s="6">
        <f t="shared" si="7"/>
        <v>200</v>
      </c>
      <c r="O90" s="9"/>
      <c r="P90" s="6">
        <f t="shared" si="8"/>
        <v>200</v>
      </c>
    </row>
    <row r="91" spans="1:16" ht="35.25" customHeight="1">
      <c r="A91" s="13" t="s">
        <v>472</v>
      </c>
      <c r="B91" s="3" t="s">
        <v>471</v>
      </c>
      <c r="C91" s="4"/>
      <c r="D91" s="6">
        <v>729.34799999999996</v>
      </c>
      <c r="E91" s="9">
        <f>E92</f>
        <v>0</v>
      </c>
      <c r="F91" s="6">
        <f t="shared" si="9"/>
        <v>729.34799999999996</v>
      </c>
      <c r="G91" s="9">
        <f>G92</f>
        <v>0</v>
      </c>
      <c r="H91" s="6">
        <f t="shared" si="10"/>
        <v>729.34799999999996</v>
      </c>
      <c r="I91" s="9">
        <f>I92</f>
        <v>0</v>
      </c>
      <c r="J91" s="6">
        <f t="shared" si="11"/>
        <v>729.34799999999996</v>
      </c>
      <c r="K91" s="9">
        <f>K92</f>
        <v>0</v>
      </c>
      <c r="L91" s="6">
        <f t="shared" si="6"/>
        <v>729.34799999999996</v>
      </c>
      <c r="M91" s="9">
        <f>M92</f>
        <v>0</v>
      </c>
      <c r="N91" s="6">
        <f t="shared" si="7"/>
        <v>729.34799999999996</v>
      </c>
      <c r="O91" s="9">
        <f>O92</f>
        <v>0</v>
      </c>
      <c r="P91" s="6">
        <f t="shared" si="8"/>
        <v>729.34799999999996</v>
      </c>
    </row>
    <row r="92" spans="1:16" ht="47.25" customHeight="1">
      <c r="A92" s="13" t="s">
        <v>64</v>
      </c>
      <c r="B92" s="3" t="s">
        <v>471</v>
      </c>
      <c r="C92" s="4">
        <v>600</v>
      </c>
      <c r="D92" s="6">
        <v>729.34799999999996</v>
      </c>
      <c r="E92" s="9"/>
      <c r="F92" s="6">
        <f t="shared" si="9"/>
        <v>729.34799999999996</v>
      </c>
      <c r="G92" s="9"/>
      <c r="H92" s="6">
        <f t="shared" si="10"/>
        <v>729.34799999999996</v>
      </c>
      <c r="I92" s="9"/>
      <c r="J92" s="6">
        <f t="shared" si="11"/>
        <v>729.34799999999996</v>
      </c>
      <c r="K92" s="9"/>
      <c r="L92" s="6">
        <f t="shared" si="6"/>
        <v>729.34799999999996</v>
      </c>
      <c r="M92" s="9"/>
      <c r="N92" s="6">
        <f t="shared" si="7"/>
        <v>729.34799999999996</v>
      </c>
      <c r="O92" s="9"/>
      <c r="P92" s="6">
        <f t="shared" si="8"/>
        <v>729.34799999999996</v>
      </c>
    </row>
    <row r="93" spans="1:16" ht="57.75" customHeight="1">
      <c r="A93" s="1" t="s">
        <v>539</v>
      </c>
      <c r="B93" s="3" t="s">
        <v>288</v>
      </c>
      <c r="C93" s="4"/>
      <c r="D93" s="6">
        <v>0</v>
      </c>
      <c r="E93" s="9">
        <f>E94</f>
        <v>0</v>
      </c>
      <c r="F93" s="6">
        <f t="shared" si="9"/>
        <v>0</v>
      </c>
      <c r="G93" s="9">
        <f>G94</f>
        <v>0</v>
      </c>
      <c r="H93" s="6">
        <f t="shared" si="10"/>
        <v>0</v>
      </c>
      <c r="I93" s="9">
        <f>I94</f>
        <v>0</v>
      </c>
      <c r="J93" s="6">
        <f t="shared" si="11"/>
        <v>0</v>
      </c>
      <c r="K93" s="9">
        <f>K94</f>
        <v>0</v>
      </c>
      <c r="L93" s="6">
        <f t="shared" si="6"/>
        <v>0</v>
      </c>
      <c r="M93" s="9">
        <f>M94</f>
        <v>0</v>
      </c>
      <c r="N93" s="6">
        <f t="shared" si="7"/>
        <v>0</v>
      </c>
      <c r="O93" s="9">
        <f>O94</f>
        <v>0</v>
      </c>
      <c r="P93" s="6">
        <f t="shared" si="8"/>
        <v>0</v>
      </c>
    </row>
    <row r="94" spans="1:16" ht="47.25" customHeight="1">
      <c r="A94" s="1" t="s">
        <v>290</v>
      </c>
      <c r="B94" s="3" t="s">
        <v>289</v>
      </c>
      <c r="C94" s="4"/>
      <c r="D94" s="6">
        <v>0</v>
      </c>
      <c r="E94" s="9">
        <f>E95</f>
        <v>0</v>
      </c>
      <c r="F94" s="6">
        <f t="shared" si="9"/>
        <v>0</v>
      </c>
      <c r="G94" s="9">
        <f>G95</f>
        <v>0</v>
      </c>
      <c r="H94" s="6">
        <f t="shared" si="10"/>
        <v>0</v>
      </c>
      <c r="I94" s="9">
        <f>I95</f>
        <v>0</v>
      </c>
      <c r="J94" s="6">
        <f t="shared" si="11"/>
        <v>0</v>
      </c>
      <c r="K94" s="9">
        <f>K95</f>
        <v>0</v>
      </c>
      <c r="L94" s="6">
        <f t="shared" si="6"/>
        <v>0</v>
      </c>
      <c r="M94" s="9">
        <f>M95</f>
        <v>0</v>
      </c>
      <c r="N94" s="6">
        <f t="shared" si="7"/>
        <v>0</v>
      </c>
      <c r="O94" s="9">
        <f>O95</f>
        <v>0</v>
      </c>
      <c r="P94" s="6">
        <f t="shared" si="8"/>
        <v>0</v>
      </c>
    </row>
    <row r="95" spans="1:16" ht="51.75" customHeight="1">
      <c r="A95" s="1" t="s">
        <v>64</v>
      </c>
      <c r="B95" s="3" t="s">
        <v>289</v>
      </c>
      <c r="C95" s="4">
        <v>600</v>
      </c>
      <c r="D95" s="6">
        <v>0</v>
      </c>
      <c r="E95" s="9"/>
      <c r="F95" s="6">
        <f t="shared" si="9"/>
        <v>0</v>
      </c>
      <c r="G95" s="9"/>
      <c r="H95" s="6">
        <f t="shared" si="10"/>
        <v>0</v>
      </c>
      <c r="I95" s="9"/>
      <c r="J95" s="6">
        <f t="shared" si="11"/>
        <v>0</v>
      </c>
      <c r="K95" s="9"/>
      <c r="L95" s="6">
        <f t="shared" si="6"/>
        <v>0</v>
      </c>
      <c r="M95" s="9"/>
      <c r="N95" s="6">
        <f t="shared" si="7"/>
        <v>0</v>
      </c>
      <c r="O95" s="9"/>
      <c r="P95" s="6">
        <f t="shared" si="8"/>
        <v>0</v>
      </c>
    </row>
    <row r="96" spans="1:16" ht="38.25" customHeight="1">
      <c r="A96" s="1" t="s">
        <v>540</v>
      </c>
      <c r="B96" s="3" t="s">
        <v>541</v>
      </c>
      <c r="C96" s="4"/>
      <c r="D96" s="6">
        <v>0</v>
      </c>
      <c r="E96" s="9">
        <f>E97</f>
        <v>0</v>
      </c>
      <c r="F96" s="6">
        <f t="shared" si="9"/>
        <v>0</v>
      </c>
      <c r="G96" s="9">
        <f>G97</f>
        <v>0</v>
      </c>
      <c r="H96" s="6">
        <f t="shared" si="10"/>
        <v>0</v>
      </c>
      <c r="I96" s="9">
        <f>I97</f>
        <v>0</v>
      </c>
      <c r="J96" s="6">
        <f t="shared" si="11"/>
        <v>0</v>
      </c>
      <c r="K96" s="9">
        <f>K97</f>
        <v>0</v>
      </c>
      <c r="L96" s="6">
        <f t="shared" si="6"/>
        <v>0</v>
      </c>
      <c r="M96" s="9">
        <f>M97</f>
        <v>0</v>
      </c>
      <c r="N96" s="6">
        <f t="shared" si="7"/>
        <v>0</v>
      </c>
      <c r="O96" s="9">
        <f>O97</f>
        <v>0</v>
      </c>
      <c r="P96" s="6">
        <f t="shared" si="8"/>
        <v>0</v>
      </c>
    </row>
    <row r="97" spans="1:16" ht="39.75" customHeight="1">
      <c r="A97" s="1" t="s">
        <v>542</v>
      </c>
      <c r="B97" s="3" t="s">
        <v>543</v>
      </c>
      <c r="C97" s="4"/>
      <c r="D97" s="6">
        <v>0</v>
      </c>
      <c r="E97" s="9">
        <f>E98</f>
        <v>0</v>
      </c>
      <c r="F97" s="6">
        <f t="shared" si="9"/>
        <v>0</v>
      </c>
      <c r="G97" s="9">
        <f>G98</f>
        <v>0</v>
      </c>
      <c r="H97" s="6">
        <f t="shared" si="10"/>
        <v>0</v>
      </c>
      <c r="I97" s="9">
        <f>I98</f>
        <v>0</v>
      </c>
      <c r="J97" s="6">
        <f t="shared" si="11"/>
        <v>0</v>
      </c>
      <c r="K97" s="9">
        <f>K98</f>
        <v>0</v>
      </c>
      <c r="L97" s="6">
        <f t="shared" si="6"/>
        <v>0</v>
      </c>
      <c r="M97" s="9">
        <f>M98</f>
        <v>0</v>
      </c>
      <c r="N97" s="6">
        <f t="shared" si="7"/>
        <v>0</v>
      </c>
      <c r="O97" s="9">
        <f>O98</f>
        <v>0</v>
      </c>
      <c r="P97" s="6">
        <f t="shared" si="8"/>
        <v>0</v>
      </c>
    </row>
    <row r="98" spans="1:16" ht="51.75" customHeight="1">
      <c r="A98" s="1" t="s">
        <v>64</v>
      </c>
      <c r="B98" s="3" t="s">
        <v>543</v>
      </c>
      <c r="C98" s="4">
        <v>600</v>
      </c>
      <c r="D98" s="6">
        <v>0</v>
      </c>
      <c r="E98" s="9"/>
      <c r="F98" s="6">
        <f t="shared" si="9"/>
        <v>0</v>
      </c>
      <c r="G98" s="9"/>
      <c r="H98" s="6">
        <f t="shared" si="10"/>
        <v>0</v>
      </c>
      <c r="I98" s="9"/>
      <c r="J98" s="6">
        <f t="shared" si="11"/>
        <v>0</v>
      </c>
      <c r="K98" s="9"/>
      <c r="L98" s="6">
        <f t="shared" si="6"/>
        <v>0</v>
      </c>
      <c r="M98" s="9"/>
      <c r="N98" s="6">
        <f t="shared" si="7"/>
        <v>0</v>
      </c>
      <c r="O98" s="9"/>
      <c r="P98" s="6">
        <f t="shared" si="8"/>
        <v>0</v>
      </c>
    </row>
    <row r="99" spans="1:16" ht="68.25" customHeight="1">
      <c r="A99" s="1" t="s">
        <v>598</v>
      </c>
      <c r="B99" s="3" t="s">
        <v>595</v>
      </c>
      <c r="C99" s="4"/>
      <c r="D99" s="6"/>
      <c r="E99" s="9"/>
      <c r="F99" s="6">
        <f t="shared" si="9"/>
        <v>0</v>
      </c>
      <c r="G99" s="9">
        <f>G100</f>
        <v>0</v>
      </c>
      <c r="H99" s="6">
        <f t="shared" si="10"/>
        <v>0</v>
      </c>
      <c r="I99" s="9">
        <f>I100</f>
        <v>0</v>
      </c>
      <c r="J99" s="6">
        <f t="shared" si="11"/>
        <v>0</v>
      </c>
      <c r="K99" s="9">
        <f>K100</f>
        <v>0</v>
      </c>
      <c r="L99" s="6">
        <f t="shared" si="6"/>
        <v>0</v>
      </c>
      <c r="M99" s="9">
        <f>M100</f>
        <v>0</v>
      </c>
      <c r="N99" s="6">
        <f t="shared" si="7"/>
        <v>0</v>
      </c>
      <c r="O99" s="9">
        <f>O100</f>
        <v>0</v>
      </c>
      <c r="P99" s="6">
        <f t="shared" si="8"/>
        <v>0</v>
      </c>
    </row>
    <row r="100" spans="1:16" ht="60.75" customHeight="1">
      <c r="A100" s="1" t="s">
        <v>597</v>
      </c>
      <c r="B100" s="3" t="s">
        <v>596</v>
      </c>
      <c r="C100" s="4"/>
      <c r="D100" s="6"/>
      <c r="E100" s="9"/>
      <c r="F100" s="6">
        <f t="shared" si="9"/>
        <v>0</v>
      </c>
      <c r="G100" s="9">
        <f>G101</f>
        <v>0</v>
      </c>
      <c r="H100" s="6">
        <f t="shared" si="10"/>
        <v>0</v>
      </c>
      <c r="I100" s="9">
        <f>I101</f>
        <v>0</v>
      </c>
      <c r="J100" s="6">
        <f t="shared" si="11"/>
        <v>0</v>
      </c>
      <c r="K100" s="9">
        <f>K101</f>
        <v>0</v>
      </c>
      <c r="L100" s="6">
        <f t="shared" si="6"/>
        <v>0</v>
      </c>
      <c r="M100" s="9">
        <f>M101</f>
        <v>0</v>
      </c>
      <c r="N100" s="6">
        <f t="shared" si="7"/>
        <v>0</v>
      </c>
      <c r="O100" s="9">
        <f>O101</f>
        <v>0</v>
      </c>
      <c r="P100" s="6">
        <f t="shared" si="8"/>
        <v>0</v>
      </c>
    </row>
    <row r="101" spans="1:16" ht="51.75" customHeight="1">
      <c r="A101" s="1" t="s">
        <v>64</v>
      </c>
      <c r="B101" s="3" t="s">
        <v>596</v>
      </c>
      <c r="C101" s="4">
        <v>600</v>
      </c>
      <c r="D101" s="6"/>
      <c r="E101" s="9"/>
      <c r="F101" s="6">
        <f t="shared" si="9"/>
        <v>0</v>
      </c>
      <c r="G101" s="9"/>
      <c r="H101" s="6">
        <f t="shared" si="10"/>
        <v>0</v>
      </c>
      <c r="I101" s="9"/>
      <c r="J101" s="6">
        <f t="shared" si="11"/>
        <v>0</v>
      </c>
      <c r="K101" s="9"/>
      <c r="L101" s="6">
        <f t="shared" si="6"/>
        <v>0</v>
      </c>
      <c r="M101" s="9"/>
      <c r="N101" s="6">
        <f t="shared" si="7"/>
        <v>0</v>
      </c>
      <c r="O101" s="9"/>
      <c r="P101" s="6">
        <f t="shared" si="8"/>
        <v>0</v>
      </c>
    </row>
    <row r="102" spans="1:16" ht="47.25" customHeight="1">
      <c r="A102" s="10" t="s">
        <v>30</v>
      </c>
      <c r="B102" s="8" t="s">
        <v>29</v>
      </c>
      <c r="C102" s="4"/>
      <c r="D102" s="6">
        <v>5830.8266299999996</v>
      </c>
      <c r="E102" s="9">
        <f>E103</f>
        <v>16023.3084</v>
      </c>
      <c r="F102" s="6">
        <f t="shared" si="9"/>
        <v>21854.135029999998</v>
      </c>
      <c r="G102" s="9">
        <f>G103</f>
        <v>0</v>
      </c>
      <c r="H102" s="6">
        <f t="shared" si="10"/>
        <v>21854.135029999998</v>
      </c>
      <c r="I102" s="9">
        <f>I103</f>
        <v>0</v>
      </c>
      <c r="J102" s="6">
        <f t="shared" si="11"/>
        <v>21854.135029999998</v>
      </c>
      <c r="K102" s="9">
        <f>K103</f>
        <v>0</v>
      </c>
      <c r="L102" s="6">
        <f t="shared" si="6"/>
        <v>21854.135029999998</v>
      </c>
      <c r="M102" s="9">
        <f>M103</f>
        <v>0</v>
      </c>
      <c r="N102" s="6">
        <f t="shared" si="7"/>
        <v>21854.135029999998</v>
      </c>
      <c r="O102" s="9">
        <f>O103</f>
        <v>0</v>
      </c>
      <c r="P102" s="6">
        <f t="shared" si="8"/>
        <v>21854.135029999998</v>
      </c>
    </row>
    <row r="103" spans="1:16" ht="63" customHeight="1">
      <c r="A103" s="11" t="s">
        <v>292</v>
      </c>
      <c r="B103" s="3" t="s">
        <v>291</v>
      </c>
      <c r="C103" s="4"/>
      <c r="D103" s="6">
        <v>5830.8266299999996</v>
      </c>
      <c r="E103" s="9">
        <f>E104+E112+E114+E117+E119+E110+E106+E108</f>
        <v>16023.3084</v>
      </c>
      <c r="F103" s="6">
        <f t="shared" si="9"/>
        <v>21854.135029999998</v>
      </c>
      <c r="G103" s="9">
        <f>G104+G112+G114+G117+G119+G110+G106+G108</f>
        <v>0</v>
      </c>
      <c r="H103" s="6">
        <f t="shared" si="10"/>
        <v>21854.135029999998</v>
      </c>
      <c r="I103" s="9">
        <f>I104+I112+I114+I117+I119+I110+I106+I108</f>
        <v>0</v>
      </c>
      <c r="J103" s="6">
        <f t="shared" si="11"/>
        <v>21854.135029999998</v>
      </c>
      <c r="K103" s="9">
        <f>K104+K112+K114+K117+K119+K110+K106+K108</f>
        <v>0</v>
      </c>
      <c r="L103" s="6">
        <f t="shared" si="6"/>
        <v>21854.135029999998</v>
      </c>
      <c r="M103" s="9">
        <f>M104+M112+M114+M117+M119+M110+M106+M108</f>
        <v>0</v>
      </c>
      <c r="N103" s="6">
        <f t="shared" si="7"/>
        <v>21854.135029999998</v>
      </c>
      <c r="O103" s="9">
        <f>O104+O112+O114+O117+O119+O110+O106+O108</f>
        <v>0</v>
      </c>
      <c r="P103" s="6">
        <f t="shared" si="8"/>
        <v>21854.135029999998</v>
      </c>
    </row>
    <row r="104" spans="1:16" ht="60.75" hidden="1" customHeight="1">
      <c r="A104" s="1" t="s">
        <v>367</v>
      </c>
      <c r="B104" s="14" t="s">
        <v>368</v>
      </c>
      <c r="C104" s="4"/>
      <c r="D104" s="6">
        <v>0</v>
      </c>
      <c r="E104" s="9">
        <f>E105</f>
        <v>0</v>
      </c>
      <c r="F104" s="6">
        <f t="shared" si="9"/>
        <v>0</v>
      </c>
      <c r="G104" s="9">
        <f>G105</f>
        <v>0</v>
      </c>
      <c r="H104" s="6">
        <f t="shared" si="10"/>
        <v>0</v>
      </c>
      <c r="I104" s="9">
        <f>I105</f>
        <v>0</v>
      </c>
      <c r="J104" s="6">
        <f t="shared" si="11"/>
        <v>0</v>
      </c>
      <c r="K104" s="9">
        <f>K105</f>
        <v>0</v>
      </c>
      <c r="L104" s="6">
        <f t="shared" si="6"/>
        <v>0</v>
      </c>
      <c r="M104" s="9">
        <f>M105</f>
        <v>0</v>
      </c>
      <c r="N104" s="6">
        <f t="shared" si="7"/>
        <v>0</v>
      </c>
      <c r="O104" s="9">
        <f>O105</f>
        <v>0</v>
      </c>
      <c r="P104" s="6">
        <f t="shared" si="8"/>
        <v>0</v>
      </c>
    </row>
    <row r="105" spans="1:16" ht="48.75" hidden="1" customHeight="1">
      <c r="A105" s="1" t="s">
        <v>64</v>
      </c>
      <c r="B105" s="14" t="s">
        <v>368</v>
      </c>
      <c r="C105" s="4">
        <v>600</v>
      </c>
      <c r="D105" s="6">
        <v>0</v>
      </c>
      <c r="E105" s="9"/>
      <c r="F105" s="6">
        <f t="shared" si="9"/>
        <v>0</v>
      </c>
      <c r="G105" s="9"/>
      <c r="H105" s="6">
        <f t="shared" si="10"/>
        <v>0</v>
      </c>
      <c r="I105" s="9"/>
      <c r="J105" s="6">
        <f t="shared" si="11"/>
        <v>0</v>
      </c>
      <c r="K105" s="9"/>
      <c r="L105" s="6">
        <f t="shared" si="6"/>
        <v>0</v>
      </c>
      <c r="M105" s="9"/>
      <c r="N105" s="6">
        <f t="shared" si="7"/>
        <v>0</v>
      </c>
      <c r="O105" s="9"/>
      <c r="P105" s="6">
        <f t="shared" si="8"/>
        <v>0</v>
      </c>
    </row>
    <row r="106" spans="1:16" ht="57.75" customHeight="1">
      <c r="A106" s="1" t="s">
        <v>555</v>
      </c>
      <c r="B106" s="14" t="s">
        <v>556</v>
      </c>
      <c r="C106" s="4"/>
      <c r="D106" s="6">
        <v>2443.3420000000001</v>
      </c>
      <c r="E106" s="9">
        <f>E107</f>
        <v>0</v>
      </c>
      <c r="F106" s="6">
        <f t="shared" si="9"/>
        <v>2443.3420000000001</v>
      </c>
      <c r="G106" s="9">
        <f>G107</f>
        <v>0</v>
      </c>
      <c r="H106" s="6">
        <f t="shared" si="10"/>
        <v>2443.3420000000001</v>
      </c>
      <c r="I106" s="9">
        <f>I107</f>
        <v>0</v>
      </c>
      <c r="J106" s="6">
        <f t="shared" si="11"/>
        <v>2443.3420000000001</v>
      </c>
      <c r="K106" s="9">
        <f>K107</f>
        <v>0</v>
      </c>
      <c r="L106" s="6">
        <f t="shared" si="6"/>
        <v>2443.3420000000001</v>
      </c>
      <c r="M106" s="9">
        <f>M107</f>
        <v>0</v>
      </c>
      <c r="N106" s="6">
        <f t="shared" si="7"/>
        <v>2443.3420000000001</v>
      </c>
      <c r="O106" s="9">
        <f>O107</f>
        <v>0</v>
      </c>
      <c r="P106" s="6">
        <f t="shared" si="8"/>
        <v>2443.3420000000001</v>
      </c>
    </row>
    <row r="107" spans="1:16" ht="48.75" customHeight="1">
      <c r="A107" s="1" t="s">
        <v>64</v>
      </c>
      <c r="B107" s="14" t="s">
        <v>556</v>
      </c>
      <c r="C107" s="4">
        <v>600</v>
      </c>
      <c r="D107" s="6">
        <v>2443.3420000000001</v>
      </c>
      <c r="E107" s="9"/>
      <c r="F107" s="6">
        <f t="shared" si="9"/>
        <v>2443.3420000000001</v>
      </c>
      <c r="G107" s="9"/>
      <c r="H107" s="6">
        <f t="shared" si="10"/>
        <v>2443.3420000000001</v>
      </c>
      <c r="I107" s="9"/>
      <c r="J107" s="6">
        <f t="shared" si="11"/>
        <v>2443.3420000000001</v>
      </c>
      <c r="K107" s="9"/>
      <c r="L107" s="6">
        <f t="shared" si="6"/>
        <v>2443.3420000000001</v>
      </c>
      <c r="M107" s="9"/>
      <c r="N107" s="6">
        <f t="shared" si="7"/>
        <v>2443.3420000000001</v>
      </c>
      <c r="O107" s="9"/>
      <c r="P107" s="6">
        <f t="shared" si="8"/>
        <v>2443.3420000000001</v>
      </c>
    </row>
    <row r="108" spans="1:16" ht="58.5" customHeight="1">
      <c r="A108" s="1" t="s">
        <v>557</v>
      </c>
      <c r="B108" s="14" t="s">
        <v>558</v>
      </c>
      <c r="C108" s="4"/>
      <c r="D108" s="6">
        <v>60.2577</v>
      </c>
      <c r="E108" s="9">
        <f>E109</f>
        <v>16023.3084</v>
      </c>
      <c r="F108" s="6">
        <f t="shared" si="9"/>
        <v>16083.5661</v>
      </c>
      <c r="G108" s="9">
        <f>G109</f>
        <v>0</v>
      </c>
      <c r="H108" s="6">
        <f t="shared" si="10"/>
        <v>16083.5661</v>
      </c>
      <c r="I108" s="9">
        <f>I109</f>
        <v>0</v>
      </c>
      <c r="J108" s="6">
        <f t="shared" si="11"/>
        <v>16083.5661</v>
      </c>
      <c r="K108" s="9">
        <f>K109</f>
        <v>0</v>
      </c>
      <c r="L108" s="6">
        <f t="shared" si="6"/>
        <v>16083.5661</v>
      </c>
      <c r="M108" s="9">
        <f>M109</f>
        <v>0</v>
      </c>
      <c r="N108" s="6">
        <f t="shared" si="7"/>
        <v>16083.5661</v>
      </c>
      <c r="O108" s="9">
        <f>O109</f>
        <v>0</v>
      </c>
      <c r="P108" s="6">
        <f t="shared" si="8"/>
        <v>16083.5661</v>
      </c>
    </row>
    <row r="109" spans="1:16" ht="48.75" customHeight="1">
      <c r="A109" s="1" t="s">
        <v>64</v>
      </c>
      <c r="B109" s="14" t="s">
        <v>558</v>
      </c>
      <c r="C109" s="4">
        <v>600</v>
      </c>
      <c r="D109" s="6">
        <v>60.2577</v>
      </c>
      <c r="E109" s="9">
        <v>16023.3084</v>
      </c>
      <c r="F109" s="6">
        <f t="shared" si="9"/>
        <v>16083.5661</v>
      </c>
      <c r="G109" s="9"/>
      <c r="H109" s="6">
        <f t="shared" si="10"/>
        <v>16083.5661</v>
      </c>
      <c r="I109" s="9"/>
      <c r="J109" s="6">
        <f t="shared" si="11"/>
        <v>16083.5661</v>
      </c>
      <c r="K109" s="9"/>
      <c r="L109" s="6">
        <f t="shared" si="6"/>
        <v>16083.5661</v>
      </c>
      <c r="M109" s="9"/>
      <c r="N109" s="6">
        <f t="shared" si="7"/>
        <v>16083.5661</v>
      </c>
      <c r="O109" s="9"/>
      <c r="P109" s="6">
        <f t="shared" si="8"/>
        <v>16083.5661</v>
      </c>
    </row>
    <row r="110" spans="1:16" ht="48.75" hidden="1" customHeight="1">
      <c r="A110" s="1" t="s">
        <v>533</v>
      </c>
      <c r="B110" s="14" t="s">
        <v>512</v>
      </c>
      <c r="C110" s="4"/>
      <c r="D110" s="6">
        <v>0</v>
      </c>
      <c r="E110" s="9">
        <f>E111</f>
        <v>0</v>
      </c>
      <c r="F110" s="6">
        <f t="shared" si="9"/>
        <v>0</v>
      </c>
      <c r="G110" s="9">
        <f>G111</f>
        <v>0</v>
      </c>
      <c r="H110" s="6">
        <f t="shared" si="10"/>
        <v>0</v>
      </c>
      <c r="I110" s="9">
        <f>I111</f>
        <v>0</v>
      </c>
      <c r="J110" s="6">
        <f t="shared" si="11"/>
        <v>0</v>
      </c>
      <c r="K110" s="9">
        <f>K111</f>
        <v>0</v>
      </c>
      <c r="L110" s="6">
        <f t="shared" si="6"/>
        <v>0</v>
      </c>
      <c r="M110" s="9">
        <f>M111</f>
        <v>0</v>
      </c>
      <c r="N110" s="6">
        <f t="shared" si="7"/>
        <v>0</v>
      </c>
      <c r="O110" s="9">
        <f>O111</f>
        <v>0</v>
      </c>
      <c r="P110" s="6">
        <f t="shared" si="8"/>
        <v>0</v>
      </c>
    </row>
    <row r="111" spans="1:16" ht="48.75" hidden="1" customHeight="1">
      <c r="A111" s="1" t="s">
        <v>64</v>
      </c>
      <c r="B111" s="14" t="s">
        <v>512</v>
      </c>
      <c r="C111" s="4">
        <v>600</v>
      </c>
      <c r="D111" s="6">
        <v>0</v>
      </c>
      <c r="E111" s="9"/>
      <c r="F111" s="6">
        <f t="shared" si="9"/>
        <v>0</v>
      </c>
      <c r="G111" s="9"/>
      <c r="H111" s="6">
        <f t="shared" si="10"/>
        <v>0</v>
      </c>
      <c r="I111" s="9"/>
      <c r="J111" s="6">
        <f t="shared" si="11"/>
        <v>0</v>
      </c>
      <c r="K111" s="9"/>
      <c r="L111" s="6">
        <f t="shared" si="6"/>
        <v>0</v>
      </c>
      <c r="M111" s="9"/>
      <c r="N111" s="6">
        <f t="shared" si="7"/>
        <v>0</v>
      </c>
      <c r="O111" s="9"/>
      <c r="P111" s="6">
        <f t="shared" si="8"/>
        <v>0</v>
      </c>
    </row>
    <row r="112" spans="1:16" ht="136.5" customHeight="1">
      <c r="A112" s="12" t="s">
        <v>293</v>
      </c>
      <c r="B112" s="14" t="s">
        <v>294</v>
      </c>
      <c r="C112" s="4"/>
      <c r="D112" s="6">
        <v>462.96000000000004</v>
      </c>
      <c r="E112" s="9">
        <f>E113</f>
        <v>0</v>
      </c>
      <c r="F112" s="6">
        <f t="shared" si="9"/>
        <v>462.96000000000004</v>
      </c>
      <c r="G112" s="9">
        <f>G113</f>
        <v>0</v>
      </c>
      <c r="H112" s="6">
        <f t="shared" si="10"/>
        <v>462.96000000000004</v>
      </c>
      <c r="I112" s="9">
        <f>I113</f>
        <v>0</v>
      </c>
      <c r="J112" s="6">
        <f t="shared" si="11"/>
        <v>462.96000000000004</v>
      </c>
      <c r="K112" s="9">
        <f>K113</f>
        <v>0</v>
      </c>
      <c r="L112" s="6">
        <f t="shared" si="6"/>
        <v>462.96000000000004</v>
      </c>
      <c r="M112" s="9">
        <f>M113</f>
        <v>0</v>
      </c>
      <c r="N112" s="6">
        <f t="shared" si="7"/>
        <v>462.96000000000004</v>
      </c>
      <c r="O112" s="9">
        <f>O113</f>
        <v>0</v>
      </c>
      <c r="P112" s="6">
        <f t="shared" si="8"/>
        <v>462.96000000000004</v>
      </c>
    </row>
    <row r="113" spans="1:16" ht="51.75" customHeight="1">
      <c r="A113" s="1" t="s">
        <v>64</v>
      </c>
      <c r="B113" s="14" t="s">
        <v>294</v>
      </c>
      <c r="C113" s="4">
        <v>600</v>
      </c>
      <c r="D113" s="6">
        <v>462.96000000000004</v>
      </c>
      <c r="E113" s="9"/>
      <c r="F113" s="6">
        <f t="shared" si="9"/>
        <v>462.96000000000004</v>
      </c>
      <c r="G113" s="9"/>
      <c r="H113" s="6">
        <f t="shared" si="10"/>
        <v>462.96000000000004</v>
      </c>
      <c r="I113" s="9"/>
      <c r="J113" s="6">
        <f t="shared" si="11"/>
        <v>462.96000000000004</v>
      </c>
      <c r="K113" s="9"/>
      <c r="L113" s="6">
        <f t="shared" si="6"/>
        <v>462.96000000000004</v>
      </c>
      <c r="M113" s="9"/>
      <c r="N113" s="6">
        <f t="shared" si="7"/>
        <v>462.96000000000004</v>
      </c>
      <c r="O113" s="9"/>
      <c r="P113" s="6">
        <f t="shared" si="8"/>
        <v>462.96000000000004</v>
      </c>
    </row>
    <row r="114" spans="1:16" ht="98.25" customHeight="1">
      <c r="A114" s="12" t="s">
        <v>295</v>
      </c>
      <c r="B114" s="14" t="s">
        <v>296</v>
      </c>
      <c r="C114" s="4"/>
      <c r="D114" s="6">
        <v>1558.1929299999997</v>
      </c>
      <c r="E114" s="9">
        <f>E115+E116</f>
        <v>0</v>
      </c>
      <c r="F114" s="6">
        <f t="shared" si="9"/>
        <v>1558.1929299999997</v>
      </c>
      <c r="G114" s="9">
        <f>G115+G116</f>
        <v>0</v>
      </c>
      <c r="H114" s="6">
        <f t="shared" si="10"/>
        <v>1558.1929299999997</v>
      </c>
      <c r="I114" s="9">
        <f>I115+I116</f>
        <v>0</v>
      </c>
      <c r="J114" s="6">
        <f t="shared" si="11"/>
        <v>1558.1929299999997</v>
      </c>
      <c r="K114" s="9">
        <f>K115+K116</f>
        <v>0</v>
      </c>
      <c r="L114" s="6">
        <f t="shared" si="6"/>
        <v>1558.1929299999997</v>
      </c>
      <c r="M114" s="9">
        <f>M115+M116</f>
        <v>0</v>
      </c>
      <c r="N114" s="6">
        <f t="shared" si="7"/>
        <v>1558.1929299999997</v>
      </c>
      <c r="O114" s="9">
        <f>O115+O116</f>
        <v>0</v>
      </c>
      <c r="P114" s="6">
        <f t="shared" si="8"/>
        <v>1558.1929299999997</v>
      </c>
    </row>
    <row r="115" spans="1:16" ht="36" customHeight="1">
      <c r="A115" s="1" t="s">
        <v>324</v>
      </c>
      <c r="B115" s="14" t="s">
        <v>296</v>
      </c>
      <c r="C115" s="4">
        <v>300</v>
      </c>
      <c r="D115" s="6">
        <v>1531.1342</v>
      </c>
      <c r="E115" s="9"/>
      <c r="F115" s="6">
        <f t="shared" si="9"/>
        <v>1531.1342</v>
      </c>
      <c r="G115" s="9"/>
      <c r="H115" s="6">
        <f t="shared" si="10"/>
        <v>1531.1342</v>
      </c>
      <c r="I115" s="9"/>
      <c r="J115" s="6">
        <f t="shared" si="11"/>
        <v>1531.1342</v>
      </c>
      <c r="K115" s="9"/>
      <c r="L115" s="6">
        <f t="shared" si="6"/>
        <v>1531.1342</v>
      </c>
      <c r="M115" s="9"/>
      <c r="N115" s="6">
        <f t="shared" si="7"/>
        <v>1531.1342</v>
      </c>
      <c r="O115" s="9"/>
      <c r="P115" s="6">
        <f t="shared" si="8"/>
        <v>1531.1342</v>
      </c>
    </row>
    <row r="116" spans="1:16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9"/>
      <c r="F116" s="6">
        <f t="shared" si="9"/>
        <v>27.058729999999997</v>
      </c>
      <c r="G116" s="9"/>
      <c r="H116" s="6">
        <f t="shared" si="10"/>
        <v>27.058729999999997</v>
      </c>
      <c r="I116" s="9"/>
      <c r="J116" s="6">
        <f t="shared" si="11"/>
        <v>27.058729999999997</v>
      </c>
      <c r="K116" s="9"/>
      <c r="L116" s="6">
        <f t="shared" si="6"/>
        <v>27.058729999999997</v>
      </c>
      <c r="M116" s="9"/>
      <c r="N116" s="6">
        <f t="shared" si="7"/>
        <v>27.058729999999997</v>
      </c>
      <c r="O116" s="9"/>
      <c r="P116" s="6">
        <f t="shared" si="8"/>
        <v>27.058729999999997</v>
      </c>
    </row>
    <row r="117" spans="1:16" ht="49.5" customHeight="1">
      <c r="A117" s="12" t="s">
        <v>297</v>
      </c>
      <c r="B117" s="3" t="s">
        <v>298</v>
      </c>
      <c r="C117" s="4"/>
      <c r="D117" s="6">
        <v>1255.2539999999999</v>
      </c>
      <c r="E117" s="9">
        <f>E118</f>
        <v>0</v>
      </c>
      <c r="F117" s="6">
        <f t="shared" si="9"/>
        <v>1255.2539999999999</v>
      </c>
      <c r="G117" s="9">
        <f>G118</f>
        <v>0</v>
      </c>
      <c r="H117" s="6">
        <f t="shared" si="10"/>
        <v>1255.2539999999999</v>
      </c>
      <c r="I117" s="9">
        <f>I118</f>
        <v>0</v>
      </c>
      <c r="J117" s="6">
        <f t="shared" si="11"/>
        <v>1255.2539999999999</v>
      </c>
      <c r="K117" s="9">
        <f>K118</f>
        <v>0</v>
      </c>
      <c r="L117" s="6">
        <f t="shared" si="6"/>
        <v>1255.2539999999999</v>
      </c>
      <c r="M117" s="9">
        <f>M118</f>
        <v>0</v>
      </c>
      <c r="N117" s="6">
        <f t="shared" si="7"/>
        <v>1255.2539999999999</v>
      </c>
      <c r="O117" s="9">
        <f>O118</f>
        <v>0</v>
      </c>
      <c r="P117" s="6">
        <f t="shared" si="8"/>
        <v>1255.2539999999999</v>
      </c>
    </row>
    <row r="118" spans="1:16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9"/>
      <c r="F118" s="6">
        <f t="shared" si="9"/>
        <v>1255.2539999999999</v>
      </c>
      <c r="G118" s="9"/>
      <c r="H118" s="6">
        <f t="shared" si="10"/>
        <v>1255.2539999999999</v>
      </c>
      <c r="I118" s="9"/>
      <c r="J118" s="6">
        <f t="shared" si="11"/>
        <v>1255.2539999999999</v>
      </c>
      <c r="K118" s="9"/>
      <c r="L118" s="6">
        <f t="shared" si="6"/>
        <v>1255.2539999999999</v>
      </c>
      <c r="M118" s="9"/>
      <c r="N118" s="6">
        <f t="shared" si="7"/>
        <v>1255.2539999999999</v>
      </c>
      <c r="O118" s="9"/>
      <c r="P118" s="6">
        <f t="shared" si="8"/>
        <v>1255.2539999999999</v>
      </c>
    </row>
    <row r="119" spans="1:16" ht="84" customHeight="1">
      <c r="A119" s="15" t="s">
        <v>300</v>
      </c>
      <c r="B119" s="3" t="s">
        <v>299</v>
      </c>
      <c r="C119" s="4"/>
      <c r="D119" s="6">
        <v>50.82</v>
      </c>
      <c r="E119" s="9">
        <f>E120</f>
        <v>0</v>
      </c>
      <c r="F119" s="6">
        <f t="shared" si="9"/>
        <v>50.82</v>
      </c>
      <c r="G119" s="9">
        <f>G120</f>
        <v>0</v>
      </c>
      <c r="H119" s="6">
        <f t="shared" si="10"/>
        <v>50.82</v>
      </c>
      <c r="I119" s="9">
        <f>I120</f>
        <v>0</v>
      </c>
      <c r="J119" s="6">
        <f t="shared" si="11"/>
        <v>50.82</v>
      </c>
      <c r="K119" s="9">
        <f>K120</f>
        <v>0</v>
      </c>
      <c r="L119" s="6">
        <f t="shared" si="6"/>
        <v>50.82</v>
      </c>
      <c r="M119" s="9">
        <f>M120</f>
        <v>0</v>
      </c>
      <c r="N119" s="6">
        <f t="shared" si="7"/>
        <v>50.82</v>
      </c>
      <c r="O119" s="9">
        <f>O120</f>
        <v>0</v>
      </c>
      <c r="P119" s="6">
        <f t="shared" si="8"/>
        <v>50.82</v>
      </c>
    </row>
    <row r="120" spans="1:16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9"/>
      <c r="F120" s="6">
        <f t="shared" si="9"/>
        <v>50.82</v>
      </c>
      <c r="G120" s="9"/>
      <c r="H120" s="6">
        <f t="shared" si="10"/>
        <v>50.82</v>
      </c>
      <c r="I120" s="9"/>
      <c r="J120" s="6">
        <f t="shared" si="11"/>
        <v>50.82</v>
      </c>
      <c r="K120" s="9"/>
      <c r="L120" s="6">
        <f t="shared" si="6"/>
        <v>50.82</v>
      </c>
      <c r="M120" s="9"/>
      <c r="N120" s="6">
        <f t="shared" si="7"/>
        <v>50.82</v>
      </c>
      <c r="O120" s="9"/>
      <c r="P120" s="6">
        <f t="shared" si="8"/>
        <v>50.82</v>
      </c>
    </row>
    <row r="121" spans="1:16" ht="48" customHeight="1">
      <c r="A121" s="10" t="s">
        <v>16</v>
      </c>
      <c r="B121" s="8" t="s">
        <v>18</v>
      </c>
      <c r="C121" s="4"/>
      <c r="D121" s="6">
        <v>1145.375</v>
      </c>
      <c r="E121" s="9">
        <f>E122+E126+E130+E134</f>
        <v>0</v>
      </c>
      <c r="F121" s="6">
        <f t="shared" si="9"/>
        <v>1145.375</v>
      </c>
      <c r="G121" s="9">
        <f>G122+G126+G130+G134</f>
        <v>0</v>
      </c>
      <c r="H121" s="6">
        <f t="shared" si="10"/>
        <v>1145.375</v>
      </c>
      <c r="I121" s="9">
        <f>I122+I126+I130+I134</f>
        <v>0</v>
      </c>
      <c r="J121" s="6">
        <f t="shared" si="11"/>
        <v>1145.375</v>
      </c>
      <c r="K121" s="9">
        <f>K122+K126+K130+K134</f>
        <v>0</v>
      </c>
      <c r="L121" s="6">
        <f t="shared" si="6"/>
        <v>1145.375</v>
      </c>
      <c r="M121" s="9">
        <f>M122+M126+M130+M134</f>
        <v>0</v>
      </c>
      <c r="N121" s="6">
        <f t="shared" si="7"/>
        <v>1145.375</v>
      </c>
      <c r="O121" s="9">
        <f>O122+O126+O130+O134</f>
        <v>0</v>
      </c>
      <c r="P121" s="6">
        <f t="shared" si="8"/>
        <v>1145.375</v>
      </c>
    </row>
    <row r="122" spans="1:16" ht="58.5" customHeight="1">
      <c r="A122" s="1" t="s">
        <v>17</v>
      </c>
      <c r="B122" s="3" t="s">
        <v>19</v>
      </c>
      <c r="C122" s="4"/>
      <c r="D122" s="6">
        <v>945.375</v>
      </c>
      <c r="E122" s="9">
        <f>E123</f>
        <v>0</v>
      </c>
      <c r="F122" s="6">
        <f t="shared" si="9"/>
        <v>945.375</v>
      </c>
      <c r="G122" s="9">
        <f>G123</f>
        <v>0</v>
      </c>
      <c r="H122" s="6">
        <f t="shared" si="10"/>
        <v>945.375</v>
      </c>
      <c r="I122" s="9">
        <f>I123</f>
        <v>0</v>
      </c>
      <c r="J122" s="6">
        <f t="shared" si="11"/>
        <v>945.375</v>
      </c>
      <c r="K122" s="9">
        <f>K123</f>
        <v>0</v>
      </c>
      <c r="L122" s="6">
        <f t="shared" si="6"/>
        <v>945.375</v>
      </c>
      <c r="M122" s="9">
        <f>M123</f>
        <v>0</v>
      </c>
      <c r="N122" s="6">
        <f t="shared" si="7"/>
        <v>945.375</v>
      </c>
      <c r="O122" s="9">
        <f>O123</f>
        <v>0</v>
      </c>
      <c r="P122" s="6">
        <f t="shared" si="8"/>
        <v>945.375</v>
      </c>
    </row>
    <row r="123" spans="1:16" ht="46.5" customHeight="1">
      <c r="A123" s="1" t="s">
        <v>21</v>
      </c>
      <c r="B123" s="3" t="s">
        <v>20</v>
      </c>
      <c r="C123" s="4"/>
      <c r="D123" s="6">
        <v>945.375</v>
      </c>
      <c r="E123" s="9">
        <f>E124+E125</f>
        <v>0</v>
      </c>
      <c r="F123" s="6">
        <f t="shared" si="9"/>
        <v>945.375</v>
      </c>
      <c r="G123" s="9">
        <f>G124+G125</f>
        <v>0</v>
      </c>
      <c r="H123" s="6">
        <f t="shared" si="10"/>
        <v>945.375</v>
      </c>
      <c r="I123" s="9">
        <f>I124+I125</f>
        <v>0</v>
      </c>
      <c r="J123" s="6">
        <f t="shared" si="11"/>
        <v>945.375</v>
      </c>
      <c r="K123" s="9">
        <f>K124+K125</f>
        <v>0</v>
      </c>
      <c r="L123" s="6">
        <f t="shared" si="6"/>
        <v>945.375</v>
      </c>
      <c r="M123" s="9">
        <f>M124+M125</f>
        <v>0</v>
      </c>
      <c r="N123" s="6">
        <f t="shared" si="7"/>
        <v>945.375</v>
      </c>
      <c r="O123" s="9">
        <f>O124+O125</f>
        <v>0</v>
      </c>
      <c r="P123" s="6">
        <f t="shared" si="8"/>
        <v>945.375</v>
      </c>
    </row>
    <row r="124" spans="1:16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9"/>
      <c r="F124" s="6">
        <f t="shared" si="9"/>
        <v>529.875</v>
      </c>
      <c r="G124" s="9"/>
      <c r="H124" s="6">
        <f t="shared" si="10"/>
        <v>529.875</v>
      </c>
      <c r="I124" s="9"/>
      <c r="J124" s="6">
        <f t="shared" si="11"/>
        <v>529.875</v>
      </c>
      <c r="K124" s="9"/>
      <c r="L124" s="6">
        <f t="shared" si="6"/>
        <v>529.875</v>
      </c>
      <c r="M124" s="9"/>
      <c r="N124" s="6">
        <f t="shared" si="7"/>
        <v>529.875</v>
      </c>
      <c r="O124" s="9"/>
      <c r="P124" s="6">
        <f t="shared" si="8"/>
        <v>529.875</v>
      </c>
    </row>
    <row r="125" spans="1:16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9"/>
      <c r="F125" s="6">
        <f t="shared" si="9"/>
        <v>415.5</v>
      </c>
      <c r="G125" s="9"/>
      <c r="H125" s="6">
        <f t="shared" si="10"/>
        <v>415.5</v>
      </c>
      <c r="I125" s="9"/>
      <c r="J125" s="6">
        <f t="shared" si="11"/>
        <v>415.5</v>
      </c>
      <c r="K125" s="9"/>
      <c r="L125" s="6">
        <f t="shared" si="6"/>
        <v>415.5</v>
      </c>
      <c r="M125" s="9"/>
      <c r="N125" s="6">
        <f t="shared" si="7"/>
        <v>415.5</v>
      </c>
      <c r="O125" s="9"/>
      <c r="P125" s="6">
        <f t="shared" si="8"/>
        <v>415.5</v>
      </c>
    </row>
    <row r="126" spans="1:16" ht="65.25" customHeight="1">
      <c r="A126" s="1" t="s">
        <v>22</v>
      </c>
      <c r="B126" s="3" t="s">
        <v>23</v>
      </c>
      <c r="C126" s="4"/>
      <c r="D126" s="6">
        <v>100</v>
      </c>
      <c r="E126" s="9">
        <f>E127</f>
        <v>0</v>
      </c>
      <c r="F126" s="6">
        <f t="shared" si="9"/>
        <v>100</v>
      </c>
      <c r="G126" s="9">
        <f>G127</f>
        <v>0</v>
      </c>
      <c r="H126" s="6">
        <f t="shared" si="10"/>
        <v>100</v>
      </c>
      <c r="I126" s="9">
        <f>I127</f>
        <v>0</v>
      </c>
      <c r="J126" s="6">
        <f t="shared" si="11"/>
        <v>100</v>
      </c>
      <c r="K126" s="9">
        <f>K127</f>
        <v>0</v>
      </c>
      <c r="L126" s="6">
        <f t="shared" si="6"/>
        <v>100</v>
      </c>
      <c r="M126" s="9">
        <f>M127</f>
        <v>0</v>
      </c>
      <c r="N126" s="6">
        <f t="shared" si="7"/>
        <v>100</v>
      </c>
      <c r="O126" s="9">
        <f>O127</f>
        <v>0</v>
      </c>
      <c r="P126" s="6">
        <f t="shared" si="8"/>
        <v>100</v>
      </c>
    </row>
    <row r="127" spans="1:16" ht="60" customHeight="1">
      <c r="A127" s="1" t="s">
        <v>25</v>
      </c>
      <c r="B127" s="3" t="s">
        <v>24</v>
      </c>
      <c r="C127" s="4"/>
      <c r="D127" s="6">
        <v>100</v>
      </c>
      <c r="E127" s="9">
        <f>E128+E129</f>
        <v>0</v>
      </c>
      <c r="F127" s="6">
        <f t="shared" si="9"/>
        <v>100</v>
      </c>
      <c r="G127" s="9">
        <f>G128+G129</f>
        <v>0</v>
      </c>
      <c r="H127" s="6">
        <f t="shared" si="10"/>
        <v>100</v>
      </c>
      <c r="I127" s="9">
        <f>I128+I129</f>
        <v>0</v>
      </c>
      <c r="J127" s="6">
        <f t="shared" si="11"/>
        <v>100</v>
      </c>
      <c r="K127" s="9">
        <f>K128+K129</f>
        <v>0</v>
      </c>
      <c r="L127" s="6">
        <f t="shared" si="6"/>
        <v>100</v>
      </c>
      <c r="M127" s="9">
        <f>M128+M129</f>
        <v>0</v>
      </c>
      <c r="N127" s="6">
        <f t="shared" si="7"/>
        <v>100</v>
      </c>
      <c r="O127" s="9">
        <f>O128+O129</f>
        <v>0</v>
      </c>
      <c r="P127" s="6">
        <f t="shared" si="8"/>
        <v>100</v>
      </c>
    </row>
    <row r="128" spans="1:16" ht="44.25" customHeight="1">
      <c r="A128" s="1" t="s">
        <v>35</v>
      </c>
      <c r="B128" s="3" t="s">
        <v>24</v>
      </c>
      <c r="C128" s="4">
        <v>200</v>
      </c>
      <c r="D128" s="6">
        <v>0</v>
      </c>
      <c r="E128" s="9"/>
      <c r="F128" s="6">
        <f t="shared" si="9"/>
        <v>0</v>
      </c>
      <c r="G128" s="9"/>
      <c r="H128" s="6">
        <f t="shared" si="10"/>
        <v>0</v>
      </c>
      <c r="I128" s="9"/>
      <c r="J128" s="6">
        <f t="shared" si="11"/>
        <v>0</v>
      </c>
      <c r="K128" s="9"/>
      <c r="L128" s="6">
        <f t="shared" si="6"/>
        <v>0</v>
      </c>
      <c r="M128" s="9"/>
      <c r="N128" s="6">
        <f t="shared" si="7"/>
        <v>0</v>
      </c>
      <c r="O128" s="9"/>
      <c r="P128" s="6">
        <f t="shared" si="8"/>
        <v>0</v>
      </c>
    </row>
    <row r="129" spans="1:16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9"/>
      <c r="F129" s="6">
        <f t="shared" si="9"/>
        <v>100</v>
      </c>
      <c r="G129" s="9"/>
      <c r="H129" s="6">
        <f t="shared" si="10"/>
        <v>100</v>
      </c>
      <c r="I129" s="9"/>
      <c r="J129" s="6">
        <f t="shared" si="11"/>
        <v>100</v>
      </c>
      <c r="K129" s="9"/>
      <c r="L129" s="6">
        <f t="shared" si="6"/>
        <v>100</v>
      </c>
      <c r="M129" s="9"/>
      <c r="N129" s="6">
        <f t="shared" si="7"/>
        <v>100</v>
      </c>
      <c r="O129" s="9"/>
      <c r="P129" s="6">
        <f t="shared" si="8"/>
        <v>100</v>
      </c>
    </row>
    <row r="130" spans="1:16" ht="58.5" customHeight="1">
      <c r="A130" s="1" t="s">
        <v>353</v>
      </c>
      <c r="B130" s="3" t="s">
        <v>26</v>
      </c>
      <c r="C130" s="4"/>
      <c r="D130" s="6">
        <v>99.999999999999972</v>
      </c>
      <c r="E130" s="9">
        <f>E131</f>
        <v>0</v>
      </c>
      <c r="F130" s="6">
        <f t="shared" si="9"/>
        <v>99.999999999999972</v>
      </c>
      <c r="G130" s="9">
        <f>G131</f>
        <v>0</v>
      </c>
      <c r="H130" s="6">
        <f t="shared" si="10"/>
        <v>99.999999999999972</v>
      </c>
      <c r="I130" s="9">
        <f>I131</f>
        <v>0</v>
      </c>
      <c r="J130" s="6">
        <f t="shared" si="11"/>
        <v>99.999999999999972</v>
      </c>
      <c r="K130" s="9">
        <f>K131</f>
        <v>0</v>
      </c>
      <c r="L130" s="6">
        <f t="shared" si="6"/>
        <v>99.999999999999972</v>
      </c>
      <c r="M130" s="9">
        <f>M131</f>
        <v>0</v>
      </c>
      <c r="N130" s="6">
        <f t="shared" si="7"/>
        <v>99.999999999999972</v>
      </c>
      <c r="O130" s="9">
        <f>O131</f>
        <v>0</v>
      </c>
      <c r="P130" s="6">
        <f t="shared" si="8"/>
        <v>99.999999999999972</v>
      </c>
    </row>
    <row r="131" spans="1:16" ht="45" customHeight="1">
      <c r="A131" s="1" t="s">
        <v>352</v>
      </c>
      <c r="B131" s="3" t="s">
        <v>27</v>
      </c>
      <c r="C131" s="4"/>
      <c r="D131" s="6">
        <v>99.999999999999972</v>
      </c>
      <c r="E131" s="9">
        <f>E132+E133</f>
        <v>0</v>
      </c>
      <c r="F131" s="6">
        <f t="shared" si="9"/>
        <v>99.999999999999972</v>
      </c>
      <c r="G131" s="9">
        <f>G132+G133</f>
        <v>0</v>
      </c>
      <c r="H131" s="6">
        <f t="shared" si="10"/>
        <v>99.999999999999972</v>
      </c>
      <c r="I131" s="9">
        <f>I132+I133</f>
        <v>0</v>
      </c>
      <c r="J131" s="6">
        <f t="shared" si="11"/>
        <v>99.999999999999972</v>
      </c>
      <c r="K131" s="9">
        <f>K132+K133</f>
        <v>0</v>
      </c>
      <c r="L131" s="6">
        <f t="shared" si="6"/>
        <v>99.999999999999972</v>
      </c>
      <c r="M131" s="9">
        <f>M132+M133</f>
        <v>0</v>
      </c>
      <c r="N131" s="6">
        <f t="shared" si="7"/>
        <v>99.999999999999972</v>
      </c>
      <c r="O131" s="9">
        <f>O132+O133</f>
        <v>0</v>
      </c>
      <c r="P131" s="6">
        <f t="shared" si="8"/>
        <v>99.999999999999972</v>
      </c>
    </row>
    <row r="132" spans="1:16" ht="47.25" customHeight="1">
      <c r="A132" s="1" t="s">
        <v>35</v>
      </c>
      <c r="B132" s="3" t="s">
        <v>27</v>
      </c>
      <c r="C132" s="4">
        <v>200</v>
      </c>
      <c r="D132" s="6">
        <v>0</v>
      </c>
      <c r="E132" s="9"/>
      <c r="F132" s="6">
        <f t="shared" si="9"/>
        <v>0</v>
      </c>
      <c r="G132" s="9"/>
      <c r="H132" s="6">
        <f t="shared" si="10"/>
        <v>0</v>
      </c>
      <c r="I132" s="9"/>
      <c r="J132" s="6">
        <f t="shared" si="11"/>
        <v>0</v>
      </c>
      <c r="K132" s="9"/>
      <c r="L132" s="6">
        <f t="shared" si="6"/>
        <v>0</v>
      </c>
      <c r="M132" s="9"/>
      <c r="N132" s="6">
        <f t="shared" si="7"/>
        <v>0</v>
      </c>
      <c r="O132" s="9"/>
      <c r="P132" s="6">
        <f t="shared" si="8"/>
        <v>0</v>
      </c>
    </row>
    <row r="133" spans="1:16" ht="44.25" customHeight="1">
      <c r="A133" s="1" t="s">
        <v>64</v>
      </c>
      <c r="B133" s="3" t="s">
        <v>27</v>
      </c>
      <c r="C133" s="4">
        <v>600</v>
      </c>
      <c r="D133" s="6">
        <v>99.999999999999972</v>
      </c>
      <c r="E133" s="9"/>
      <c r="F133" s="6">
        <f t="shared" si="9"/>
        <v>99.999999999999972</v>
      </c>
      <c r="G133" s="9"/>
      <c r="H133" s="6">
        <f t="shared" si="10"/>
        <v>99.999999999999972</v>
      </c>
      <c r="I133" s="9"/>
      <c r="J133" s="6">
        <f t="shared" si="11"/>
        <v>99.999999999999972</v>
      </c>
      <c r="K133" s="9"/>
      <c r="L133" s="6">
        <f t="shared" si="6"/>
        <v>99.999999999999972</v>
      </c>
      <c r="M133" s="9"/>
      <c r="N133" s="6">
        <f t="shared" si="7"/>
        <v>99.999999999999972</v>
      </c>
      <c r="O133" s="9"/>
      <c r="P133" s="6">
        <f t="shared" si="8"/>
        <v>99.999999999999972</v>
      </c>
    </row>
    <row r="134" spans="1:16" ht="60.75" customHeight="1">
      <c r="A134" s="1" t="s">
        <v>341</v>
      </c>
      <c r="B134" s="3" t="s">
        <v>342</v>
      </c>
      <c r="C134" s="4"/>
      <c r="D134" s="6">
        <v>0</v>
      </c>
      <c r="E134" s="9">
        <f>E135</f>
        <v>0</v>
      </c>
      <c r="F134" s="6">
        <f t="shared" si="9"/>
        <v>0</v>
      </c>
      <c r="G134" s="9">
        <f>G135</f>
        <v>0</v>
      </c>
      <c r="H134" s="6">
        <f t="shared" si="10"/>
        <v>0</v>
      </c>
      <c r="I134" s="9">
        <f>I135</f>
        <v>0</v>
      </c>
      <c r="J134" s="6">
        <f t="shared" si="11"/>
        <v>0</v>
      </c>
      <c r="K134" s="9">
        <f>K135</f>
        <v>0</v>
      </c>
      <c r="L134" s="6">
        <f t="shared" si="6"/>
        <v>0</v>
      </c>
      <c r="M134" s="9">
        <f>M135</f>
        <v>0</v>
      </c>
      <c r="N134" s="6">
        <f t="shared" si="7"/>
        <v>0</v>
      </c>
      <c r="O134" s="9">
        <f>O135</f>
        <v>0</v>
      </c>
      <c r="P134" s="6">
        <f t="shared" si="8"/>
        <v>0</v>
      </c>
    </row>
    <row r="135" spans="1:16" ht="43.5" customHeight="1">
      <c r="A135" s="1" t="s">
        <v>370</v>
      </c>
      <c r="B135" s="3" t="s">
        <v>371</v>
      </c>
      <c r="C135" s="4"/>
      <c r="D135" s="6">
        <v>0</v>
      </c>
      <c r="E135" s="9">
        <f>E136</f>
        <v>0</v>
      </c>
      <c r="F135" s="6">
        <f t="shared" si="9"/>
        <v>0</v>
      </c>
      <c r="G135" s="9">
        <f>G136</f>
        <v>0</v>
      </c>
      <c r="H135" s="6">
        <f t="shared" si="10"/>
        <v>0</v>
      </c>
      <c r="I135" s="9">
        <f>I136</f>
        <v>0</v>
      </c>
      <c r="J135" s="6">
        <f t="shared" si="11"/>
        <v>0</v>
      </c>
      <c r="K135" s="9">
        <f>K136</f>
        <v>0</v>
      </c>
      <c r="L135" s="6">
        <f t="shared" si="6"/>
        <v>0</v>
      </c>
      <c r="M135" s="9">
        <f>M136</f>
        <v>0</v>
      </c>
      <c r="N135" s="6">
        <f t="shared" si="7"/>
        <v>0</v>
      </c>
      <c r="O135" s="9">
        <f>O136</f>
        <v>0</v>
      </c>
      <c r="P135" s="6">
        <f t="shared" si="8"/>
        <v>0</v>
      </c>
    </row>
    <row r="136" spans="1:16" ht="48.75" customHeight="1">
      <c r="A136" s="1" t="s">
        <v>64</v>
      </c>
      <c r="B136" s="3" t="s">
        <v>371</v>
      </c>
      <c r="C136" s="4">
        <v>600</v>
      </c>
      <c r="D136" s="6">
        <v>0</v>
      </c>
      <c r="E136" s="9"/>
      <c r="F136" s="6">
        <f t="shared" si="9"/>
        <v>0</v>
      </c>
      <c r="G136" s="9"/>
      <c r="H136" s="6">
        <f t="shared" si="10"/>
        <v>0</v>
      </c>
      <c r="I136" s="9"/>
      <c r="J136" s="6">
        <f t="shared" si="11"/>
        <v>0</v>
      </c>
      <c r="K136" s="9"/>
      <c r="L136" s="6">
        <f t="shared" si="6"/>
        <v>0</v>
      </c>
      <c r="M136" s="9"/>
      <c r="N136" s="6">
        <f t="shared" si="7"/>
        <v>0</v>
      </c>
      <c r="O136" s="9"/>
      <c r="P136" s="6">
        <f t="shared" si="8"/>
        <v>0</v>
      </c>
    </row>
    <row r="137" spans="1:16" ht="87.75" customHeight="1">
      <c r="A137" s="16" t="s">
        <v>357</v>
      </c>
      <c r="B137" s="17" t="s">
        <v>12</v>
      </c>
      <c r="C137" s="4"/>
      <c r="D137" s="6">
        <v>9141.5950000000012</v>
      </c>
      <c r="E137" s="9">
        <f>E138</f>
        <v>0</v>
      </c>
      <c r="F137" s="6">
        <f t="shared" si="9"/>
        <v>9141.5950000000012</v>
      </c>
      <c r="G137" s="9">
        <f>G138</f>
        <v>22.409330000000001</v>
      </c>
      <c r="H137" s="6">
        <f t="shared" si="10"/>
        <v>9164.0043300000016</v>
      </c>
      <c r="I137" s="9">
        <f>I138</f>
        <v>0</v>
      </c>
      <c r="J137" s="6">
        <f t="shared" si="11"/>
        <v>9164.0043300000016</v>
      </c>
      <c r="K137" s="9">
        <f>K138</f>
        <v>0</v>
      </c>
      <c r="L137" s="6">
        <f t="shared" si="6"/>
        <v>9164.0043300000016</v>
      </c>
      <c r="M137" s="9">
        <f>M138</f>
        <v>0</v>
      </c>
      <c r="N137" s="6">
        <f t="shared" si="7"/>
        <v>9164.0043300000016</v>
      </c>
      <c r="O137" s="9">
        <f>O138</f>
        <v>0</v>
      </c>
      <c r="P137" s="6">
        <f t="shared" si="8"/>
        <v>9164.0043300000016</v>
      </c>
    </row>
    <row r="138" spans="1:16" ht="47.25" customHeight="1">
      <c r="A138" s="11" t="s">
        <v>28</v>
      </c>
      <c r="B138" s="14" t="s">
        <v>15</v>
      </c>
      <c r="C138" s="4"/>
      <c r="D138" s="6">
        <v>9141.5950000000012</v>
      </c>
      <c r="E138" s="9">
        <f>E139</f>
        <v>0</v>
      </c>
      <c r="F138" s="6">
        <f t="shared" si="9"/>
        <v>9141.5950000000012</v>
      </c>
      <c r="G138" s="9">
        <f>G139</f>
        <v>22.409330000000001</v>
      </c>
      <c r="H138" s="6">
        <f t="shared" si="10"/>
        <v>9164.0043300000016</v>
      </c>
      <c r="I138" s="9">
        <f>I139</f>
        <v>0</v>
      </c>
      <c r="J138" s="6">
        <f t="shared" si="11"/>
        <v>9164.0043300000016</v>
      </c>
      <c r="K138" s="9">
        <f>K139</f>
        <v>0</v>
      </c>
      <c r="L138" s="6">
        <f t="shared" si="6"/>
        <v>9164.0043300000016</v>
      </c>
      <c r="M138" s="9">
        <f>M139</f>
        <v>0</v>
      </c>
      <c r="N138" s="6">
        <f t="shared" si="7"/>
        <v>9164.0043300000016</v>
      </c>
      <c r="O138" s="9">
        <f>O139</f>
        <v>0</v>
      </c>
      <c r="P138" s="6">
        <f t="shared" si="8"/>
        <v>9164.0043300000016</v>
      </c>
    </row>
    <row r="139" spans="1:16" ht="70.5" customHeight="1">
      <c r="A139" s="11" t="s">
        <v>358</v>
      </c>
      <c r="B139" s="14" t="s">
        <v>13</v>
      </c>
      <c r="C139" s="4"/>
      <c r="D139" s="6">
        <v>9141.5950000000012</v>
      </c>
      <c r="E139" s="9">
        <f>E140+E141+E142</f>
        <v>0</v>
      </c>
      <c r="F139" s="6">
        <f t="shared" si="9"/>
        <v>9141.5950000000012</v>
      </c>
      <c r="G139" s="9">
        <f>G140+G141+G142</f>
        <v>22.409330000000001</v>
      </c>
      <c r="H139" s="6">
        <f t="shared" si="10"/>
        <v>9164.0043300000016</v>
      </c>
      <c r="I139" s="9">
        <f>I140+I141+I142</f>
        <v>0</v>
      </c>
      <c r="J139" s="6">
        <f t="shared" si="11"/>
        <v>9164.0043300000016</v>
      </c>
      <c r="K139" s="9">
        <f>K140+K141+K142</f>
        <v>0</v>
      </c>
      <c r="L139" s="6">
        <f t="shared" si="6"/>
        <v>9164.0043300000016</v>
      </c>
      <c r="M139" s="9">
        <f>M140+M141+M142</f>
        <v>0</v>
      </c>
      <c r="N139" s="6">
        <f t="shared" si="7"/>
        <v>9164.0043300000016</v>
      </c>
      <c r="O139" s="9">
        <f>O140+O141+O142</f>
        <v>0</v>
      </c>
      <c r="P139" s="6">
        <f t="shared" si="8"/>
        <v>9164.0043300000016</v>
      </c>
    </row>
    <row r="140" spans="1:16" ht="87" customHeight="1">
      <c r="A140" s="1" t="s">
        <v>110</v>
      </c>
      <c r="B140" s="14" t="s">
        <v>13</v>
      </c>
      <c r="C140" s="4">
        <v>100</v>
      </c>
      <c r="D140" s="6">
        <v>8245.8259999999991</v>
      </c>
      <c r="E140" s="9"/>
      <c r="F140" s="6">
        <f t="shared" si="9"/>
        <v>8245.8259999999991</v>
      </c>
      <c r="G140" s="9"/>
      <c r="H140" s="6">
        <f t="shared" si="10"/>
        <v>8245.8259999999991</v>
      </c>
      <c r="I140" s="9"/>
      <c r="J140" s="6">
        <f t="shared" si="11"/>
        <v>8245.8259999999991</v>
      </c>
      <c r="K140" s="9"/>
      <c r="L140" s="6">
        <f t="shared" si="6"/>
        <v>8245.8259999999991</v>
      </c>
      <c r="M140" s="9"/>
      <c r="N140" s="6">
        <f t="shared" si="7"/>
        <v>8245.8259999999991</v>
      </c>
      <c r="O140" s="9"/>
      <c r="P140" s="6">
        <f t="shared" si="8"/>
        <v>8245.8259999999991</v>
      </c>
    </row>
    <row r="141" spans="1:16" ht="45.75" customHeight="1">
      <c r="A141" s="1" t="s">
        <v>35</v>
      </c>
      <c r="B141" s="14" t="s">
        <v>13</v>
      </c>
      <c r="C141" s="4">
        <v>200</v>
      </c>
      <c r="D141" s="6">
        <v>895.76900000000001</v>
      </c>
      <c r="E141" s="9"/>
      <c r="F141" s="6">
        <f t="shared" si="9"/>
        <v>895.76900000000001</v>
      </c>
      <c r="G141" s="9">
        <v>22.409330000000001</v>
      </c>
      <c r="H141" s="6">
        <f t="shared" si="10"/>
        <v>918.17832999999996</v>
      </c>
      <c r="I141" s="9"/>
      <c r="J141" s="6">
        <f t="shared" si="11"/>
        <v>918.17832999999996</v>
      </c>
      <c r="K141" s="9"/>
      <c r="L141" s="6">
        <f t="shared" si="6"/>
        <v>918.17832999999996</v>
      </c>
      <c r="M141" s="9"/>
      <c r="N141" s="6">
        <f t="shared" si="7"/>
        <v>918.17832999999996</v>
      </c>
      <c r="O141" s="9"/>
      <c r="P141" s="6">
        <f t="shared" si="8"/>
        <v>918.17832999999996</v>
      </c>
    </row>
    <row r="142" spans="1:16" ht="33.75" hidden="1" customHeight="1">
      <c r="A142" s="1" t="s">
        <v>14</v>
      </c>
      <c r="B142" s="14" t="s">
        <v>13</v>
      </c>
      <c r="C142" s="4">
        <v>800</v>
      </c>
      <c r="D142" s="6">
        <v>0</v>
      </c>
      <c r="E142" s="9"/>
      <c r="F142" s="6">
        <f t="shared" si="9"/>
        <v>0</v>
      </c>
      <c r="G142" s="9"/>
      <c r="H142" s="6">
        <f t="shared" si="10"/>
        <v>0</v>
      </c>
      <c r="I142" s="9"/>
      <c r="J142" s="6">
        <f t="shared" si="11"/>
        <v>0</v>
      </c>
      <c r="K142" s="9"/>
      <c r="L142" s="6">
        <f t="shared" si="6"/>
        <v>0</v>
      </c>
      <c r="M142" s="9"/>
      <c r="N142" s="6">
        <f t="shared" si="7"/>
        <v>0</v>
      </c>
      <c r="O142" s="9"/>
      <c r="P142" s="6">
        <f t="shared" si="8"/>
        <v>0</v>
      </c>
    </row>
    <row r="143" spans="1:16" ht="33.75" customHeight="1">
      <c r="A143" s="18" t="s">
        <v>453</v>
      </c>
      <c r="B143" s="8" t="s">
        <v>454</v>
      </c>
      <c r="C143" s="4"/>
      <c r="D143" s="6">
        <v>605.10300000000007</v>
      </c>
      <c r="E143" s="9">
        <f>E144+E147+E150</f>
        <v>0</v>
      </c>
      <c r="F143" s="6">
        <f t="shared" si="9"/>
        <v>605.10300000000007</v>
      </c>
      <c r="G143" s="9">
        <f>G144+G147+G150</f>
        <v>0</v>
      </c>
      <c r="H143" s="6">
        <f t="shared" si="10"/>
        <v>605.10300000000007</v>
      </c>
      <c r="I143" s="9">
        <f>I144+I147+I150</f>
        <v>0</v>
      </c>
      <c r="J143" s="6">
        <f t="shared" si="11"/>
        <v>605.10300000000007</v>
      </c>
      <c r="K143" s="9">
        <f>K144+K147+K150</f>
        <v>0</v>
      </c>
      <c r="L143" s="6">
        <f t="shared" si="6"/>
        <v>605.10300000000007</v>
      </c>
      <c r="M143" s="9">
        <f>M144+M147+M150</f>
        <v>0</v>
      </c>
      <c r="N143" s="6">
        <f t="shared" si="7"/>
        <v>605.10300000000007</v>
      </c>
      <c r="O143" s="9">
        <f>O144+O147+O150</f>
        <v>0</v>
      </c>
      <c r="P143" s="6">
        <f t="shared" si="8"/>
        <v>605.10300000000007</v>
      </c>
    </row>
    <row r="144" spans="1:16" ht="45" customHeight="1">
      <c r="A144" s="13" t="s">
        <v>455</v>
      </c>
      <c r="B144" s="3" t="s">
        <v>456</v>
      </c>
      <c r="C144" s="4"/>
      <c r="D144" s="6">
        <v>178</v>
      </c>
      <c r="E144" s="9">
        <f>E145</f>
        <v>0</v>
      </c>
      <c r="F144" s="6">
        <f t="shared" si="9"/>
        <v>178</v>
      </c>
      <c r="G144" s="9">
        <f>G145</f>
        <v>0</v>
      </c>
      <c r="H144" s="6">
        <f t="shared" si="10"/>
        <v>178</v>
      </c>
      <c r="I144" s="9">
        <f>I145</f>
        <v>0</v>
      </c>
      <c r="J144" s="6">
        <f t="shared" si="11"/>
        <v>178</v>
      </c>
      <c r="K144" s="9">
        <f>K145</f>
        <v>0</v>
      </c>
      <c r="L144" s="6">
        <f t="shared" si="6"/>
        <v>178</v>
      </c>
      <c r="M144" s="9">
        <f>M145</f>
        <v>0</v>
      </c>
      <c r="N144" s="6">
        <f t="shared" si="7"/>
        <v>178</v>
      </c>
      <c r="O144" s="9">
        <f>O145</f>
        <v>0</v>
      </c>
      <c r="P144" s="6">
        <f t="shared" si="8"/>
        <v>178</v>
      </c>
    </row>
    <row r="145" spans="1:16" ht="38.25">
      <c r="A145" s="13" t="s">
        <v>457</v>
      </c>
      <c r="B145" s="3" t="s">
        <v>458</v>
      </c>
      <c r="C145" s="4"/>
      <c r="D145" s="6">
        <v>178</v>
      </c>
      <c r="E145" s="9">
        <f>E146</f>
        <v>0</v>
      </c>
      <c r="F145" s="6">
        <f t="shared" si="9"/>
        <v>178</v>
      </c>
      <c r="G145" s="9">
        <f>G146</f>
        <v>0</v>
      </c>
      <c r="H145" s="6">
        <f t="shared" si="10"/>
        <v>178</v>
      </c>
      <c r="I145" s="9">
        <f>I146</f>
        <v>0</v>
      </c>
      <c r="J145" s="6">
        <f t="shared" si="11"/>
        <v>178</v>
      </c>
      <c r="K145" s="9">
        <f>K146</f>
        <v>0</v>
      </c>
      <c r="L145" s="6">
        <f t="shared" ref="L145:L208" si="12">J145+K145</f>
        <v>178</v>
      </c>
      <c r="M145" s="9">
        <f>M146</f>
        <v>0</v>
      </c>
      <c r="N145" s="6">
        <f t="shared" ref="N145:N208" si="13">L145+M145</f>
        <v>178</v>
      </c>
      <c r="O145" s="9">
        <f>O146</f>
        <v>0</v>
      </c>
      <c r="P145" s="6">
        <f t="shared" ref="P145:P208" si="14">N145+O145</f>
        <v>178</v>
      </c>
    </row>
    <row r="146" spans="1:16" ht="38.25">
      <c r="A146" s="13" t="s">
        <v>35</v>
      </c>
      <c r="B146" s="3" t="s">
        <v>458</v>
      </c>
      <c r="C146" s="4">
        <v>200</v>
      </c>
      <c r="D146" s="6">
        <v>178</v>
      </c>
      <c r="E146" s="9"/>
      <c r="F146" s="6">
        <f t="shared" si="9"/>
        <v>178</v>
      </c>
      <c r="G146" s="9"/>
      <c r="H146" s="6">
        <f t="shared" si="10"/>
        <v>178</v>
      </c>
      <c r="I146" s="9"/>
      <c r="J146" s="6">
        <f t="shared" si="11"/>
        <v>178</v>
      </c>
      <c r="K146" s="9"/>
      <c r="L146" s="6">
        <f t="shared" si="12"/>
        <v>178</v>
      </c>
      <c r="M146" s="9"/>
      <c r="N146" s="6">
        <f t="shared" si="13"/>
        <v>178</v>
      </c>
      <c r="O146" s="9"/>
      <c r="P146" s="6">
        <f t="shared" si="14"/>
        <v>178</v>
      </c>
    </row>
    <row r="147" spans="1:16" ht="57.75" customHeight="1">
      <c r="A147" s="13" t="s">
        <v>459</v>
      </c>
      <c r="B147" s="3" t="s">
        <v>460</v>
      </c>
      <c r="C147" s="4"/>
      <c r="D147" s="6">
        <v>275</v>
      </c>
      <c r="E147" s="9">
        <f>E148</f>
        <v>0</v>
      </c>
      <c r="F147" s="6">
        <f t="shared" si="9"/>
        <v>275</v>
      </c>
      <c r="G147" s="9">
        <f>G148</f>
        <v>0</v>
      </c>
      <c r="H147" s="6">
        <f t="shared" si="10"/>
        <v>275</v>
      </c>
      <c r="I147" s="9">
        <f>I148</f>
        <v>0</v>
      </c>
      <c r="J147" s="6">
        <f t="shared" si="11"/>
        <v>275</v>
      </c>
      <c r="K147" s="9">
        <f>K148</f>
        <v>0</v>
      </c>
      <c r="L147" s="6">
        <f t="shared" si="12"/>
        <v>275</v>
      </c>
      <c r="M147" s="9">
        <f>M148</f>
        <v>0</v>
      </c>
      <c r="N147" s="6">
        <f t="shared" si="13"/>
        <v>275</v>
      </c>
      <c r="O147" s="9">
        <f>O148</f>
        <v>0</v>
      </c>
      <c r="P147" s="6">
        <f t="shared" si="14"/>
        <v>275</v>
      </c>
    </row>
    <row r="148" spans="1:16" ht="43.5" customHeight="1">
      <c r="A148" s="13" t="s">
        <v>461</v>
      </c>
      <c r="B148" s="14" t="s">
        <v>462</v>
      </c>
      <c r="C148" s="4"/>
      <c r="D148" s="6">
        <v>275</v>
      </c>
      <c r="E148" s="9">
        <f>E149</f>
        <v>0</v>
      </c>
      <c r="F148" s="6">
        <f t="shared" si="9"/>
        <v>275</v>
      </c>
      <c r="G148" s="9">
        <f>G149</f>
        <v>0</v>
      </c>
      <c r="H148" s="6">
        <f t="shared" si="10"/>
        <v>275</v>
      </c>
      <c r="I148" s="9">
        <f>I149</f>
        <v>0</v>
      </c>
      <c r="J148" s="6">
        <f t="shared" ref="J148:J211" si="15">H148+I148</f>
        <v>275</v>
      </c>
      <c r="K148" s="9">
        <f>K149</f>
        <v>0</v>
      </c>
      <c r="L148" s="6">
        <f t="shared" si="12"/>
        <v>275</v>
      </c>
      <c r="M148" s="9">
        <f>M149</f>
        <v>0</v>
      </c>
      <c r="N148" s="6">
        <f t="shared" si="13"/>
        <v>275</v>
      </c>
      <c r="O148" s="9">
        <f>O149</f>
        <v>0</v>
      </c>
      <c r="P148" s="6">
        <f t="shared" si="14"/>
        <v>275</v>
      </c>
    </row>
    <row r="149" spans="1:16" ht="25.5">
      <c r="A149" s="13" t="s">
        <v>324</v>
      </c>
      <c r="B149" s="14" t="s">
        <v>462</v>
      </c>
      <c r="C149" s="4">
        <v>300</v>
      </c>
      <c r="D149" s="6">
        <v>275</v>
      </c>
      <c r="E149" s="9"/>
      <c r="F149" s="6">
        <f t="shared" si="9"/>
        <v>275</v>
      </c>
      <c r="G149" s="9"/>
      <c r="H149" s="6">
        <f t="shared" si="10"/>
        <v>275</v>
      </c>
      <c r="I149" s="9"/>
      <c r="J149" s="6">
        <f t="shared" si="15"/>
        <v>275</v>
      </c>
      <c r="K149" s="9"/>
      <c r="L149" s="6">
        <f t="shared" si="12"/>
        <v>275</v>
      </c>
      <c r="M149" s="9"/>
      <c r="N149" s="6">
        <f t="shared" si="13"/>
        <v>275</v>
      </c>
      <c r="O149" s="9"/>
      <c r="P149" s="6">
        <f t="shared" si="14"/>
        <v>275</v>
      </c>
    </row>
    <row r="150" spans="1:16" ht="57.75" customHeight="1">
      <c r="A150" s="13" t="s">
        <v>374</v>
      </c>
      <c r="B150" s="3" t="s">
        <v>463</v>
      </c>
      <c r="C150" s="4"/>
      <c r="D150" s="6">
        <v>152.10300000000001</v>
      </c>
      <c r="E150" s="9">
        <f>E151</f>
        <v>0</v>
      </c>
      <c r="F150" s="6">
        <f t="shared" si="9"/>
        <v>152.10300000000001</v>
      </c>
      <c r="G150" s="9">
        <f>G151</f>
        <v>0</v>
      </c>
      <c r="H150" s="6">
        <f t="shared" si="10"/>
        <v>152.10300000000001</v>
      </c>
      <c r="I150" s="9">
        <f>I151</f>
        <v>0</v>
      </c>
      <c r="J150" s="6">
        <f t="shared" si="15"/>
        <v>152.10300000000001</v>
      </c>
      <c r="K150" s="9">
        <f>K151</f>
        <v>0</v>
      </c>
      <c r="L150" s="6">
        <f t="shared" si="12"/>
        <v>152.10300000000001</v>
      </c>
      <c r="M150" s="9">
        <f>M151</f>
        <v>0</v>
      </c>
      <c r="N150" s="6">
        <f t="shared" si="13"/>
        <v>152.10300000000001</v>
      </c>
      <c r="O150" s="9">
        <f>O151</f>
        <v>0</v>
      </c>
      <c r="P150" s="6">
        <f t="shared" si="14"/>
        <v>152.10300000000001</v>
      </c>
    </row>
    <row r="151" spans="1:16" ht="47.25" customHeight="1">
      <c r="A151" s="13" t="s">
        <v>375</v>
      </c>
      <c r="B151" s="3" t="s">
        <v>464</v>
      </c>
      <c r="C151" s="4"/>
      <c r="D151" s="6">
        <v>152.10300000000001</v>
      </c>
      <c r="E151" s="9">
        <f>E152+E153</f>
        <v>0</v>
      </c>
      <c r="F151" s="6">
        <f t="shared" ref="F151:F217" si="16">D151+E151</f>
        <v>152.10300000000001</v>
      </c>
      <c r="G151" s="9">
        <f>G152+G153</f>
        <v>0</v>
      </c>
      <c r="H151" s="6">
        <f t="shared" ref="H151:H216" si="17">F151+G151</f>
        <v>152.10300000000001</v>
      </c>
      <c r="I151" s="9">
        <f>I152+I153</f>
        <v>0</v>
      </c>
      <c r="J151" s="6">
        <f t="shared" si="15"/>
        <v>152.10300000000001</v>
      </c>
      <c r="K151" s="9">
        <f>K152+K153</f>
        <v>0</v>
      </c>
      <c r="L151" s="6">
        <f t="shared" si="12"/>
        <v>152.10300000000001</v>
      </c>
      <c r="M151" s="9">
        <f>M152+M153</f>
        <v>0</v>
      </c>
      <c r="N151" s="6">
        <f t="shared" si="13"/>
        <v>152.10300000000001</v>
      </c>
      <c r="O151" s="9">
        <f>O152+O153</f>
        <v>0</v>
      </c>
      <c r="P151" s="6">
        <f t="shared" si="14"/>
        <v>152.10300000000001</v>
      </c>
    </row>
    <row r="152" spans="1:16" ht="43.5" customHeight="1">
      <c r="A152" s="13" t="s">
        <v>35</v>
      </c>
      <c r="B152" s="3" t="s">
        <v>464</v>
      </c>
      <c r="C152" s="4">
        <v>200</v>
      </c>
      <c r="D152" s="6">
        <v>116.10299999999999</v>
      </c>
      <c r="E152" s="9"/>
      <c r="F152" s="6">
        <f t="shared" si="16"/>
        <v>116.10299999999999</v>
      </c>
      <c r="G152" s="9"/>
      <c r="H152" s="6">
        <f t="shared" si="17"/>
        <v>116.10299999999999</v>
      </c>
      <c r="I152" s="9"/>
      <c r="J152" s="6">
        <f t="shared" si="15"/>
        <v>116.10299999999999</v>
      </c>
      <c r="K152" s="9"/>
      <c r="L152" s="6">
        <f t="shared" si="12"/>
        <v>116.10299999999999</v>
      </c>
      <c r="M152" s="9"/>
      <c r="N152" s="6">
        <f t="shared" si="13"/>
        <v>116.10299999999999</v>
      </c>
      <c r="O152" s="9"/>
      <c r="P152" s="6">
        <f t="shared" si="14"/>
        <v>116.10299999999999</v>
      </c>
    </row>
    <row r="153" spans="1:16" ht="30" customHeight="1">
      <c r="A153" s="13" t="s">
        <v>324</v>
      </c>
      <c r="B153" s="3" t="s">
        <v>464</v>
      </c>
      <c r="C153" s="4">
        <v>300</v>
      </c>
      <c r="D153" s="6">
        <v>36</v>
      </c>
      <c r="E153" s="9"/>
      <c r="F153" s="6">
        <f t="shared" si="16"/>
        <v>36</v>
      </c>
      <c r="G153" s="9"/>
      <c r="H153" s="6">
        <f t="shared" si="17"/>
        <v>36</v>
      </c>
      <c r="I153" s="9"/>
      <c r="J153" s="6">
        <f t="shared" si="15"/>
        <v>36</v>
      </c>
      <c r="K153" s="9"/>
      <c r="L153" s="6">
        <f t="shared" si="12"/>
        <v>36</v>
      </c>
      <c r="M153" s="9"/>
      <c r="N153" s="6">
        <f t="shared" si="13"/>
        <v>36</v>
      </c>
      <c r="O153" s="9"/>
      <c r="P153" s="6">
        <f t="shared" si="14"/>
        <v>36</v>
      </c>
    </row>
    <row r="154" spans="1:16" ht="120" customHeight="1">
      <c r="A154" s="7" t="s">
        <v>411</v>
      </c>
      <c r="B154" s="8" t="s">
        <v>122</v>
      </c>
      <c r="C154" s="4"/>
      <c r="D154" s="6">
        <v>1170.6631000000002</v>
      </c>
      <c r="E154" s="9">
        <f>E155+E159+E167+E171+E175+E182+E186</f>
        <v>0</v>
      </c>
      <c r="F154" s="6">
        <f t="shared" si="16"/>
        <v>1170.6631000000002</v>
      </c>
      <c r="G154" s="9">
        <f>G155+G159+G167+G171+G175+G182+G186</f>
        <v>0</v>
      </c>
      <c r="H154" s="6">
        <f t="shared" si="17"/>
        <v>1170.6631000000002</v>
      </c>
      <c r="I154" s="9">
        <f>I155+I159+I167+I171+I175+I182+I186</f>
        <v>0</v>
      </c>
      <c r="J154" s="6">
        <f t="shared" si="15"/>
        <v>1170.6631000000002</v>
      </c>
      <c r="K154" s="9">
        <f>K155+K159+K167+K171+K175+K182+K186</f>
        <v>0</v>
      </c>
      <c r="L154" s="6">
        <f t="shared" si="12"/>
        <v>1170.6631000000002</v>
      </c>
      <c r="M154" s="9">
        <f>M155+M159+M167+M171+M175+M182+M186</f>
        <v>0</v>
      </c>
      <c r="N154" s="6">
        <f t="shared" si="13"/>
        <v>1170.6631000000002</v>
      </c>
      <c r="O154" s="9">
        <f>O155+O159+O167+O171+O175+O182+O186</f>
        <v>26.4</v>
      </c>
      <c r="P154" s="6">
        <f t="shared" si="14"/>
        <v>1197.0631000000003</v>
      </c>
    </row>
    <row r="155" spans="1:16" ht="51" customHeight="1">
      <c r="A155" s="10" t="s">
        <v>119</v>
      </c>
      <c r="B155" s="8" t="s">
        <v>123</v>
      </c>
      <c r="C155" s="4"/>
      <c r="D155" s="6">
        <v>384.17060000000004</v>
      </c>
      <c r="E155" s="9">
        <f t="shared" ref="E155:O157" si="18">E156</f>
        <v>0</v>
      </c>
      <c r="F155" s="6">
        <f t="shared" si="16"/>
        <v>384.17060000000004</v>
      </c>
      <c r="G155" s="9">
        <f t="shared" si="18"/>
        <v>0</v>
      </c>
      <c r="H155" s="6">
        <f t="shared" si="17"/>
        <v>384.17060000000004</v>
      </c>
      <c r="I155" s="9">
        <f t="shared" si="18"/>
        <v>0</v>
      </c>
      <c r="J155" s="6">
        <f t="shared" si="15"/>
        <v>384.17060000000004</v>
      </c>
      <c r="K155" s="9">
        <f t="shared" si="18"/>
        <v>0</v>
      </c>
      <c r="L155" s="6">
        <f t="shared" si="12"/>
        <v>384.17060000000004</v>
      </c>
      <c r="M155" s="9">
        <f t="shared" si="18"/>
        <v>0</v>
      </c>
      <c r="N155" s="6">
        <f t="shared" si="13"/>
        <v>384.17060000000004</v>
      </c>
      <c r="O155" s="9">
        <f t="shared" si="18"/>
        <v>0</v>
      </c>
      <c r="P155" s="6">
        <f t="shared" si="14"/>
        <v>384.17060000000004</v>
      </c>
    </row>
    <row r="156" spans="1:16" ht="67.5" customHeight="1">
      <c r="A156" s="11" t="s">
        <v>120</v>
      </c>
      <c r="B156" s="3" t="s">
        <v>124</v>
      </c>
      <c r="C156" s="4"/>
      <c r="D156" s="6">
        <v>384.17060000000004</v>
      </c>
      <c r="E156" s="9">
        <f t="shared" si="18"/>
        <v>0</v>
      </c>
      <c r="F156" s="6">
        <f t="shared" si="16"/>
        <v>384.17060000000004</v>
      </c>
      <c r="G156" s="9">
        <f t="shared" si="18"/>
        <v>0</v>
      </c>
      <c r="H156" s="6">
        <f t="shared" si="17"/>
        <v>384.17060000000004</v>
      </c>
      <c r="I156" s="9">
        <f t="shared" si="18"/>
        <v>0</v>
      </c>
      <c r="J156" s="6">
        <f t="shared" si="15"/>
        <v>384.17060000000004</v>
      </c>
      <c r="K156" s="9">
        <f t="shared" si="18"/>
        <v>0</v>
      </c>
      <c r="L156" s="6">
        <f t="shared" si="12"/>
        <v>384.17060000000004</v>
      </c>
      <c r="M156" s="9">
        <f t="shared" si="18"/>
        <v>0</v>
      </c>
      <c r="N156" s="6">
        <f t="shared" si="13"/>
        <v>384.17060000000004</v>
      </c>
      <c r="O156" s="9">
        <f t="shared" si="18"/>
        <v>0</v>
      </c>
      <c r="P156" s="6">
        <f t="shared" si="14"/>
        <v>384.17060000000004</v>
      </c>
    </row>
    <row r="157" spans="1:16" ht="50.25" customHeight="1">
      <c r="A157" s="11" t="s">
        <v>121</v>
      </c>
      <c r="B157" s="14" t="s">
        <v>125</v>
      </c>
      <c r="C157" s="4"/>
      <c r="D157" s="6">
        <v>384.17060000000004</v>
      </c>
      <c r="E157" s="9">
        <f t="shared" si="18"/>
        <v>0</v>
      </c>
      <c r="F157" s="6">
        <f t="shared" si="16"/>
        <v>384.17060000000004</v>
      </c>
      <c r="G157" s="9">
        <f t="shared" si="18"/>
        <v>0</v>
      </c>
      <c r="H157" s="6">
        <f t="shared" si="17"/>
        <v>384.17060000000004</v>
      </c>
      <c r="I157" s="9">
        <f t="shared" si="18"/>
        <v>0</v>
      </c>
      <c r="J157" s="6">
        <f t="shared" si="15"/>
        <v>384.17060000000004</v>
      </c>
      <c r="K157" s="9">
        <f t="shared" si="18"/>
        <v>0</v>
      </c>
      <c r="L157" s="6">
        <f t="shared" si="12"/>
        <v>384.17060000000004</v>
      </c>
      <c r="M157" s="9">
        <f t="shared" si="18"/>
        <v>0</v>
      </c>
      <c r="N157" s="6">
        <f t="shared" si="13"/>
        <v>384.17060000000004</v>
      </c>
      <c r="O157" s="9">
        <f t="shared" si="18"/>
        <v>0</v>
      </c>
      <c r="P157" s="6">
        <f t="shared" si="14"/>
        <v>384.17060000000004</v>
      </c>
    </row>
    <row r="158" spans="1:16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9"/>
      <c r="F158" s="6">
        <f t="shared" si="16"/>
        <v>384.17060000000004</v>
      </c>
      <c r="G158" s="9"/>
      <c r="H158" s="6">
        <f t="shared" si="17"/>
        <v>384.17060000000004</v>
      </c>
      <c r="I158" s="9"/>
      <c r="J158" s="6">
        <f t="shared" si="15"/>
        <v>384.17060000000004</v>
      </c>
      <c r="K158" s="9"/>
      <c r="L158" s="6">
        <f t="shared" si="12"/>
        <v>384.17060000000004</v>
      </c>
      <c r="M158" s="9"/>
      <c r="N158" s="6">
        <f t="shared" si="13"/>
        <v>384.17060000000004</v>
      </c>
      <c r="O158" s="9"/>
      <c r="P158" s="6">
        <f t="shared" si="14"/>
        <v>384.17060000000004</v>
      </c>
    </row>
    <row r="159" spans="1:16" ht="27" customHeight="1">
      <c r="A159" s="10" t="s">
        <v>126</v>
      </c>
      <c r="B159" s="8" t="s">
        <v>129</v>
      </c>
      <c r="C159" s="4"/>
      <c r="D159" s="6">
        <v>255.84700000000001</v>
      </c>
      <c r="E159" s="9">
        <f>E160+E163</f>
        <v>0</v>
      </c>
      <c r="F159" s="6">
        <f t="shared" si="16"/>
        <v>255.84700000000001</v>
      </c>
      <c r="G159" s="9">
        <f>G160+G163</f>
        <v>0</v>
      </c>
      <c r="H159" s="6">
        <f t="shared" si="17"/>
        <v>255.84700000000001</v>
      </c>
      <c r="I159" s="9">
        <f>I160+I163</f>
        <v>0</v>
      </c>
      <c r="J159" s="6">
        <f t="shared" si="15"/>
        <v>255.84700000000001</v>
      </c>
      <c r="K159" s="9">
        <f>K160+K163</f>
        <v>-5.8140000000000001</v>
      </c>
      <c r="L159" s="6">
        <f t="shared" si="12"/>
        <v>250.03300000000002</v>
      </c>
      <c r="M159" s="9">
        <f>M160+M163</f>
        <v>0</v>
      </c>
      <c r="N159" s="6">
        <f t="shared" si="13"/>
        <v>250.03300000000002</v>
      </c>
      <c r="O159" s="9">
        <f>O160+O163</f>
        <v>0</v>
      </c>
      <c r="P159" s="6">
        <f t="shared" si="14"/>
        <v>250.03300000000002</v>
      </c>
    </row>
    <row r="160" spans="1:16" ht="59.25" customHeight="1">
      <c r="A160" s="11" t="s">
        <v>127</v>
      </c>
      <c r="B160" s="3" t="s">
        <v>130</v>
      </c>
      <c r="C160" s="4"/>
      <c r="D160" s="6">
        <v>80.072999999999993</v>
      </c>
      <c r="E160" s="9">
        <f>E161</f>
        <v>0</v>
      </c>
      <c r="F160" s="6">
        <f t="shared" si="16"/>
        <v>80.072999999999993</v>
      </c>
      <c r="G160" s="9">
        <f>G161</f>
        <v>0</v>
      </c>
      <c r="H160" s="6">
        <f t="shared" si="17"/>
        <v>80.072999999999993</v>
      </c>
      <c r="I160" s="9">
        <f>I161</f>
        <v>0</v>
      </c>
      <c r="J160" s="6">
        <f t="shared" si="15"/>
        <v>80.072999999999993</v>
      </c>
      <c r="K160" s="9">
        <f>K161</f>
        <v>0</v>
      </c>
      <c r="L160" s="6">
        <f t="shared" si="12"/>
        <v>80.072999999999993</v>
      </c>
      <c r="M160" s="9">
        <f>M161</f>
        <v>0</v>
      </c>
      <c r="N160" s="6">
        <f t="shared" si="13"/>
        <v>80.072999999999993</v>
      </c>
      <c r="O160" s="9">
        <f>O161</f>
        <v>0</v>
      </c>
      <c r="P160" s="6">
        <f t="shared" si="14"/>
        <v>80.072999999999993</v>
      </c>
    </row>
    <row r="161" spans="1:16" ht="62.25" customHeight="1">
      <c r="A161" s="1" t="s">
        <v>128</v>
      </c>
      <c r="B161" s="3" t="s">
        <v>131</v>
      </c>
      <c r="C161" s="4"/>
      <c r="D161" s="6">
        <v>80.072999999999993</v>
      </c>
      <c r="E161" s="9">
        <f>E162</f>
        <v>0</v>
      </c>
      <c r="F161" s="6">
        <f t="shared" si="16"/>
        <v>80.072999999999993</v>
      </c>
      <c r="G161" s="9">
        <f>G162</f>
        <v>0</v>
      </c>
      <c r="H161" s="6">
        <f t="shared" si="17"/>
        <v>80.072999999999993</v>
      </c>
      <c r="I161" s="9">
        <f>I162</f>
        <v>0</v>
      </c>
      <c r="J161" s="6">
        <f t="shared" si="15"/>
        <v>80.072999999999993</v>
      </c>
      <c r="K161" s="9">
        <f>K162</f>
        <v>0</v>
      </c>
      <c r="L161" s="6">
        <f t="shared" si="12"/>
        <v>80.072999999999993</v>
      </c>
      <c r="M161" s="9">
        <f>M162</f>
        <v>0</v>
      </c>
      <c r="N161" s="6">
        <f t="shared" si="13"/>
        <v>80.072999999999993</v>
      </c>
      <c r="O161" s="9">
        <f>O162</f>
        <v>0</v>
      </c>
      <c r="P161" s="6">
        <f t="shared" si="14"/>
        <v>80.072999999999993</v>
      </c>
    </row>
    <row r="162" spans="1:16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9"/>
      <c r="F162" s="6">
        <f t="shared" si="16"/>
        <v>80.072999999999993</v>
      </c>
      <c r="G162" s="9"/>
      <c r="H162" s="6">
        <f t="shared" si="17"/>
        <v>80.072999999999993</v>
      </c>
      <c r="I162" s="9"/>
      <c r="J162" s="6">
        <f t="shared" si="15"/>
        <v>80.072999999999993</v>
      </c>
      <c r="K162" s="9"/>
      <c r="L162" s="6">
        <f t="shared" si="12"/>
        <v>80.072999999999993</v>
      </c>
      <c r="M162" s="9"/>
      <c r="N162" s="6">
        <f t="shared" si="13"/>
        <v>80.072999999999993</v>
      </c>
      <c r="O162" s="9"/>
      <c r="P162" s="6">
        <f t="shared" si="14"/>
        <v>80.072999999999993</v>
      </c>
    </row>
    <row r="163" spans="1:16" ht="47.25" customHeight="1">
      <c r="A163" s="11" t="s">
        <v>132</v>
      </c>
      <c r="B163" s="3" t="s">
        <v>134</v>
      </c>
      <c r="C163" s="4"/>
      <c r="D163" s="6">
        <v>175.774</v>
      </c>
      <c r="E163" s="9">
        <f>E164</f>
        <v>0</v>
      </c>
      <c r="F163" s="6">
        <f t="shared" si="16"/>
        <v>175.774</v>
      </c>
      <c r="G163" s="9">
        <f>G164</f>
        <v>0</v>
      </c>
      <c r="H163" s="6">
        <f t="shared" si="17"/>
        <v>175.774</v>
      </c>
      <c r="I163" s="9">
        <f>I164</f>
        <v>0</v>
      </c>
      <c r="J163" s="6">
        <f t="shared" si="15"/>
        <v>175.774</v>
      </c>
      <c r="K163" s="9">
        <f>K164</f>
        <v>-5.8140000000000001</v>
      </c>
      <c r="L163" s="6">
        <f t="shared" si="12"/>
        <v>169.96</v>
      </c>
      <c r="M163" s="9">
        <f>M164</f>
        <v>0</v>
      </c>
      <c r="N163" s="6">
        <f t="shared" si="13"/>
        <v>169.96</v>
      </c>
      <c r="O163" s="9">
        <f>O164</f>
        <v>0</v>
      </c>
      <c r="P163" s="6">
        <f t="shared" si="14"/>
        <v>169.96</v>
      </c>
    </row>
    <row r="164" spans="1:16" ht="42.75" customHeight="1">
      <c r="A164" s="11" t="s">
        <v>133</v>
      </c>
      <c r="B164" s="3" t="s">
        <v>135</v>
      </c>
      <c r="C164" s="4"/>
      <c r="D164" s="6">
        <v>175.774</v>
      </c>
      <c r="E164" s="9">
        <f>E165+E166</f>
        <v>0</v>
      </c>
      <c r="F164" s="6">
        <f t="shared" si="16"/>
        <v>175.774</v>
      </c>
      <c r="G164" s="9">
        <f>G165+G166</f>
        <v>0</v>
      </c>
      <c r="H164" s="6">
        <f t="shared" si="17"/>
        <v>175.774</v>
      </c>
      <c r="I164" s="9">
        <f>I165+I166</f>
        <v>0</v>
      </c>
      <c r="J164" s="6">
        <f t="shared" si="15"/>
        <v>175.774</v>
      </c>
      <c r="K164" s="9">
        <f>K165+K166</f>
        <v>-5.8140000000000001</v>
      </c>
      <c r="L164" s="6">
        <f t="shared" si="12"/>
        <v>169.96</v>
      </c>
      <c r="M164" s="9">
        <f>M165+M166</f>
        <v>0</v>
      </c>
      <c r="N164" s="6">
        <f t="shared" si="13"/>
        <v>169.96</v>
      </c>
      <c r="O164" s="9">
        <f>O165+O166</f>
        <v>0</v>
      </c>
      <c r="P164" s="6">
        <f t="shared" si="14"/>
        <v>169.96</v>
      </c>
    </row>
    <row r="165" spans="1:16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9">
        <v>-27.884</v>
      </c>
      <c r="F165" s="6">
        <f t="shared" si="16"/>
        <v>147.88999999999999</v>
      </c>
      <c r="G165" s="9"/>
      <c r="H165" s="6">
        <f t="shared" si="17"/>
        <v>147.88999999999999</v>
      </c>
      <c r="I165" s="9"/>
      <c r="J165" s="6">
        <f t="shared" si="15"/>
        <v>147.88999999999999</v>
      </c>
      <c r="K165" s="9">
        <v>-5.8140000000000001</v>
      </c>
      <c r="L165" s="6">
        <f t="shared" si="12"/>
        <v>142.07599999999999</v>
      </c>
      <c r="M165" s="9"/>
      <c r="N165" s="6">
        <f t="shared" si="13"/>
        <v>142.07599999999999</v>
      </c>
      <c r="O165" s="9"/>
      <c r="P165" s="6">
        <f t="shared" si="14"/>
        <v>142.07599999999999</v>
      </c>
    </row>
    <row r="166" spans="1:16" ht="37.5" customHeight="1">
      <c r="A166" s="1" t="s">
        <v>324</v>
      </c>
      <c r="B166" s="3" t="s">
        <v>135</v>
      </c>
      <c r="C166" s="4">
        <v>300</v>
      </c>
      <c r="D166" s="6">
        <v>0</v>
      </c>
      <c r="E166" s="9">
        <v>27.884</v>
      </c>
      <c r="F166" s="6">
        <f t="shared" si="16"/>
        <v>27.884</v>
      </c>
      <c r="G166" s="9"/>
      <c r="H166" s="6">
        <f t="shared" si="17"/>
        <v>27.884</v>
      </c>
      <c r="I166" s="9"/>
      <c r="J166" s="6">
        <f t="shared" si="15"/>
        <v>27.884</v>
      </c>
      <c r="K166" s="9"/>
      <c r="L166" s="6">
        <f t="shared" si="12"/>
        <v>27.884</v>
      </c>
      <c r="M166" s="9"/>
      <c r="N166" s="6">
        <f t="shared" si="13"/>
        <v>27.884</v>
      </c>
      <c r="O166" s="9"/>
      <c r="P166" s="6">
        <f t="shared" si="14"/>
        <v>27.884</v>
      </c>
    </row>
    <row r="167" spans="1:16" ht="71.25" customHeight="1">
      <c r="A167" s="10" t="s">
        <v>136</v>
      </c>
      <c r="B167" s="8" t="s">
        <v>139</v>
      </c>
      <c r="C167" s="4"/>
      <c r="D167" s="6">
        <v>158.58799999999999</v>
      </c>
      <c r="E167" s="9">
        <f t="shared" ref="E167:O169" si="19">E168</f>
        <v>0</v>
      </c>
      <c r="F167" s="6">
        <f t="shared" si="16"/>
        <v>158.58799999999999</v>
      </c>
      <c r="G167" s="9">
        <f t="shared" si="19"/>
        <v>0</v>
      </c>
      <c r="H167" s="6">
        <f t="shared" si="17"/>
        <v>158.58799999999999</v>
      </c>
      <c r="I167" s="9">
        <f t="shared" si="19"/>
        <v>0</v>
      </c>
      <c r="J167" s="6">
        <f t="shared" si="15"/>
        <v>158.58799999999999</v>
      </c>
      <c r="K167" s="9">
        <f t="shared" si="19"/>
        <v>0</v>
      </c>
      <c r="L167" s="6">
        <f t="shared" si="12"/>
        <v>158.58799999999999</v>
      </c>
      <c r="M167" s="9">
        <f t="shared" si="19"/>
        <v>0</v>
      </c>
      <c r="N167" s="6">
        <f t="shared" si="13"/>
        <v>158.58799999999999</v>
      </c>
      <c r="O167" s="9">
        <f t="shared" si="19"/>
        <v>0</v>
      </c>
      <c r="P167" s="6">
        <f t="shared" si="14"/>
        <v>158.58799999999999</v>
      </c>
    </row>
    <row r="168" spans="1:16" ht="62.25" customHeight="1">
      <c r="A168" s="11" t="s">
        <v>137</v>
      </c>
      <c r="B168" s="3" t="s">
        <v>140</v>
      </c>
      <c r="C168" s="4"/>
      <c r="D168" s="6">
        <v>158.58799999999999</v>
      </c>
      <c r="E168" s="9">
        <f t="shared" si="19"/>
        <v>0</v>
      </c>
      <c r="F168" s="6">
        <f t="shared" si="16"/>
        <v>158.58799999999999</v>
      </c>
      <c r="G168" s="9">
        <f t="shared" si="19"/>
        <v>0</v>
      </c>
      <c r="H168" s="6">
        <f t="shared" si="17"/>
        <v>158.58799999999999</v>
      </c>
      <c r="I168" s="9">
        <f t="shared" si="19"/>
        <v>0</v>
      </c>
      <c r="J168" s="6">
        <f t="shared" si="15"/>
        <v>158.58799999999999</v>
      </c>
      <c r="K168" s="9">
        <f t="shared" si="19"/>
        <v>0</v>
      </c>
      <c r="L168" s="6">
        <f t="shared" si="12"/>
        <v>158.58799999999999</v>
      </c>
      <c r="M168" s="9">
        <f t="shared" si="19"/>
        <v>0</v>
      </c>
      <c r="N168" s="6">
        <f t="shared" si="13"/>
        <v>158.58799999999999</v>
      </c>
      <c r="O168" s="9">
        <f t="shared" si="19"/>
        <v>0</v>
      </c>
      <c r="P168" s="6">
        <f t="shared" si="14"/>
        <v>158.58799999999999</v>
      </c>
    </row>
    <row r="169" spans="1:16" ht="45.75" customHeight="1">
      <c r="A169" s="1" t="s">
        <v>138</v>
      </c>
      <c r="B169" s="14" t="s">
        <v>360</v>
      </c>
      <c r="C169" s="4"/>
      <c r="D169" s="6">
        <v>158.58799999999999</v>
      </c>
      <c r="E169" s="9">
        <f t="shared" si="19"/>
        <v>0</v>
      </c>
      <c r="F169" s="6">
        <f t="shared" si="16"/>
        <v>158.58799999999999</v>
      </c>
      <c r="G169" s="9">
        <f t="shared" si="19"/>
        <v>0</v>
      </c>
      <c r="H169" s="6">
        <f t="shared" si="17"/>
        <v>158.58799999999999</v>
      </c>
      <c r="I169" s="9">
        <f t="shared" si="19"/>
        <v>0</v>
      </c>
      <c r="J169" s="6">
        <f t="shared" si="15"/>
        <v>158.58799999999999</v>
      </c>
      <c r="K169" s="9">
        <f t="shared" si="19"/>
        <v>0</v>
      </c>
      <c r="L169" s="6">
        <f t="shared" si="12"/>
        <v>158.58799999999999</v>
      </c>
      <c r="M169" s="9">
        <f t="shared" si="19"/>
        <v>0</v>
      </c>
      <c r="N169" s="6">
        <f t="shared" si="13"/>
        <v>158.58799999999999</v>
      </c>
      <c r="O169" s="9">
        <f t="shared" si="19"/>
        <v>0</v>
      </c>
      <c r="P169" s="6">
        <f t="shared" si="14"/>
        <v>158.58799999999999</v>
      </c>
    </row>
    <row r="170" spans="1:16" ht="36" customHeight="1">
      <c r="A170" s="1" t="s">
        <v>324</v>
      </c>
      <c r="B170" s="14" t="s">
        <v>360</v>
      </c>
      <c r="C170" s="4">
        <v>300</v>
      </c>
      <c r="D170" s="6">
        <v>158.58799999999999</v>
      </c>
      <c r="E170" s="9"/>
      <c r="F170" s="6">
        <f t="shared" si="16"/>
        <v>158.58799999999999</v>
      </c>
      <c r="G170" s="9"/>
      <c r="H170" s="6">
        <f t="shared" si="17"/>
        <v>158.58799999999999</v>
      </c>
      <c r="I170" s="9"/>
      <c r="J170" s="6">
        <f t="shared" si="15"/>
        <v>158.58799999999999</v>
      </c>
      <c r="K170" s="9"/>
      <c r="L170" s="6">
        <f t="shared" si="12"/>
        <v>158.58799999999999</v>
      </c>
      <c r="M170" s="9"/>
      <c r="N170" s="6">
        <f t="shared" si="13"/>
        <v>158.58799999999999</v>
      </c>
      <c r="O170" s="9"/>
      <c r="P170" s="6">
        <f t="shared" si="14"/>
        <v>158.58799999999999</v>
      </c>
    </row>
    <row r="171" spans="1:16" ht="43.5" customHeight="1">
      <c r="A171" s="10" t="s">
        <v>141</v>
      </c>
      <c r="B171" s="8" t="s">
        <v>142</v>
      </c>
      <c r="C171" s="4"/>
      <c r="D171" s="6">
        <v>2.4730000000000132</v>
      </c>
      <c r="E171" s="9">
        <f t="shared" ref="E171:O173" si="20">E172</f>
        <v>0</v>
      </c>
      <c r="F171" s="6">
        <f t="shared" si="16"/>
        <v>2.4730000000000132</v>
      </c>
      <c r="G171" s="9">
        <f t="shared" si="20"/>
        <v>0</v>
      </c>
      <c r="H171" s="6">
        <f t="shared" si="17"/>
        <v>2.4730000000000132</v>
      </c>
      <c r="I171" s="9">
        <f t="shared" si="20"/>
        <v>0</v>
      </c>
      <c r="J171" s="6">
        <f t="shared" si="15"/>
        <v>2.4730000000000132</v>
      </c>
      <c r="K171" s="9">
        <f t="shared" si="20"/>
        <v>0</v>
      </c>
      <c r="L171" s="6">
        <f t="shared" si="12"/>
        <v>2.4730000000000132</v>
      </c>
      <c r="M171" s="9">
        <f t="shared" si="20"/>
        <v>0</v>
      </c>
      <c r="N171" s="6">
        <f t="shared" si="13"/>
        <v>2.4730000000000132</v>
      </c>
      <c r="O171" s="9">
        <f t="shared" si="20"/>
        <v>0</v>
      </c>
      <c r="P171" s="6">
        <f t="shared" si="14"/>
        <v>2.4730000000000132</v>
      </c>
    </row>
    <row r="172" spans="1:16" ht="71.25" customHeight="1">
      <c r="A172" s="1" t="s">
        <v>404</v>
      </c>
      <c r="B172" s="3" t="s">
        <v>405</v>
      </c>
      <c r="C172" s="4"/>
      <c r="D172" s="6">
        <v>2.4729999999999999</v>
      </c>
      <c r="E172" s="9">
        <f t="shared" si="20"/>
        <v>0</v>
      </c>
      <c r="F172" s="6">
        <f t="shared" si="16"/>
        <v>2.4729999999999999</v>
      </c>
      <c r="G172" s="9">
        <f t="shared" si="20"/>
        <v>0</v>
      </c>
      <c r="H172" s="6">
        <f t="shared" si="17"/>
        <v>2.4729999999999999</v>
      </c>
      <c r="I172" s="9">
        <f t="shared" si="20"/>
        <v>0</v>
      </c>
      <c r="J172" s="6">
        <f t="shared" si="15"/>
        <v>2.4729999999999999</v>
      </c>
      <c r="K172" s="9">
        <f t="shared" si="20"/>
        <v>0</v>
      </c>
      <c r="L172" s="6">
        <f t="shared" si="12"/>
        <v>2.4729999999999999</v>
      </c>
      <c r="M172" s="9">
        <f t="shared" si="20"/>
        <v>0</v>
      </c>
      <c r="N172" s="6">
        <f t="shared" si="13"/>
        <v>2.4729999999999999</v>
      </c>
      <c r="O172" s="9">
        <f t="shared" si="20"/>
        <v>0</v>
      </c>
      <c r="P172" s="6">
        <f t="shared" si="14"/>
        <v>2.4729999999999999</v>
      </c>
    </row>
    <row r="173" spans="1:16" ht="58.5" customHeight="1">
      <c r="A173" s="1" t="s">
        <v>406</v>
      </c>
      <c r="B173" s="3" t="s">
        <v>407</v>
      </c>
      <c r="C173" s="4"/>
      <c r="D173" s="6">
        <v>2.4729999999999999</v>
      </c>
      <c r="E173" s="9">
        <f t="shared" si="20"/>
        <v>0</v>
      </c>
      <c r="F173" s="6">
        <f t="shared" si="16"/>
        <v>2.4729999999999999</v>
      </c>
      <c r="G173" s="9">
        <f t="shared" si="20"/>
        <v>0</v>
      </c>
      <c r="H173" s="6">
        <f t="shared" si="17"/>
        <v>2.4729999999999999</v>
      </c>
      <c r="I173" s="9">
        <f t="shared" si="20"/>
        <v>0</v>
      </c>
      <c r="J173" s="6">
        <f t="shared" si="15"/>
        <v>2.4729999999999999</v>
      </c>
      <c r="K173" s="9">
        <f t="shared" si="20"/>
        <v>0</v>
      </c>
      <c r="L173" s="6">
        <f t="shared" si="12"/>
        <v>2.4729999999999999</v>
      </c>
      <c r="M173" s="9">
        <f t="shared" si="20"/>
        <v>0</v>
      </c>
      <c r="N173" s="6">
        <f t="shared" si="13"/>
        <v>2.4729999999999999</v>
      </c>
      <c r="O173" s="9">
        <f t="shared" si="20"/>
        <v>0</v>
      </c>
      <c r="P173" s="6">
        <f t="shared" si="14"/>
        <v>2.4729999999999999</v>
      </c>
    </row>
    <row r="174" spans="1:16" ht="36.75" customHeight="1">
      <c r="A174" s="1" t="s">
        <v>35</v>
      </c>
      <c r="B174" s="3" t="s">
        <v>407</v>
      </c>
      <c r="C174" s="4">
        <v>200</v>
      </c>
      <c r="D174" s="6">
        <v>2.4729999999999999</v>
      </c>
      <c r="E174" s="9"/>
      <c r="F174" s="6">
        <f t="shared" si="16"/>
        <v>2.4729999999999999</v>
      </c>
      <c r="G174" s="9"/>
      <c r="H174" s="6">
        <f t="shared" si="17"/>
        <v>2.4729999999999999</v>
      </c>
      <c r="I174" s="9"/>
      <c r="J174" s="6">
        <f t="shared" si="15"/>
        <v>2.4729999999999999</v>
      </c>
      <c r="K174" s="9"/>
      <c r="L174" s="6">
        <f t="shared" si="12"/>
        <v>2.4729999999999999</v>
      </c>
      <c r="M174" s="9"/>
      <c r="N174" s="6">
        <f t="shared" si="13"/>
        <v>2.4729999999999999</v>
      </c>
      <c r="O174" s="9"/>
      <c r="P174" s="6">
        <f t="shared" si="14"/>
        <v>2.4729999999999999</v>
      </c>
    </row>
    <row r="175" spans="1:16" ht="61.5" customHeight="1">
      <c r="A175" s="10" t="s">
        <v>143</v>
      </c>
      <c r="B175" s="8" t="s">
        <v>146</v>
      </c>
      <c r="C175" s="4"/>
      <c r="D175" s="6">
        <v>58.692000000000007</v>
      </c>
      <c r="E175" s="9">
        <f>E176+E179</f>
        <v>0</v>
      </c>
      <c r="F175" s="6">
        <f t="shared" si="16"/>
        <v>58.692000000000007</v>
      </c>
      <c r="G175" s="9">
        <f>G176+G179</f>
        <v>0</v>
      </c>
      <c r="H175" s="6">
        <f t="shared" si="17"/>
        <v>58.692000000000007</v>
      </c>
      <c r="I175" s="9">
        <f>I176+I179</f>
        <v>0</v>
      </c>
      <c r="J175" s="6">
        <f t="shared" si="15"/>
        <v>58.692000000000007</v>
      </c>
      <c r="K175" s="9">
        <f>K176+K179</f>
        <v>0</v>
      </c>
      <c r="L175" s="6">
        <f t="shared" si="12"/>
        <v>58.692000000000007</v>
      </c>
      <c r="M175" s="9">
        <f>M176+M179</f>
        <v>0</v>
      </c>
      <c r="N175" s="6">
        <f t="shared" si="13"/>
        <v>58.692000000000007</v>
      </c>
      <c r="O175" s="9">
        <f>O176+O179</f>
        <v>26.4</v>
      </c>
      <c r="P175" s="6">
        <f t="shared" si="14"/>
        <v>85.092000000000013</v>
      </c>
    </row>
    <row r="176" spans="1:16" ht="46.5" customHeight="1">
      <c r="A176" s="11" t="s">
        <v>144</v>
      </c>
      <c r="B176" s="3" t="s">
        <v>147</v>
      </c>
      <c r="C176" s="4"/>
      <c r="D176" s="6">
        <v>40.692</v>
      </c>
      <c r="E176" s="9">
        <f>E177</f>
        <v>0</v>
      </c>
      <c r="F176" s="6">
        <f t="shared" si="16"/>
        <v>40.692</v>
      </c>
      <c r="G176" s="9">
        <f>G177</f>
        <v>0</v>
      </c>
      <c r="H176" s="6">
        <f t="shared" si="17"/>
        <v>40.692</v>
      </c>
      <c r="I176" s="9">
        <f>I177</f>
        <v>0</v>
      </c>
      <c r="J176" s="6">
        <f t="shared" si="15"/>
        <v>40.692</v>
      </c>
      <c r="K176" s="9">
        <f>K177</f>
        <v>0</v>
      </c>
      <c r="L176" s="6">
        <f t="shared" si="12"/>
        <v>40.692</v>
      </c>
      <c r="M176" s="9">
        <f>M177</f>
        <v>0</v>
      </c>
      <c r="N176" s="6">
        <f t="shared" si="13"/>
        <v>40.692</v>
      </c>
      <c r="O176" s="9">
        <f>O177</f>
        <v>26.4</v>
      </c>
      <c r="P176" s="6">
        <f t="shared" si="14"/>
        <v>67.091999999999999</v>
      </c>
    </row>
    <row r="177" spans="1:16" ht="40.5" customHeight="1">
      <c r="A177" s="1" t="s">
        <v>145</v>
      </c>
      <c r="B177" s="3" t="s">
        <v>148</v>
      </c>
      <c r="C177" s="4"/>
      <c r="D177" s="6">
        <v>40.692</v>
      </c>
      <c r="E177" s="9">
        <f>E178</f>
        <v>0</v>
      </c>
      <c r="F177" s="6">
        <f t="shared" si="16"/>
        <v>40.692</v>
      </c>
      <c r="G177" s="9">
        <f>G178</f>
        <v>0</v>
      </c>
      <c r="H177" s="6">
        <f t="shared" si="17"/>
        <v>40.692</v>
      </c>
      <c r="I177" s="9">
        <f>I178</f>
        <v>0</v>
      </c>
      <c r="J177" s="6">
        <f t="shared" si="15"/>
        <v>40.692</v>
      </c>
      <c r="K177" s="9">
        <f>K178</f>
        <v>0</v>
      </c>
      <c r="L177" s="6">
        <f t="shared" si="12"/>
        <v>40.692</v>
      </c>
      <c r="M177" s="9">
        <f>M178</f>
        <v>0</v>
      </c>
      <c r="N177" s="6">
        <f t="shared" si="13"/>
        <v>40.692</v>
      </c>
      <c r="O177" s="9">
        <f>O178</f>
        <v>26.4</v>
      </c>
      <c r="P177" s="6">
        <f t="shared" si="14"/>
        <v>67.091999999999999</v>
      </c>
    </row>
    <row r="178" spans="1:16" ht="42.75" customHeight="1">
      <c r="A178" s="1" t="s">
        <v>35</v>
      </c>
      <c r="B178" s="3" t="s">
        <v>148</v>
      </c>
      <c r="C178" s="4">
        <v>200</v>
      </c>
      <c r="D178" s="6">
        <v>40.692</v>
      </c>
      <c r="E178" s="9"/>
      <c r="F178" s="6">
        <f t="shared" si="16"/>
        <v>40.692</v>
      </c>
      <c r="G178" s="9"/>
      <c r="H178" s="6">
        <f t="shared" si="17"/>
        <v>40.692</v>
      </c>
      <c r="I178" s="9"/>
      <c r="J178" s="6">
        <f t="shared" si="15"/>
        <v>40.692</v>
      </c>
      <c r="K178" s="9"/>
      <c r="L178" s="6">
        <f t="shared" si="12"/>
        <v>40.692</v>
      </c>
      <c r="M178" s="9"/>
      <c r="N178" s="6">
        <f t="shared" si="13"/>
        <v>40.692</v>
      </c>
      <c r="O178" s="9">
        <v>26.4</v>
      </c>
      <c r="P178" s="6">
        <f t="shared" si="14"/>
        <v>67.091999999999999</v>
      </c>
    </row>
    <row r="179" spans="1:16" ht="60" customHeight="1">
      <c r="A179" s="11" t="s">
        <v>149</v>
      </c>
      <c r="B179" s="3" t="s">
        <v>151</v>
      </c>
      <c r="C179" s="4"/>
      <c r="D179" s="6">
        <v>18</v>
      </c>
      <c r="E179" s="9">
        <f>E180</f>
        <v>0</v>
      </c>
      <c r="F179" s="6">
        <f t="shared" si="16"/>
        <v>18</v>
      </c>
      <c r="G179" s="9">
        <f>G180</f>
        <v>0</v>
      </c>
      <c r="H179" s="6">
        <f t="shared" si="17"/>
        <v>18</v>
      </c>
      <c r="I179" s="9">
        <f>I180</f>
        <v>0</v>
      </c>
      <c r="J179" s="6">
        <f t="shared" si="15"/>
        <v>18</v>
      </c>
      <c r="K179" s="9">
        <f>K180</f>
        <v>0</v>
      </c>
      <c r="L179" s="6">
        <f t="shared" si="12"/>
        <v>18</v>
      </c>
      <c r="M179" s="9">
        <f>M180</f>
        <v>0</v>
      </c>
      <c r="N179" s="6">
        <f t="shared" si="13"/>
        <v>18</v>
      </c>
      <c r="O179" s="9">
        <f>O180</f>
        <v>0</v>
      </c>
      <c r="P179" s="6">
        <f t="shared" si="14"/>
        <v>18</v>
      </c>
    </row>
    <row r="180" spans="1:16" ht="47.25" customHeight="1">
      <c r="A180" s="1" t="s">
        <v>150</v>
      </c>
      <c r="B180" s="3" t="s">
        <v>152</v>
      </c>
      <c r="C180" s="4"/>
      <c r="D180" s="6">
        <v>18</v>
      </c>
      <c r="E180" s="9">
        <f>E181</f>
        <v>0</v>
      </c>
      <c r="F180" s="6">
        <f t="shared" si="16"/>
        <v>18</v>
      </c>
      <c r="G180" s="9">
        <f>G181</f>
        <v>0</v>
      </c>
      <c r="H180" s="6">
        <f t="shared" si="17"/>
        <v>18</v>
      </c>
      <c r="I180" s="9">
        <f>I181</f>
        <v>0</v>
      </c>
      <c r="J180" s="6">
        <f t="shared" si="15"/>
        <v>18</v>
      </c>
      <c r="K180" s="9">
        <f>K181</f>
        <v>0</v>
      </c>
      <c r="L180" s="6">
        <f t="shared" si="12"/>
        <v>18</v>
      </c>
      <c r="M180" s="9">
        <f>M181</f>
        <v>0</v>
      </c>
      <c r="N180" s="6">
        <f t="shared" si="13"/>
        <v>18</v>
      </c>
      <c r="O180" s="9">
        <f>O181</f>
        <v>0</v>
      </c>
      <c r="P180" s="6">
        <f t="shared" si="14"/>
        <v>18</v>
      </c>
    </row>
    <row r="181" spans="1:16" ht="49.5" customHeight="1">
      <c r="A181" s="1" t="s">
        <v>35</v>
      </c>
      <c r="B181" s="3" t="s">
        <v>152</v>
      </c>
      <c r="C181" s="4">
        <v>200</v>
      </c>
      <c r="D181" s="6">
        <v>18</v>
      </c>
      <c r="E181" s="9"/>
      <c r="F181" s="6">
        <f t="shared" si="16"/>
        <v>18</v>
      </c>
      <c r="G181" s="9"/>
      <c r="H181" s="6">
        <f t="shared" si="17"/>
        <v>18</v>
      </c>
      <c r="I181" s="9"/>
      <c r="J181" s="6">
        <f t="shared" si="15"/>
        <v>18</v>
      </c>
      <c r="K181" s="9"/>
      <c r="L181" s="6">
        <f t="shared" si="12"/>
        <v>18</v>
      </c>
      <c r="M181" s="9"/>
      <c r="N181" s="6">
        <f t="shared" si="13"/>
        <v>18</v>
      </c>
      <c r="O181" s="9"/>
      <c r="P181" s="6">
        <f t="shared" si="14"/>
        <v>18</v>
      </c>
    </row>
    <row r="182" spans="1:16" ht="65.25" customHeight="1">
      <c r="A182" s="10" t="s">
        <v>153</v>
      </c>
      <c r="B182" s="8" t="s">
        <v>156</v>
      </c>
      <c r="C182" s="4"/>
      <c r="D182" s="6">
        <v>80.082499999999996</v>
      </c>
      <c r="E182" s="9">
        <f t="shared" ref="E182:O184" si="21">E183</f>
        <v>0</v>
      </c>
      <c r="F182" s="6">
        <f t="shared" si="16"/>
        <v>80.082499999999996</v>
      </c>
      <c r="G182" s="9">
        <f t="shared" si="21"/>
        <v>0</v>
      </c>
      <c r="H182" s="6">
        <f t="shared" si="17"/>
        <v>80.082499999999996</v>
      </c>
      <c r="I182" s="9">
        <f t="shared" si="21"/>
        <v>0</v>
      </c>
      <c r="J182" s="6">
        <f t="shared" si="15"/>
        <v>80.082499999999996</v>
      </c>
      <c r="K182" s="9">
        <f t="shared" si="21"/>
        <v>5.8140000000000001</v>
      </c>
      <c r="L182" s="6">
        <f t="shared" si="12"/>
        <v>85.896500000000003</v>
      </c>
      <c r="M182" s="9">
        <f t="shared" si="21"/>
        <v>0</v>
      </c>
      <c r="N182" s="6">
        <f t="shared" si="13"/>
        <v>85.896500000000003</v>
      </c>
      <c r="O182" s="9">
        <f t="shared" si="21"/>
        <v>0</v>
      </c>
      <c r="P182" s="6">
        <f t="shared" si="14"/>
        <v>85.896500000000003</v>
      </c>
    </row>
    <row r="183" spans="1:16" ht="45.75" customHeight="1">
      <c r="A183" s="11" t="s">
        <v>154</v>
      </c>
      <c r="B183" s="3" t="s">
        <v>157</v>
      </c>
      <c r="C183" s="4"/>
      <c r="D183" s="6">
        <v>80.082499999999996</v>
      </c>
      <c r="E183" s="9">
        <f t="shared" si="21"/>
        <v>0</v>
      </c>
      <c r="F183" s="6">
        <f t="shared" si="16"/>
        <v>80.082499999999996</v>
      </c>
      <c r="G183" s="9">
        <f t="shared" si="21"/>
        <v>0</v>
      </c>
      <c r="H183" s="6">
        <f t="shared" si="17"/>
        <v>80.082499999999996</v>
      </c>
      <c r="I183" s="9">
        <f t="shared" si="21"/>
        <v>0</v>
      </c>
      <c r="J183" s="6">
        <f t="shared" si="15"/>
        <v>80.082499999999996</v>
      </c>
      <c r="K183" s="9">
        <f t="shared" si="21"/>
        <v>5.8140000000000001</v>
      </c>
      <c r="L183" s="6">
        <f t="shared" si="12"/>
        <v>85.896500000000003</v>
      </c>
      <c r="M183" s="9">
        <f t="shared" si="21"/>
        <v>0</v>
      </c>
      <c r="N183" s="6">
        <f t="shared" si="13"/>
        <v>85.896500000000003</v>
      </c>
      <c r="O183" s="9">
        <f t="shared" si="21"/>
        <v>0</v>
      </c>
      <c r="P183" s="6">
        <f t="shared" si="14"/>
        <v>85.896500000000003</v>
      </c>
    </row>
    <row r="184" spans="1:16" ht="44.25" customHeight="1">
      <c r="A184" s="1" t="s">
        <v>155</v>
      </c>
      <c r="B184" s="3" t="s">
        <v>158</v>
      </c>
      <c r="C184" s="4"/>
      <c r="D184" s="6">
        <v>80.082499999999996</v>
      </c>
      <c r="E184" s="9">
        <f t="shared" si="21"/>
        <v>0</v>
      </c>
      <c r="F184" s="6">
        <f t="shared" si="16"/>
        <v>80.082499999999996</v>
      </c>
      <c r="G184" s="9">
        <f t="shared" si="21"/>
        <v>0</v>
      </c>
      <c r="H184" s="6">
        <f t="shared" si="17"/>
        <v>80.082499999999996</v>
      </c>
      <c r="I184" s="9">
        <f t="shared" si="21"/>
        <v>0</v>
      </c>
      <c r="J184" s="6">
        <f t="shared" si="15"/>
        <v>80.082499999999996</v>
      </c>
      <c r="K184" s="9">
        <f t="shared" si="21"/>
        <v>5.8140000000000001</v>
      </c>
      <c r="L184" s="6">
        <f t="shared" si="12"/>
        <v>85.896500000000003</v>
      </c>
      <c r="M184" s="9">
        <f t="shared" si="21"/>
        <v>0</v>
      </c>
      <c r="N184" s="6">
        <f t="shared" si="13"/>
        <v>85.896500000000003</v>
      </c>
      <c r="O184" s="9">
        <f t="shared" si="21"/>
        <v>0</v>
      </c>
      <c r="P184" s="6">
        <f t="shared" si="14"/>
        <v>85.896500000000003</v>
      </c>
    </row>
    <row r="185" spans="1:16" ht="39.75" customHeight="1">
      <c r="A185" s="1" t="s">
        <v>34</v>
      </c>
      <c r="B185" s="3" t="s">
        <v>158</v>
      </c>
      <c r="C185" s="4">
        <v>800</v>
      </c>
      <c r="D185" s="6">
        <v>80.082499999999996</v>
      </c>
      <c r="E185" s="9"/>
      <c r="F185" s="6">
        <f t="shared" si="16"/>
        <v>80.082499999999996</v>
      </c>
      <c r="G185" s="9"/>
      <c r="H185" s="6">
        <f t="shared" si="17"/>
        <v>80.082499999999996</v>
      </c>
      <c r="I185" s="9"/>
      <c r="J185" s="6">
        <f t="shared" si="15"/>
        <v>80.082499999999996</v>
      </c>
      <c r="K185" s="9">
        <v>5.8140000000000001</v>
      </c>
      <c r="L185" s="6">
        <f t="shared" si="12"/>
        <v>85.896500000000003</v>
      </c>
      <c r="M185" s="9"/>
      <c r="N185" s="6">
        <f t="shared" si="13"/>
        <v>85.896500000000003</v>
      </c>
      <c r="O185" s="9"/>
      <c r="P185" s="6">
        <f t="shared" si="14"/>
        <v>85.896500000000003</v>
      </c>
    </row>
    <row r="186" spans="1:16" ht="52.5" customHeight="1">
      <c r="A186" s="10" t="s">
        <v>399</v>
      </c>
      <c r="B186" s="8" t="s">
        <v>401</v>
      </c>
      <c r="C186" s="4"/>
      <c r="D186" s="6">
        <v>230.81</v>
      </c>
      <c r="E186" s="9">
        <f t="shared" ref="E186:O188" si="22">E187</f>
        <v>0</v>
      </c>
      <c r="F186" s="6">
        <f t="shared" si="16"/>
        <v>230.81</v>
      </c>
      <c r="G186" s="9">
        <f t="shared" si="22"/>
        <v>0</v>
      </c>
      <c r="H186" s="6">
        <f t="shared" si="17"/>
        <v>230.81</v>
      </c>
      <c r="I186" s="9">
        <f t="shared" si="22"/>
        <v>0</v>
      </c>
      <c r="J186" s="6">
        <f t="shared" si="15"/>
        <v>230.81</v>
      </c>
      <c r="K186" s="9">
        <f t="shared" si="22"/>
        <v>0</v>
      </c>
      <c r="L186" s="6">
        <f t="shared" si="12"/>
        <v>230.81</v>
      </c>
      <c r="M186" s="9">
        <f t="shared" si="22"/>
        <v>0</v>
      </c>
      <c r="N186" s="6">
        <f t="shared" si="13"/>
        <v>230.81</v>
      </c>
      <c r="O186" s="9">
        <f t="shared" si="22"/>
        <v>0</v>
      </c>
      <c r="P186" s="6">
        <f t="shared" si="14"/>
        <v>230.81</v>
      </c>
    </row>
    <row r="187" spans="1:16" ht="51" customHeight="1">
      <c r="A187" s="1" t="s">
        <v>400</v>
      </c>
      <c r="B187" s="3" t="s">
        <v>402</v>
      </c>
      <c r="C187" s="4"/>
      <c r="D187" s="6">
        <v>230.81</v>
      </c>
      <c r="E187" s="9">
        <f t="shared" si="22"/>
        <v>0</v>
      </c>
      <c r="F187" s="6">
        <f t="shared" si="16"/>
        <v>230.81</v>
      </c>
      <c r="G187" s="9">
        <f t="shared" si="22"/>
        <v>0</v>
      </c>
      <c r="H187" s="6">
        <f t="shared" si="17"/>
        <v>230.81</v>
      </c>
      <c r="I187" s="9">
        <f t="shared" si="22"/>
        <v>0</v>
      </c>
      <c r="J187" s="6">
        <f t="shared" si="15"/>
        <v>230.81</v>
      </c>
      <c r="K187" s="9">
        <f t="shared" si="22"/>
        <v>0</v>
      </c>
      <c r="L187" s="6">
        <f t="shared" si="12"/>
        <v>230.81</v>
      </c>
      <c r="M187" s="9">
        <f t="shared" si="22"/>
        <v>0</v>
      </c>
      <c r="N187" s="6">
        <f t="shared" si="13"/>
        <v>230.81</v>
      </c>
      <c r="O187" s="9">
        <f t="shared" si="22"/>
        <v>0</v>
      </c>
      <c r="P187" s="6">
        <f t="shared" si="14"/>
        <v>230.81</v>
      </c>
    </row>
    <row r="188" spans="1:16" ht="53.25" customHeight="1">
      <c r="A188" s="1" t="s">
        <v>215</v>
      </c>
      <c r="B188" s="3" t="s">
        <v>403</v>
      </c>
      <c r="C188" s="4"/>
      <c r="D188" s="6">
        <v>230.81</v>
      </c>
      <c r="E188" s="9">
        <f t="shared" si="22"/>
        <v>0</v>
      </c>
      <c r="F188" s="6">
        <f t="shared" si="16"/>
        <v>230.81</v>
      </c>
      <c r="G188" s="9">
        <f t="shared" si="22"/>
        <v>0</v>
      </c>
      <c r="H188" s="6">
        <f t="shared" si="17"/>
        <v>230.81</v>
      </c>
      <c r="I188" s="9">
        <f t="shared" si="22"/>
        <v>0</v>
      </c>
      <c r="J188" s="6">
        <f t="shared" si="15"/>
        <v>230.81</v>
      </c>
      <c r="K188" s="9">
        <f t="shared" si="22"/>
        <v>0</v>
      </c>
      <c r="L188" s="6">
        <f t="shared" si="12"/>
        <v>230.81</v>
      </c>
      <c r="M188" s="9">
        <f t="shared" si="22"/>
        <v>0</v>
      </c>
      <c r="N188" s="6">
        <f t="shared" si="13"/>
        <v>230.81</v>
      </c>
      <c r="O188" s="9">
        <f t="shared" si="22"/>
        <v>0</v>
      </c>
      <c r="P188" s="6">
        <f t="shared" si="14"/>
        <v>230.81</v>
      </c>
    </row>
    <row r="189" spans="1:16" ht="38.25" customHeight="1">
      <c r="A189" s="1" t="s">
        <v>35</v>
      </c>
      <c r="B189" s="3" t="s">
        <v>403</v>
      </c>
      <c r="C189" s="4">
        <v>200</v>
      </c>
      <c r="D189" s="6">
        <v>230.81</v>
      </c>
      <c r="E189" s="9"/>
      <c r="F189" s="6">
        <f t="shared" si="16"/>
        <v>230.81</v>
      </c>
      <c r="G189" s="9"/>
      <c r="H189" s="6">
        <f t="shared" si="17"/>
        <v>230.81</v>
      </c>
      <c r="I189" s="9"/>
      <c r="J189" s="6">
        <f t="shared" si="15"/>
        <v>230.81</v>
      </c>
      <c r="K189" s="9"/>
      <c r="L189" s="6">
        <f t="shared" si="12"/>
        <v>230.81</v>
      </c>
      <c r="M189" s="9"/>
      <c r="N189" s="6">
        <f t="shared" si="13"/>
        <v>230.81</v>
      </c>
      <c r="O189" s="9"/>
      <c r="P189" s="6">
        <f t="shared" si="14"/>
        <v>230.81</v>
      </c>
    </row>
    <row r="190" spans="1:16" ht="70.5" customHeight="1">
      <c r="A190" s="7" t="s">
        <v>4</v>
      </c>
      <c r="B190" s="8" t="s">
        <v>164</v>
      </c>
      <c r="C190" s="4"/>
      <c r="D190" s="6">
        <v>25321.363120000002</v>
      </c>
      <c r="E190" s="9">
        <f>E191+E214+E235+E240+E247+E208+E262</f>
        <v>5914.7309999999998</v>
      </c>
      <c r="F190" s="6">
        <f t="shared" si="16"/>
        <v>31236.094120000002</v>
      </c>
      <c r="G190" s="9">
        <f>G191+G214+G235+G240+G247+G208+G262</f>
        <v>4256.8689999999997</v>
      </c>
      <c r="H190" s="6">
        <f t="shared" si="17"/>
        <v>35492.96312</v>
      </c>
      <c r="I190" s="9">
        <f>I191+I214+I235+I240+I247+I208+I262</f>
        <v>0</v>
      </c>
      <c r="J190" s="6">
        <f t="shared" si="15"/>
        <v>35492.96312</v>
      </c>
      <c r="K190" s="9">
        <f>K191+K214+K235+K240+K247+K208+K262</f>
        <v>0</v>
      </c>
      <c r="L190" s="6">
        <f t="shared" si="12"/>
        <v>35492.96312</v>
      </c>
      <c r="M190" s="9">
        <f>M191+M214+M235+M240+M247+M208+M262</f>
        <v>0</v>
      </c>
      <c r="N190" s="6">
        <f t="shared" si="13"/>
        <v>35492.96312</v>
      </c>
      <c r="O190" s="9">
        <f>O191+O214+O235+O240+O247+O208+O262</f>
        <v>238.14710000000002</v>
      </c>
      <c r="P190" s="6">
        <f t="shared" si="14"/>
        <v>35731.110220000002</v>
      </c>
    </row>
    <row r="191" spans="1:16" ht="45.75" customHeight="1">
      <c r="A191" s="10" t="s">
        <v>159</v>
      </c>
      <c r="B191" s="8" t="s">
        <v>165</v>
      </c>
      <c r="C191" s="4"/>
      <c r="D191" s="6">
        <v>10480.791619999998</v>
      </c>
      <c r="E191" s="9">
        <f>E192+E199+E202+E205</f>
        <v>214.73099999999999</v>
      </c>
      <c r="F191" s="6">
        <f t="shared" si="16"/>
        <v>10695.522619999998</v>
      </c>
      <c r="G191" s="9">
        <f>G192+G199+G202+G205</f>
        <v>0</v>
      </c>
      <c r="H191" s="6">
        <f t="shared" si="17"/>
        <v>10695.522619999998</v>
      </c>
      <c r="I191" s="9">
        <f>I192+I199+I202+I205</f>
        <v>0</v>
      </c>
      <c r="J191" s="6">
        <f t="shared" si="15"/>
        <v>10695.522619999998</v>
      </c>
      <c r="K191" s="9">
        <f>K192+K199+K202+K205</f>
        <v>0</v>
      </c>
      <c r="L191" s="6">
        <f t="shared" si="12"/>
        <v>10695.522619999998</v>
      </c>
      <c r="M191" s="9">
        <f>M192+M199+M202+M205</f>
        <v>0</v>
      </c>
      <c r="N191" s="6">
        <f t="shared" si="13"/>
        <v>10695.522619999998</v>
      </c>
      <c r="O191" s="9">
        <f>O192+O199+O202+O205</f>
        <v>-180.52800000000002</v>
      </c>
      <c r="P191" s="6">
        <f t="shared" si="14"/>
        <v>10514.994619999998</v>
      </c>
    </row>
    <row r="192" spans="1:16" ht="45" customHeight="1">
      <c r="A192" s="11" t="s">
        <v>160</v>
      </c>
      <c r="B192" s="3" t="s">
        <v>166</v>
      </c>
      <c r="C192" s="4"/>
      <c r="D192" s="6">
        <v>10480.791619999998</v>
      </c>
      <c r="E192" s="9">
        <f>E193+E195+E197</f>
        <v>214.73099999999999</v>
      </c>
      <c r="F192" s="6">
        <f t="shared" si="16"/>
        <v>10695.522619999998</v>
      </c>
      <c r="G192" s="9">
        <f>G193+G195+G197</f>
        <v>0</v>
      </c>
      <c r="H192" s="6">
        <f t="shared" si="17"/>
        <v>10695.522619999998</v>
      </c>
      <c r="I192" s="9">
        <f>I193+I195+I197</f>
        <v>0</v>
      </c>
      <c r="J192" s="6">
        <f t="shared" si="15"/>
        <v>10695.522619999998</v>
      </c>
      <c r="K192" s="9">
        <f>K193+K195+K197</f>
        <v>0</v>
      </c>
      <c r="L192" s="6">
        <f t="shared" si="12"/>
        <v>10695.522619999998</v>
      </c>
      <c r="M192" s="9">
        <f>M193+M195+M197</f>
        <v>0</v>
      </c>
      <c r="N192" s="6">
        <f t="shared" si="13"/>
        <v>10695.522619999998</v>
      </c>
      <c r="O192" s="9">
        <f>O193+O195+O197</f>
        <v>-180.52800000000002</v>
      </c>
      <c r="P192" s="6">
        <f t="shared" si="14"/>
        <v>10514.994619999998</v>
      </c>
    </row>
    <row r="193" spans="1:16" ht="47.25" customHeight="1">
      <c r="A193" s="11" t="s">
        <v>161</v>
      </c>
      <c r="B193" s="3" t="s">
        <v>167</v>
      </c>
      <c r="C193" s="4"/>
      <c r="D193" s="6">
        <v>9188.7086199999994</v>
      </c>
      <c r="E193" s="9">
        <f>E194</f>
        <v>0</v>
      </c>
      <c r="F193" s="6">
        <f t="shared" si="16"/>
        <v>9188.7086199999994</v>
      </c>
      <c r="G193" s="9">
        <f>G194</f>
        <v>0</v>
      </c>
      <c r="H193" s="6">
        <f t="shared" si="17"/>
        <v>9188.7086199999994</v>
      </c>
      <c r="I193" s="9">
        <f>I194</f>
        <v>0</v>
      </c>
      <c r="J193" s="6">
        <f t="shared" si="15"/>
        <v>9188.7086199999994</v>
      </c>
      <c r="K193" s="9">
        <f>K194</f>
        <v>0</v>
      </c>
      <c r="L193" s="6">
        <f t="shared" si="12"/>
        <v>9188.7086199999994</v>
      </c>
      <c r="M193" s="9">
        <f>M194</f>
        <v>0</v>
      </c>
      <c r="N193" s="6">
        <f t="shared" si="13"/>
        <v>9188.7086199999994</v>
      </c>
      <c r="O193" s="9">
        <f>O194</f>
        <v>-94.555000000000007</v>
      </c>
      <c r="P193" s="6">
        <f t="shared" si="14"/>
        <v>9094.1536199999991</v>
      </c>
    </row>
    <row r="194" spans="1:16" ht="47.25" customHeight="1">
      <c r="A194" s="1" t="s">
        <v>64</v>
      </c>
      <c r="B194" s="3" t="s">
        <v>167</v>
      </c>
      <c r="C194" s="4">
        <v>600</v>
      </c>
      <c r="D194" s="6">
        <v>9188.7086199999994</v>
      </c>
      <c r="E194" s="9"/>
      <c r="F194" s="6">
        <f t="shared" si="16"/>
        <v>9188.7086199999994</v>
      </c>
      <c r="G194" s="9"/>
      <c r="H194" s="6">
        <f t="shared" si="17"/>
        <v>9188.7086199999994</v>
      </c>
      <c r="I194" s="9"/>
      <c r="J194" s="6">
        <f t="shared" si="15"/>
        <v>9188.7086199999994</v>
      </c>
      <c r="K194" s="9"/>
      <c r="L194" s="6">
        <f t="shared" si="12"/>
        <v>9188.7086199999994</v>
      </c>
      <c r="M194" s="9"/>
      <c r="N194" s="6">
        <f t="shared" si="13"/>
        <v>9188.7086199999994</v>
      </c>
      <c r="O194" s="9">
        <v>-94.555000000000007</v>
      </c>
      <c r="P194" s="6">
        <f t="shared" si="14"/>
        <v>9094.1536199999991</v>
      </c>
    </row>
    <row r="195" spans="1:16" ht="69.75" customHeight="1">
      <c r="A195" s="11" t="s">
        <v>162</v>
      </c>
      <c r="B195" s="14" t="s">
        <v>168</v>
      </c>
      <c r="C195" s="4"/>
      <c r="D195" s="6">
        <v>70</v>
      </c>
      <c r="E195" s="9">
        <f>E196</f>
        <v>0</v>
      </c>
      <c r="F195" s="6">
        <f t="shared" si="16"/>
        <v>70</v>
      </c>
      <c r="G195" s="9">
        <f>G196</f>
        <v>0</v>
      </c>
      <c r="H195" s="6">
        <f t="shared" si="17"/>
        <v>70</v>
      </c>
      <c r="I195" s="9">
        <f>I196</f>
        <v>0</v>
      </c>
      <c r="J195" s="6">
        <f t="shared" si="15"/>
        <v>70</v>
      </c>
      <c r="K195" s="9">
        <f>K196</f>
        <v>0</v>
      </c>
      <c r="L195" s="6">
        <f t="shared" si="12"/>
        <v>70</v>
      </c>
      <c r="M195" s="9">
        <f>M196</f>
        <v>0</v>
      </c>
      <c r="N195" s="6">
        <f t="shared" si="13"/>
        <v>70</v>
      </c>
      <c r="O195" s="9">
        <f>O196</f>
        <v>0</v>
      </c>
      <c r="P195" s="6">
        <f t="shared" si="14"/>
        <v>70</v>
      </c>
    </row>
    <row r="196" spans="1:16" ht="45.75" customHeight="1">
      <c r="A196" s="1" t="s">
        <v>64</v>
      </c>
      <c r="B196" s="14" t="s">
        <v>168</v>
      </c>
      <c r="C196" s="4">
        <v>600</v>
      </c>
      <c r="D196" s="6">
        <v>70</v>
      </c>
      <c r="E196" s="9"/>
      <c r="F196" s="6">
        <f t="shared" si="16"/>
        <v>70</v>
      </c>
      <c r="G196" s="9"/>
      <c r="H196" s="6">
        <f t="shared" si="17"/>
        <v>70</v>
      </c>
      <c r="I196" s="9"/>
      <c r="J196" s="6">
        <f t="shared" si="15"/>
        <v>70</v>
      </c>
      <c r="K196" s="9"/>
      <c r="L196" s="6">
        <f t="shared" si="12"/>
        <v>70</v>
      </c>
      <c r="M196" s="9"/>
      <c r="N196" s="6">
        <f t="shared" si="13"/>
        <v>70</v>
      </c>
      <c r="O196" s="9"/>
      <c r="P196" s="6">
        <f t="shared" si="14"/>
        <v>70</v>
      </c>
    </row>
    <row r="197" spans="1:16" ht="81" customHeight="1">
      <c r="A197" s="11" t="s">
        <v>163</v>
      </c>
      <c r="B197" s="14" t="s">
        <v>169</v>
      </c>
      <c r="C197" s="4"/>
      <c r="D197" s="6">
        <v>1222.0830000000001</v>
      </c>
      <c r="E197" s="9">
        <f>E198</f>
        <v>214.73099999999999</v>
      </c>
      <c r="F197" s="6">
        <f t="shared" si="16"/>
        <v>1436.8140000000001</v>
      </c>
      <c r="G197" s="9">
        <f>G198</f>
        <v>0</v>
      </c>
      <c r="H197" s="6">
        <f t="shared" si="17"/>
        <v>1436.8140000000001</v>
      </c>
      <c r="I197" s="9">
        <f>I198</f>
        <v>0</v>
      </c>
      <c r="J197" s="6">
        <f t="shared" si="15"/>
        <v>1436.8140000000001</v>
      </c>
      <c r="K197" s="9">
        <f>K198</f>
        <v>0</v>
      </c>
      <c r="L197" s="6">
        <f t="shared" si="12"/>
        <v>1436.8140000000001</v>
      </c>
      <c r="M197" s="9">
        <f>M198</f>
        <v>0</v>
      </c>
      <c r="N197" s="6">
        <f t="shared" si="13"/>
        <v>1436.8140000000001</v>
      </c>
      <c r="O197" s="9">
        <f>O198</f>
        <v>-85.972999999999999</v>
      </c>
      <c r="P197" s="6">
        <f t="shared" si="14"/>
        <v>1350.8410000000001</v>
      </c>
    </row>
    <row r="198" spans="1:16" ht="44.25" customHeight="1">
      <c r="A198" s="1" t="s">
        <v>64</v>
      </c>
      <c r="B198" s="14" t="s">
        <v>169</v>
      </c>
      <c r="C198" s="4">
        <v>600</v>
      </c>
      <c r="D198" s="6">
        <v>1222.0830000000001</v>
      </c>
      <c r="E198" s="9">
        <v>214.73099999999999</v>
      </c>
      <c r="F198" s="6">
        <f t="shared" si="16"/>
        <v>1436.8140000000001</v>
      </c>
      <c r="G198" s="9"/>
      <c r="H198" s="6">
        <f t="shared" si="17"/>
        <v>1436.8140000000001</v>
      </c>
      <c r="I198" s="9"/>
      <c r="J198" s="6">
        <f t="shared" si="15"/>
        <v>1436.8140000000001</v>
      </c>
      <c r="K198" s="9"/>
      <c r="L198" s="6">
        <f t="shared" si="12"/>
        <v>1436.8140000000001</v>
      </c>
      <c r="M198" s="9"/>
      <c r="N198" s="6">
        <f t="shared" si="13"/>
        <v>1436.8140000000001</v>
      </c>
      <c r="O198" s="9">
        <v>-85.972999999999999</v>
      </c>
      <c r="P198" s="6">
        <f t="shared" si="14"/>
        <v>1350.8410000000001</v>
      </c>
    </row>
    <row r="199" spans="1:16" ht="48" customHeight="1">
      <c r="A199" s="11" t="s">
        <v>170</v>
      </c>
      <c r="B199" s="3" t="s">
        <v>172</v>
      </c>
      <c r="C199" s="4"/>
      <c r="D199" s="6">
        <v>0</v>
      </c>
      <c r="E199" s="9">
        <f>E200</f>
        <v>0</v>
      </c>
      <c r="F199" s="6">
        <f t="shared" si="16"/>
        <v>0</v>
      </c>
      <c r="G199" s="9">
        <f>G200</f>
        <v>0</v>
      </c>
      <c r="H199" s="6">
        <f t="shared" si="17"/>
        <v>0</v>
      </c>
      <c r="I199" s="9">
        <f>I200</f>
        <v>0</v>
      </c>
      <c r="J199" s="6">
        <f t="shared" si="15"/>
        <v>0</v>
      </c>
      <c r="K199" s="9">
        <f>K200</f>
        <v>0</v>
      </c>
      <c r="L199" s="6">
        <f t="shared" si="12"/>
        <v>0</v>
      </c>
      <c r="M199" s="9">
        <f>M200</f>
        <v>0</v>
      </c>
      <c r="N199" s="6">
        <f t="shared" si="13"/>
        <v>0</v>
      </c>
      <c r="O199" s="9">
        <f>O200</f>
        <v>0</v>
      </c>
      <c r="P199" s="6">
        <f t="shared" si="14"/>
        <v>0</v>
      </c>
    </row>
    <row r="200" spans="1:16" ht="33" customHeight="1">
      <c r="A200" s="13" t="s">
        <v>171</v>
      </c>
      <c r="B200" s="3" t="s">
        <v>468</v>
      </c>
      <c r="C200" s="4"/>
      <c r="D200" s="6">
        <v>0</v>
      </c>
      <c r="E200" s="9">
        <f>E201</f>
        <v>0</v>
      </c>
      <c r="F200" s="6">
        <f t="shared" si="16"/>
        <v>0</v>
      </c>
      <c r="G200" s="9">
        <f>G201</f>
        <v>0</v>
      </c>
      <c r="H200" s="6">
        <f t="shared" si="17"/>
        <v>0</v>
      </c>
      <c r="I200" s="9">
        <f>I201</f>
        <v>0</v>
      </c>
      <c r="J200" s="6">
        <f t="shared" si="15"/>
        <v>0</v>
      </c>
      <c r="K200" s="9">
        <f>K201</f>
        <v>0</v>
      </c>
      <c r="L200" s="6">
        <f t="shared" si="12"/>
        <v>0</v>
      </c>
      <c r="M200" s="9">
        <f>M201</f>
        <v>0</v>
      </c>
      <c r="N200" s="6">
        <f t="shared" si="13"/>
        <v>0</v>
      </c>
      <c r="O200" s="9">
        <f>O201</f>
        <v>0</v>
      </c>
      <c r="P200" s="6">
        <f t="shared" si="14"/>
        <v>0</v>
      </c>
    </row>
    <row r="201" spans="1:16" ht="46.5" customHeight="1">
      <c r="A201" s="13" t="s">
        <v>64</v>
      </c>
      <c r="B201" s="3" t="s">
        <v>468</v>
      </c>
      <c r="C201" s="4">
        <v>600</v>
      </c>
      <c r="D201" s="6">
        <v>0</v>
      </c>
      <c r="E201" s="9"/>
      <c r="F201" s="6">
        <f t="shared" si="16"/>
        <v>0</v>
      </c>
      <c r="G201" s="9"/>
      <c r="H201" s="6">
        <f t="shared" si="17"/>
        <v>0</v>
      </c>
      <c r="I201" s="9"/>
      <c r="J201" s="6">
        <f t="shared" si="15"/>
        <v>0</v>
      </c>
      <c r="K201" s="9"/>
      <c r="L201" s="6">
        <f t="shared" si="12"/>
        <v>0</v>
      </c>
      <c r="M201" s="9"/>
      <c r="N201" s="6">
        <f t="shared" si="13"/>
        <v>0</v>
      </c>
      <c r="O201" s="9"/>
      <c r="P201" s="6">
        <f t="shared" si="14"/>
        <v>0</v>
      </c>
    </row>
    <row r="202" spans="1:16" ht="111" customHeight="1">
      <c r="A202" s="11" t="s">
        <v>173</v>
      </c>
      <c r="B202" s="3" t="s">
        <v>175</v>
      </c>
      <c r="C202" s="4"/>
      <c r="D202" s="6">
        <v>0</v>
      </c>
      <c r="E202" s="9">
        <f>E203</f>
        <v>0</v>
      </c>
      <c r="F202" s="6">
        <f t="shared" si="16"/>
        <v>0</v>
      </c>
      <c r="G202" s="9">
        <f>G203</f>
        <v>0</v>
      </c>
      <c r="H202" s="6">
        <f t="shared" si="17"/>
        <v>0</v>
      </c>
      <c r="I202" s="9">
        <f>I203</f>
        <v>0</v>
      </c>
      <c r="J202" s="6">
        <f t="shared" si="15"/>
        <v>0</v>
      </c>
      <c r="K202" s="9">
        <f>K203</f>
        <v>0</v>
      </c>
      <c r="L202" s="6">
        <f t="shared" si="12"/>
        <v>0</v>
      </c>
      <c r="M202" s="9">
        <f>M203</f>
        <v>0</v>
      </c>
      <c r="N202" s="6">
        <f t="shared" si="13"/>
        <v>0</v>
      </c>
      <c r="O202" s="9">
        <f>O203</f>
        <v>0</v>
      </c>
      <c r="P202" s="6">
        <f t="shared" si="14"/>
        <v>0</v>
      </c>
    </row>
    <row r="203" spans="1:16" ht="114" customHeight="1">
      <c r="A203" s="11" t="s">
        <v>174</v>
      </c>
      <c r="B203" s="3" t="s">
        <v>176</v>
      </c>
      <c r="C203" s="4"/>
      <c r="D203" s="6">
        <v>0</v>
      </c>
      <c r="E203" s="9">
        <f>E204</f>
        <v>0</v>
      </c>
      <c r="F203" s="6">
        <f t="shared" si="16"/>
        <v>0</v>
      </c>
      <c r="G203" s="9">
        <f>G204</f>
        <v>0</v>
      </c>
      <c r="H203" s="6">
        <f t="shared" si="17"/>
        <v>0</v>
      </c>
      <c r="I203" s="9">
        <f>I204</f>
        <v>0</v>
      </c>
      <c r="J203" s="6">
        <f t="shared" si="15"/>
        <v>0</v>
      </c>
      <c r="K203" s="9">
        <f>K204</f>
        <v>0</v>
      </c>
      <c r="L203" s="6">
        <f t="shared" si="12"/>
        <v>0</v>
      </c>
      <c r="M203" s="9">
        <f>M204</f>
        <v>0</v>
      </c>
      <c r="N203" s="6">
        <f t="shared" si="13"/>
        <v>0</v>
      </c>
      <c r="O203" s="9">
        <f>O204</f>
        <v>0</v>
      </c>
      <c r="P203" s="6">
        <f t="shared" si="14"/>
        <v>0</v>
      </c>
    </row>
    <row r="204" spans="1:16" ht="45" customHeight="1">
      <c r="A204" s="1" t="s">
        <v>64</v>
      </c>
      <c r="B204" s="3" t="s">
        <v>176</v>
      </c>
      <c r="C204" s="4">
        <v>600</v>
      </c>
      <c r="D204" s="6">
        <v>0</v>
      </c>
      <c r="E204" s="9"/>
      <c r="F204" s="6">
        <f t="shared" si="16"/>
        <v>0</v>
      </c>
      <c r="G204" s="9"/>
      <c r="H204" s="6">
        <f t="shared" si="17"/>
        <v>0</v>
      </c>
      <c r="I204" s="9"/>
      <c r="J204" s="6">
        <f t="shared" si="15"/>
        <v>0</v>
      </c>
      <c r="K204" s="9"/>
      <c r="L204" s="6">
        <f t="shared" si="12"/>
        <v>0</v>
      </c>
      <c r="M204" s="9"/>
      <c r="N204" s="6">
        <f t="shared" si="13"/>
        <v>0</v>
      </c>
      <c r="O204" s="9"/>
      <c r="P204" s="6">
        <f t="shared" si="14"/>
        <v>0</v>
      </c>
    </row>
    <row r="205" spans="1:16" ht="47.25" customHeight="1">
      <c r="A205" s="11" t="s">
        <v>177</v>
      </c>
      <c r="B205" s="3" t="s">
        <v>179</v>
      </c>
      <c r="C205" s="4"/>
      <c r="D205" s="6">
        <v>0</v>
      </c>
      <c r="E205" s="9">
        <f>E206</f>
        <v>0</v>
      </c>
      <c r="F205" s="6">
        <f t="shared" si="16"/>
        <v>0</v>
      </c>
      <c r="G205" s="9">
        <f>G206</f>
        <v>0</v>
      </c>
      <c r="H205" s="6">
        <f t="shared" si="17"/>
        <v>0</v>
      </c>
      <c r="I205" s="9">
        <f>I206</f>
        <v>0</v>
      </c>
      <c r="J205" s="6">
        <f t="shared" si="15"/>
        <v>0</v>
      </c>
      <c r="K205" s="9">
        <f>K206</f>
        <v>0</v>
      </c>
      <c r="L205" s="6">
        <f t="shared" si="12"/>
        <v>0</v>
      </c>
      <c r="M205" s="9">
        <f>M206</f>
        <v>0</v>
      </c>
      <c r="N205" s="6">
        <f t="shared" si="13"/>
        <v>0</v>
      </c>
      <c r="O205" s="9">
        <f>O206</f>
        <v>0</v>
      </c>
      <c r="P205" s="6">
        <f t="shared" si="14"/>
        <v>0</v>
      </c>
    </row>
    <row r="206" spans="1:16" ht="45" customHeight="1">
      <c r="A206" s="11" t="s">
        <v>178</v>
      </c>
      <c r="B206" s="3" t="s">
        <v>180</v>
      </c>
      <c r="C206" s="4"/>
      <c r="D206" s="6">
        <v>0</v>
      </c>
      <c r="E206" s="9">
        <f>E207</f>
        <v>0</v>
      </c>
      <c r="F206" s="6">
        <f t="shared" si="16"/>
        <v>0</v>
      </c>
      <c r="G206" s="9">
        <f>G207</f>
        <v>0</v>
      </c>
      <c r="H206" s="6">
        <f t="shared" si="17"/>
        <v>0</v>
      </c>
      <c r="I206" s="9">
        <f>I207</f>
        <v>0</v>
      </c>
      <c r="J206" s="6">
        <f t="shared" si="15"/>
        <v>0</v>
      </c>
      <c r="K206" s="9">
        <f>K207</f>
        <v>0</v>
      </c>
      <c r="L206" s="6">
        <f t="shared" si="12"/>
        <v>0</v>
      </c>
      <c r="M206" s="9">
        <f>M207</f>
        <v>0</v>
      </c>
      <c r="N206" s="6">
        <f t="shared" si="13"/>
        <v>0</v>
      </c>
      <c r="O206" s="9">
        <f>O207</f>
        <v>0</v>
      </c>
      <c r="P206" s="6">
        <f t="shared" si="14"/>
        <v>0</v>
      </c>
    </row>
    <row r="207" spans="1:16" ht="46.5" customHeight="1">
      <c r="A207" s="1" t="s">
        <v>64</v>
      </c>
      <c r="B207" s="3" t="s">
        <v>180</v>
      </c>
      <c r="C207" s="4">
        <v>600</v>
      </c>
      <c r="D207" s="6">
        <v>0</v>
      </c>
      <c r="E207" s="9"/>
      <c r="F207" s="6">
        <f t="shared" si="16"/>
        <v>0</v>
      </c>
      <c r="G207" s="9"/>
      <c r="H207" s="6">
        <f t="shared" si="17"/>
        <v>0</v>
      </c>
      <c r="I207" s="9"/>
      <c r="J207" s="6">
        <f t="shared" si="15"/>
        <v>0</v>
      </c>
      <c r="K207" s="9"/>
      <c r="L207" s="6">
        <f t="shared" si="12"/>
        <v>0</v>
      </c>
      <c r="M207" s="9"/>
      <c r="N207" s="6">
        <f t="shared" si="13"/>
        <v>0</v>
      </c>
      <c r="O207" s="9"/>
      <c r="P207" s="6">
        <f t="shared" si="14"/>
        <v>0</v>
      </c>
    </row>
    <row r="208" spans="1:16" ht="38.25" customHeight="1">
      <c r="A208" s="10" t="s">
        <v>569</v>
      </c>
      <c r="B208" s="8" t="s">
        <v>570</v>
      </c>
      <c r="C208" s="4"/>
      <c r="D208" s="6">
        <v>1519.569</v>
      </c>
      <c r="E208" s="9">
        <f>E209</f>
        <v>0</v>
      </c>
      <c r="F208" s="6">
        <f t="shared" si="16"/>
        <v>1519.569</v>
      </c>
      <c r="G208" s="9">
        <f>G209</f>
        <v>0</v>
      </c>
      <c r="H208" s="6">
        <f t="shared" si="17"/>
        <v>1519.569</v>
      </c>
      <c r="I208" s="9">
        <f>I209</f>
        <v>0</v>
      </c>
      <c r="J208" s="6">
        <f t="shared" si="15"/>
        <v>1519.569</v>
      </c>
      <c r="K208" s="9">
        <f>K209</f>
        <v>0</v>
      </c>
      <c r="L208" s="6">
        <f t="shared" si="12"/>
        <v>1519.569</v>
      </c>
      <c r="M208" s="9">
        <f>M209</f>
        <v>0</v>
      </c>
      <c r="N208" s="6">
        <f t="shared" si="13"/>
        <v>1519.569</v>
      </c>
      <c r="O208" s="9">
        <f>O209</f>
        <v>180.52800000000002</v>
      </c>
      <c r="P208" s="6">
        <f t="shared" si="14"/>
        <v>1700.097</v>
      </c>
    </row>
    <row r="209" spans="1:16" ht="39" customHeight="1">
      <c r="A209" s="1" t="s">
        <v>571</v>
      </c>
      <c r="B209" s="3" t="s">
        <v>572</v>
      </c>
      <c r="C209" s="4"/>
      <c r="D209" s="6">
        <v>1519.569</v>
      </c>
      <c r="E209" s="9">
        <f>E210</f>
        <v>0</v>
      </c>
      <c r="F209" s="6">
        <f t="shared" si="16"/>
        <v>1519.569</v>
      </c>
      <c r="G209" s="9">
        <f>G210</f>
        <v>0</v>
      </c>
      <c r="H209" s="6">
        <f t="shared" si="17"/>
        <v>1519.569</v>
      </c>
      <c r="I209" s="9">
        <f>I210</f>
        <v>0</v>
      </c>
      <c r="J209" s="6">
        <f t="shared" si="15"/>
        <v>1519.569</v>
      </c>
      <c r="K209" s="9">
        <f>K210</f>
        <v>0</v>
      </c>
      <c r="L209" s="6">
        <f t="shared" ref="L209:L274" si="23">J209+K209</f>
        <v>1519.569</v>
      </c>
      <c r="M209" s="9">
        <f>M210</f>
        <v>0</v>
      </c>
      <c r="N209" s="6">
        <f t="shared" ref="N209:N274" si="24">L209+M209</f>
        <v>1519.569</v>
      </c>
      <c r="O209" s="9">
        <f>O210+O212</f>
        <v>180.52800000000002</v>
      </c>
      <c r="P209" s="6">
        <f t="shared" ref="P209:P274" si="25">N209+O209</f>
        <v>1700.097</v>
      </c>
    </row>
    <row r="210" spans="1:16" ht="33" customHeight="1">
      <c r="A210" s="1" t="s">
        <v>573</v>
      </c>
      <c r="B210" s="3" t="s">
        <v>574</v>
      </c>
      <c r="C210" s="4"/>
      <c r="D210" s="6">
        <v>1519.569</v>
      </c>
      <c r="E210" s="9">
        <f>E211</f>
        <v>0</v>
      </c>
      <c r="F210" s="6">
        <f t="shared" si="16"/>
        <v>1519.569</v>
      </c>
      <c r="G210" s="9">
        <f>G211</f>
        <v>0</v>
      </c>
      <c r="H210" s="6">
        <f t="shared" si="17"/>
        <v>1519.569</v>
      </c>
      <c r="I210" s="9">
        <f>I211</f>
        <v>0</v>
      </c>
      <c r="J210" s="6">
        <f t="shared" si="15"/>
        <v>1519.569</v>
      </c>
      <c r="K210" s="9">
        <f>K211</f>
        <v>0</v>
      </c>
      <c r="L210" s="6">
        <f t="shared" si="23"/>
        <v>1519.569</v>
      </c>
      <c r="M210" s="9">
        <f>M211</f>
        <v>0</v>
      </c>
      <c r="N210" s="6">
        <f t="shared" si="24"/>
        <v>1519.569</v>
      </c>
      <c r="O210" s="9">
        <f>O211</f>
        <v>94.555000000000007</v>
      </c>
      <c r="P210" s="6">
        <f t="shared" si="25"/>
        <v>1614.124</v>
      </c>
    </row>
    <row r="211" spans="1:16" ht="46.5" customHeight="1">
      <c r="A211" s="1" t="s">
        <v>64</v>
      </c>
      <c r="B211" s="3" t="s">
        <v>574</v>
      </c>
      <c r="C211" s="4">
        <v>600</v>
      </c>
      <c r="D211" s="6">
        <v>1519.569</v>
      </c>
      <c r="E211" s="9"/>
      <c r="F211" s="6">
        <f t="shared" si="16"/>
        <v>1519.569</v>
      </c>
      <c r="G211" s="9"/>
      <c r="H211" s="6">
        <f t="shared" si="17"/>
        <v>1519.569</v>
      </c>
      <c r="I211" s="9"/>
      <c r="J211" s="6">
        <f t="shared" si="15"/>
        <v>1519.569</v>
      </c>
      <c r="K211" s="9"/>
      <c r="L211" s="6">
        <f t="shared" si="23"/>
        <v>1519.569</v>
      </c>
      <c r="M211" s="9"/>
      <c r="N211" s="6">
        <f t="shared" si="24"/>
        <v>1519.569</v>
      </c>
      <c r="O211" s="9">
        <v>94.555000000000007</v>
      </c>
      <c r="P211" s="6">
        <f t="shared" si="25"/>
        <v>1614.124</v>
      </c>
    </row>
    <row r="212" spans="1:16" ht="70.5" customHeight="1">
      <c r="A212" s="11" t="s">
        <v>188</v>
      </c>
      <c r="B212" s="3" t="s">
        <v>639</v>
      </c>
      <c r="C212" s="4"/>
      <c r="D212" s="6"/>
      <c r="E212" s="9"/>
      <c r="F212" s="6"/>
      <c r="G212" s="9"/>
      <c r="H212" s="6"/>
      <c r="I212" s="9"/>
      <c r="J212" s="6"/>
      <c r="K212" s="9"/>
      <c r="L212" s="6"/>
      <c r="M212" s="9"/>
      <c r="N212" s="6">
        <f t="shared" si="24"/>
        <v>0</v>
      </c>
      <c r="O212" s="9">
        <f>O213</f>
        <v>85.972999999999999</v>
      </c>
      <c r="P212" s="6">
        <f t="shared" si="25"/>
        <v>85.972999999999999</v>
      </c>
    </row>
    <row r="213" spans="1:16" ht="46.5" customHeight="1">
      <c r="A213" s="1" t="s">
        <v>64</v>
      </c>
      <c r="B213" s="3" t="s">
        <v>639</v>
      </c>
      <c r="C213" s="4">
        <v>600</v>
      </c>
      <c r="D213" s="6"/>
      <c r="E213" s="9"/>
      <c r="F213" s="6"/>
      <c r="G213" s="9"/>
      <c r="H213" s="6"/>
      <c r="I213" s="9"/>
      <c r="J213" s="6"/>
      <c r="K213" s="9"/>
      <c r="L213" s="6"/>
      <c r="M213" s="9"/>
      <c r="N213" s="6">
        <f t="shared" si="24"/>
        <v>0</v>
      </c>
      <c r="O213" s="9">
        <v>85.972999999999999</v>
      </c>
      <c r="P213" s="6">
        <f t="shared" si="25"/>
        <v>85.972999999999999</v>
      </c>
    </row>
    <row r="214" spans="1:16" ht="51" customHeight="1">
      <c r="A214" s="10" t="s">
        <v>369</v>
      </c>
      <c r="B214" s="8" t="s">
        <v>183</v>
      </c>
      <c r="C214" s="4"/>
      <c r="D214" s="6">
        <v>4792.1003900000005</v>
      </c>
      <c r="E214" s="9">
        <f>E215+E224+E227+E230</f>
        <v>0</v>
      </c>
      <c r="F214" s="6">
        <f t="shared" si="16"/>
        <v>4792.1003900000005</v>
      </c>
      <c r="G214" s="9">
        <f>G215+G224+G227+G230</f>
        <v>0</v>
      </c>
      <c r="H214" s="6">
        <f t="shared" si="17"/>
        <v>4792.1003900000005</v>
      </c>
      <c r="I214" s="9">
        <f>I215+I224+I227+I230</f>
        <v>0</v>
      </c>
      <c r="J214" s="6">
        <f t="shared" ref="J214:J277" si="26">H214+I214</f>
        <v>4792.1003900000005</v>
      </c>
      <c r="K214" s="9">
        <f>K215+K224+K227+K230</f>
        <v>15</v>
      </c>
      <c r="L214" s="6">
        <f t="shared" si="23"/>
        <v>4807.1003900000005</v>
      </c>
      <c r="M214" s="9">
        <f>M215+M224+M227+M230</f>
        <v>0</v>
      </c>
      <c r="N214" s="6">
        <f t="shared" si="24"/>
        <v>4807.1003900000005</v>
      </c>
      <c r="O214" s="9">
        <f>O215+O224+O227+O230</f>
        <v>173.71010000000001</v>
      </c>
      <c r="P214" s="6">
        <f t="shared" si="25"/>
        <v>4980.8104900000008</v>
      </c>
    </row>
    <row r="215" spans="1:16" ht="62.25" customHeight="1">
      <c r="A215" s="11" t="s">
        <v>181</v>
      </c>
      <c r="B215" s="3" t="s">
        <v>184</v>
      </c>
      <c r="C215" s="4"/>
      <c r="D215" s="6">
        <v>4064.1003900000001</v>
      </c>
      <c r="E215" s="9">
        <f>E216+E218+E220+E222</f>
        <v>0</v>
      </c>
      <c r="F215" s="6">
        <f t="shared" si="16"/>
        <v>4064.1003900000001</v>
      </c>
      <c r="G215" s="9">
        <f>G216+G218+G220+G222</f>
        <v>0</v>
      </c>
      <c r="H215" s="6">
        <f t="shared" si="17"/>
        <v>4064.1003900000001</v>
      </c>
      <c r="I215" s="9">
        <f>I216+I218+I220+I222</f>
        <v>0</v>
      </c>
      <c r="J215" s="6">
        <f t="shared" si="26"/>
        <v>4064.1003900000001</v>
      </c>
      <c r="K215" s="9">
        <f>K216+K218+K220+K222</f>
        <v>0</v>
      </c>
      <c r="L215" s="6">
        <f t="shared" si="23"/>
        <v>4064.1003900000001</v>
      </c>
      <c r="M215" s="9">
        <f>M216+M218+M220+M222</f>
        <v>0</v>
      </c>
      <c r="N215" s="6">
        <f t="shared" si="24"/>
        <v>4064.1003900000001</v>
      </c>
      <c r="O215" s="9">
        <f>O216+O218+O220+O222</f>
        <v>0</v>
      </c>
      <c r="P215" s="6">
        <f t="shared" si="25"/>
        <v>4064.1003900000001</v>
      </c>
    </row>
    <row r="216" spans="1:16" ht="51" customHeight="1">
      <c r="A216" s="11" t="s">
        <v>182</v>
      </c>
      <c r="B216" s="3" t="s">
        <v>185</v>
      </c>
      <c r="C216" s="4"/>
      <c r="D216" s="6">
        <v>2453.4353899999996</v>
      </c>
      <c r="E216" s="9">
        <f>E217</f>
        <v>0</v>
      </c>
      <c r="F216" s="6">
        <f t="shared" si="16"/>
        <v>2453.4353899999996</v>
      </c>
      <c r="G216" s="9">
        <f>G217</f>
        <v>0</v>
      </c>
      <c r="H216" s="6">
        <f t="shared" si="17"/>
        <v>2453.4353899999996</v>
      </c>
      <c r="I216" s="9">
        <f>I217</f>
        <v>0</v>
      </c>
      <c r="J216" s="6">
        <f t="shared" si="26"/>
        <v>2453.4353899999996</v>
      </c>
      <c r="K216" s="9">
        <f>K217</f>
        <v>0</v>
      </c>
      <c r="L216" s="6">
        <f t="shared" si="23"/>
        <v>2453.4353899999996</v>
      </c>
      <c r="M216" s="9">
        <f>M217</f>
        <v>0</v>
      </c>
      <c r="N216" s="6">
        <f t="shared" si="24"/>
        <v>2453.4353899999996</v>
      </c>
      <c r="O216" s="9">
        <f>O217</f>
        <v>0</v>
      </c>
      <c r="P216" s="6">
        <f t="shared" si="25"/>
        <v>2453.4353899999996</v>
      </c>
    </row>
    <row r="217" spans="1:16" ht="50.25" customHeight="1">
      <c r="A217" s="1" t="s">
        <v>64</v>
      </c>
      <c r="B217" s="3" t="s">
        <v>185</v>
      </c>
      <c r="C217" s="4">
        <v>600</v>
      </c>
      <c r="D217" s="6">
        <v>2453.4353899999996</v>
      </c>
      <c r="E217" s="9"/>
      <c r="F217" s="6">
        <f t="shared" si="16"/>
        <v>2453.4353899999996</v>
      </c>
      <c r="G217" s="9"/>
      <c r="H217" s="6">
        <f t="shared" ref="H217:H290" si="27">F217+G217</f>
        <v>2453.4353899999996</v>
      </c>
      <c r="I217" s="9"/>
      <c r="J217" s="6">
        <f t="shared" si="26"/>
        <v>2453.4353899999996</v>
      </c>
      <c r="K217" s="9"/>
      <c r="L217" s="6">
        <f t="shared" si="23"/>
        <v>2453.4353899999996</v>
      </c>
      <c r="M217" s="9"/>
      <c r="N217" s="6">
        <f t="shared" si="24"/>
        <v>2453.4353899999996</v>
      </c>
      <c r="O217" s="9"/>
      <c r="P217" s="6">
        <f t="shared" si="25"/>
        <v>2453.4353899999996</v>
      </c>
    </row>
    <row r="218" spans="1:16" ht="45" customHeight="1">
      <c r="A218" s="11" t="s">
        <v>392</v>
      </c>
      <c r="B218" s="14" t="s">
        <v>378</v>
      </c>
      <c r="C218" s="4"/>
      <c r="D218" s="6">
        <v>10.664999999999999</v>
      </c>
      <c r="E218" s="9">
        <f>E219</f>
        <v>0</v>
      </c>
      <c r="F218" s="6">
        <f t="shared" ref="F218:F295" si="28">D218+E218</f>
        <v>10.664999999999999</v>
      </c>
      <c r="G218" s="9">
        <f>G219</f>
        <v>0</v>
      </c>
      <c r="H218" s="6">
        <f t="shared" si="27"/>
        <v>10.664999999999999</v>
      </c>
      <c r="I218" s="9">
        <f>I219</f>
        <v>0</v>
      </c>
      <c r="J218" s="6">
        <f t="shared" si="26"/>
        <v>10.664999999999999</v>
      </c>
      <c r="K218" s="9">
        <f>K219</f>
        <v>0</v>
      </c>
      <c r="L218" s="6">
        <f t="shared" si="23"/>
        <v>10.664999999999999</v>
      </c>
      <c r="M218" s="9">
        <f>M219</f>
        <v>0</v>
      </c>
      <c r="N218" s="6">
        <f t="shared" si="24"/>
        <v>10.664999999999999</v>
      </c>
      <c r="O218" s="9">
        <f>O219</f>
        <v>0</v>
      </c>
      <c r="P218" s="6">
        <f t="shared" si="25"/>
        <v>10.664999999999999</v>
      </c>
    </row>
    <row r="219" spans="1:16" ht="45" customHeight="1">
      <c r="A219" s="1" t="s">
        <v>64</v>
      </c>
      <c r="B219" s="14" t="s">
        <v>378</v>
      </c>
      <c r="C219" s="4">
        <v>600</v>
      </c>
      <c r="D219" s="6">
        <v>10.664999999999999</v>
      </c>
      <c r="E219" s="9"/>
      <c r="F219" s="6">
        <f t="shared" si="28"/>
        <v>10.664999999999999</v>
      </c>
      <c r="G219" s="9"/>
      <c r="H219" s="6">
        <f t="shared" si="27"/>
        <v>10.664999999999999</v>
      </c>
      <c r="I219" s="9"/>
      <c r="J219" s="6">
        <f t="shared" si="26"/>
        <v>10.664999999999999</v>
      </c>
      <c r="K219" s="9"/>
      <c r="L219" s="6">
        <f t="shared" si="23"/>
        <v>10.664999999999999</v>
      </c>
      <c r="M219" s="9"/>
      <c r="N219" s="6">
        <f t="shared" si="24"/>
        <v>10.664999999999999</v>
      </c>
      <c r="O219" s="9"/>
      <c r="P219" s="6">
        <f t="shared" si="25"/>
        <v>10.664999999999999</v>
      </c>
    </row>
    <row r="220" spans="1:16" ht="72" customHeight="1">
      <c r="A220" s="11" t="s">
        <v>186</v>
      </c>
      <c r="B220" s="14" t="s">
        <v>187</v>
      </c>
      <c r="C220" s="4"/>
      <c r="D220" s="6">
        <v>100</v>
      </c>
      <c r="E220" s="9">
        <f>E221</f>
        <v>0</v>
      </c>
      <c r="F220" s="6">
        <f t="shared" si="28"/>
        <v>100</v>
      </c>
      <c r="G220" s="9">
        <f>G221</f>
        <v>0</v>
      </c>
      <c r="H220" s="6">
        <f t="shared" si="27"/>
        <v>100</v>
      </c>
      <c r="I220" s="9">
        <f>I221</f>
        <v>0</v>
      </c>
      <c r="J220" s="6">
        <f t="shared" si="26"/>
        <v>100</v>
      </c>
      <c r="K220" s="9">
        <f>K221</f>
        <v>0</v>
      </c>
      <c r="L220" s="6">
        <f t="shared" si="23"/>
        <v>100</v>
      </c>
      <c r="M220" s="9">
        <f>M221</f>
        <v>0</v>
      </c>
      <c r="N220" s="6">
        <f t="shared" si="24"/>
        <v>100</v>
      </c>
      <c r="O220" s="9">
        <f>O221</f>
        <v>0</v>
      </c>
      <c r="P220" s="6">
        <f t="shared" si="25"/>
        <v>100</v>
      </c>
    </row>
    <row r="221" spans="1:16" ht="45.75" customHeight="1">
      <c r="A221" s="1" t="s">
        <v>64</v>
      </c>
      <c r="B221" s="14" t="s">
        <v>187</v>
      </c>
      <c r="C221" s="4">
        <v>600</v>
      </c>
      <c r="D221" s="6">
        <v>100</v>
      </c>
      <c r="E221" s="9"/>
      <c r="F221" s="6">
        <f t="shared" si="28"/>
        <v>100</v>
      </c>
      <c r="G221" s="9"/>
      <c r="H221" s="6">
        <f t="shared" si="27"/>
        <v>100</v>
      </c>
      <c r="I221" s="9"/>
      <c r="J221" s="6">
        <f t="shared" si="26"/>
        <v>100</v>
      </c>
      <c r="K221" s="9"/>
      <c r="L221" s="6">
        <f t="shared" si="23"/>
        <v>100</v>
      </c>
      <c r="M221" s="9"/>
      <c r="N221" s="6">
        <f t="shared" si="24"/>
        <v>100</v>
      </c>
      <c r="O221" s="9"/>
      <c r="P221" s="6">
        <f t="shared" si="25"/>
        <v>100</v>
      </c>
    </row>
    <row r="222" spans="1:16" ht="75" customHeight="1">
      <c r="A222" s="11" t="s">
        <v>188</v>
      </c>
      <c r="B222" s="3" t="s">
        <v>189</v>
      </c>
      <c r="C222" s="4"/>
      <c r="D222" s="6">
        <v>1500</v>
      </c>
      <c r="E222" s="9">
        <f>E223</f>
        <v>0</v>
      </c>
      <c r="F222" s="6">
        <f t="shared" si="28"/>
        <v>1500</v>
      </c>
      <c r="G222" s="9">
        <f>G223</f>
        <v>0</v>
      </c>
      <c r="H222" s="6">
        <f t="shared" si="27"/>
        <v>1500</v>
      </c>
      <c r="I222" s="9">
        <f>I223</f>
        <v>0</v>
      </c>
      <c r="J222" s="6">
        <f t="shared" si="26"/>
        <v>1500</v>
      </c>
      <c r="K222" s="9">
        <f>K223</f>
        <v>0</v>
      </c>
      <c r="L222" s="6">
        <f t="shared" si="23"/>
        <v>1500</v>
      </c>
      <c r="M222" s="9">
        <f>M223</f>
        <v>0</v>
      </c>
      <c r="N222" s="6">
        <f t="shared" si="24"/>
        <v>1500</v>
      </c>
      <c r="O222" s="9">
        <f>O223</f>
        <v>0</v>
      </c>
      <c r="P222" s="6">
        <f t="shared" si="25"/>
        <v>1500</v>
      </c>
    </row>
    <row r="223" spans="1:16" ht="48" customHeight="1">
      <c r="A223" s="1" t="s">
        <v>64</v>
      </c>
      <c r="B223" s="3" t="s">
        <v>189</v>
      </c>
      <c r="C223" s="4">
        <v>600</v>
      </c>
      <c r="D223" s="6">
        <v>1500</v>
      </c>
      <c r="E223" s="9"/>
      <c r="F223" s="6">
        <f t="shared" si="28"/>
        <v>1500</v>
      </c>
      <c r="G223" s="9"/>
      <c r="H223" s="6">
        <f t="shared" si="27"/>
        <v>1500</v>
      </c>
      <c r="I223" s="9"/>
      <c r="J223" s="6">
        <f t="shared" si="26"/>
        <v>1500</v>
      </c>
      <c r="K223" s="9"/>
      <c r="L223" s="6">
        <f t="shared" si="23"/>
        <v>1500</v>
      </c>
      <c r="M223" s="9"/>
      <c r="N223" s="6">
        <f t="shared" si="24"/>
        <v>1500</v>
      </c>
      <c r="O223" s="9"/>
      <c r="P223" s="6">
        <f t="shared" si="25"/>
        <v>1500</v>
      </c>
    </row>
    <row r="224" spans="1:16" ht="110.25" customHeight="1">
      <c r="A224" s="11" t="s">
        <v>190</v>
      </c>
      <c r="B224" s="3" t="s">
        <v>191</v>
      </c>
      <c r="C224" s="4"/>
      <c r="D224" s="6">
        <v>0</v>
      </c>
      <c r="E224" s="9">
        <f>E225</f>
        <v>0</v>
      </c>
      <c r="F224" s="6">
        <f t="shared" si="28"/>
        <v>0</v>
      </c>
      <c r="G224" s="9">
        <f>G225</f>
        <v>0</v>
      </c>
      <c r="H224" s="6">
        <f t="shared" si="27"/>
        <v>0</v>
      </c>
      <c r="I224" s="9">
        <f>I225</f>
        <v>0</v>
      </c>
      <c r="J224" s="6">
        <f t="shared" si="26"/>
        <v>0</v>
      </c>
      <c r="K224" s="9">
        <f>K225</f>
        <v>0</v>
      </c>
      <c r="L224" s="6">
        <f t="shared" si="23"/>
        <v>0</v>
      </c>
      <c r="M224" s="9">
        <f>M225</f>
        <v>0</v>
      </c>
      <c r="N224" s="6">
        <f t="shared" si="24"/>
        <v>0</v>
      </c>
      <c r="O224" s="9">
        <f>O225</f>
        <v>173.71010000000001</v>
      </c>
      <c r="P224" s="6">
        <f t="shared" si="25"/>
        <v>173.71010000000001</v>
      </c>
    </row>
    <row r="225" spans="1:16" ht="114.75" customHeight="1">
      <c r="A225" s="11" t="s">
        <v>174</v>
      </c>
      <c r="B225" s="3" t="s">
        <v>192</v>
      </c>
      <c r="C225" s="4"/>
      <c r="D225" s="6">
        <v>0</v>
      </c>
      <c r="E225" s="9">
        <f>E226</f>
        <v>0</v>
      </c>
      <c r="F225" s="6">
        <f t="shared" si="28"/>
        <v>0</v>
      </c>
      <c r="G225" s="9">
        <f>G226</f>
        <v>0</v>
      </c>
      <c r="H225" s="6">
        <f t="shared" si="27"/>
        <v>0</v>
      </c>
      <c r="I225" s="9">
        <f>I226</f>
        <v>0</v>
      </c>
      <c r="J225" s="6">
        <f t="shared" si="26"/>
        <v>0</v>
      </c>
      <c r="K225" s="9">
        <f>K226</f>
        <v>0</v>
      </c>
      <c r="L225" s="6">
        <f t="shared" si="23"/>
        <v>0</v>
      </c>
      <c r="M225" s="9">
        <f>M226</f>
        <v>0</v>
      </c>
      <c r="N225" s="6">
        <f t="shared" si="24"/>
        <v>0</v>
      </c>
      <c r="O225" s="9">
        <f>O226</f>
        <v>173.71010000000001</v>
      </c>
      <c r="P225" s="6">
        <f t="shared" si="25"/>
        <v>173.71010000000001</v>
      </c>
    </row>
    <row r="226" spans="1:16" ht="48.75" customHeight="1">
      <c r="A226" s="1" t="s">
        <v>64</v>
      </c>
      <c r="B226" s="3" t="s">
        <v>192</v>
      </c>
      <c r="C226" s="4">
        <v>600</v>
      </c>
      <c r="D226" s="6">
        <v>0</v>
      </c>
      <c r="E226" s="9"/>
      <c r="F226" s="6">
        <f t="shared" si="28"/>
        <v>0</v>
      </c>
      <c r="G226" s="9"/>
      <c r="H226" s="6">
        <f t="shared" si="27"/>
        <v>0</v>
      </c>
      <c r="I226" s="9"/>
      <c r="J226" s="6">
        <f t="shared" si="26"/>
        <v>0</v>
      </c>
      <c r="K226" s="9"/>
      <c r="L226" s="6">
        <f t="shared" si="23"/>
        <v>0</v>
      </c>
      <c r="M226" s="9"/>
      <c r="N226" s="6">
        <f t="shared" si="24"/>
        <v>0</v>
      </c>
      <c r="O226" s="9">
        <v>173.71010000000001</v>
      </c>
      <c r="P226" s="6">
        <f t="shared" si="25"/>
        <v>173.71010000000001</v>
      </c>
    </row>
    <row r="227" spans="1:16" ht="44.25" customHeight="1">
      <c r="A227" s="11" t="s">
        <v>177</v>
      </c>
      <c r="B227" s="3" t="s">
        <v>193</v>
      </c>
      <c r="C227" s="4"/>
      <c r="D227" s="6">
        <v>0</v>
      </c>
      <c r="E227" s="9">
        <f>E228</f>
        <v>0</v>
      </c>
      <c r="F227" s="6">
        <f t="shared" si="28"/>
        <v>0</v>
      </c>
      <c r="G227" s="9">
        <f>G228</f>
        <v>0</v>
      </c>
      <c r="H227" s="6">
        <f t="shared" si="27"/>
        <v>0</v>
      </c>
      <c r="I227" s="9">
        <f>I228</f>
        <v>0</v>
      </c>
      <c r="J227" s="6">
        <f t="shared" si="26"/>
        <v>0</v>
      </c>
      <c r="K227" s="9">
        <f>K228</f>
        <v>0</v>
      </c>
      <c r="L227" s="6">
        <f t="shared" si="23"/>
        <v>0</v>
      </c>
      <c r="M227" s="9">
        <f>M228</f>
        <v>0</v>
      </c>
      <c r="N227" s="6">
        <f t="shared" si="24"/>
        <v>0</v>
      </c>
      <c r="O227" s="9">
        <f>O228</f>
        <v>0</v>
      </c>
      <c r="P227" s="6">
        <f t="shared" si="25"/>
        <v>0</v>
      </c>
    </row>
    <row r="228" spans="1:16" ht="44.25" customHeight="1">
      <c r="A228" s="11" t="s">
        <v>178</v>
      </c>
      <c r="B228" s="3" t="s">
        <v>194</v>
      </c>
      <c r="C228" s="4"/>
      <c r="D228" s="6">
        <v>0</v>
      </c>
      <c r="E228" s="9">
        <f>E229</f>
        <v>0</v>
      </c>
      <c r="F228" s="6">
        <f t="shared" si="28"/>
        <v>0</v>
      </c>
      <c r="G228" s="9">
        <f>G229</f>
        <v>0</v>
      </c>
      <c r="H228" s="6">
        <f t="shared" si="27"/>
        <v>0</v>
      </c>
      <c r="I228" s="9">
        <f>I229</f>
        <v>0</v>
      </c>
      <c r="J228" s="6">
        <f t="shared" si="26"/>
        <v>0</v>
      </c>
      <c r="K228" s="9">
        <f>K229</f>
        <v>0</v>
      </c>
      <c r="L228" s="6">
        <f t="shared" si="23"/>
        <v>0</v>
      </c>
      <c r="M228" s="9">
        <f>M229</f>
        <v>0</v>
      </c>
      <c r="N228" s="6">
        <f t="shared" si="24"/>
        <v>0</v>
      </c>
      <c r="O228" s="9">
        <f>O229</f>
        <v>0</v>
      </c>
      <c r="P228" s="6">
        <f t="shared" si="25"/>
        <v>0</v>
      </c>
    </row>
    <row r="229" spans="1:16" ht="45" customHeight="1">
      <c r="A229" s="1" t="s">
        <v>64</v>
      </c>
      <c r="B229" s="3" t="s">
        <v>194</v>
      </c>
      <c r="C229" s="4">
        <v>600</v>
      </c>
      <c r="D229" s="6">
        <v>0</v>
      </c>
      <c r="E229" s="9"/>
      <c r="F229" s="6">
        <f t="shared" si="28"/>
        <v>0</v>
      </c>
      <c r="G229" s="9"/>
      <c r="H229" s="6">
        <f t="shared" si="27"/>
        <v>0</v>
      </c>
      <c r="I229" s="9"/>
      <c r="J229" s="6">
        <f t="shared" si="26"/>
        <v>0</v>
      </c>
      <c r="K229" s="9"/>
      <c r="L229" s="6">
        <f t="shared" si="23"/>
        <v>0</v>
      </c>
      <c r="M229" s="9"/>
      <c r="N229" s="6">
        <f t="shared" si="24"/>
        <v>0</v>
      </c>
      <c r="O229" s="9"/>
      <c r="P229" s="6">
        <f t="shared" si="25"/>
        <v>0</v>
      </c>
    </row>
    <row r="230" spans="1:16" ht="45" customHeight="1">
      <c r="A230" s="11" t="s">
        <v>170</v>
      </c>
      <c r="B230" s="3" t="s">
        <v>195</v>
      </c>
      <c r="C230" s="4"/>
      <c r="D230" s="6">
        <v>728</v>
      </c>
      <c r="E230" s="9">
        <f>E231+E233</f>
        <v>0</v>
      </c>
      <c r="F230" s="6">
        <f t="shared" si="28"/>
        <v>728</v>
      </c>
      <c r="G230" s="9">
        <f>G231+G233</f>
        <v>0</v>
      </c>
      <c r="H230" s="6">
        <f t="shared" si="27"/>
        <v>728</v>
      </c>
      <c r="I230" s="9">
        <f>I231+I233</f>
        <v>0</v>
      </c>
      <c r="J230" s="6">
        <f t="shared" si="26"/>
        <v>728</v>
      </c>
      <c r="K230" s="9">
        <f>K231+K233</f>
        <v>15</v>
      </c>
      <c r="L230" s="6">
        <f t="shared" si="23"/>
        <v>743</v>
      </c>
      <c r="M230" s="9">
        <f>M231+M233</f>
        <v>0</v>
      </c>
      <c r="N230" s="6">
        <f t="shared" si="24"/>
        <v>743</v>
      </c>
      <c r="O230" s="9">
        <f>O231+O233</f>
        <v>0</v>
      </c>
      <c r="P230" s="6">
        <f t="shared" si="25"/>
        <v>743</v>
      </c>
    </row>
    <row r="231" spans="1:16" ht="39.75" customHeight="1">
      <c r="A231" s="11" t="s">
        <v>171</v>
      </c>
      <c r="B231" s="3" t="s">
        <v>196</v>
      </c>
      <c r="C231" s="4"/>
      <c r="D231" s="6">
        <v>728</v>
      </c>
      <c r="E231" s="9">
        <f>E232</f>
        <v>0</v>
      </c>
      <c r="F231" s="6">
        <f t="shared" si="28"/>
        <v>728</v>
      </c>
      <c r="G231" s="9">
        <f>G232</f>
        <v>0</v>
      </c>
      <c r="H231" s="6">
        <f t="shared" si="27"/>
        <v>728</v>
      </c>
      <c r="I231" s="9">
        <f>I232</f>
        <v>0</v>
      </c>
      <c r="J231" s="6">
        <f t="shared" si="26"/>
        <v>728</v>
      </c>
      <c r="K231" s="9">
        <f>K232</f>
        <v>15</v>
      </c>
      <c r="L231" s="6">
        <f t="shared" si="23"/>
        <v>743</v>
      </c>
      <c r="M231" s="9">
        <f>M232</f>
        <v>0</v>
      </c>
      <c r="N231" s="6">
        <f t="shared" si="24"/>
        <v>743</v>
      </c>
      <c r="O231" s="9">
        <f>O232</f>
        <v>0</v>
      </c>
      <c r="P231" s="6">
        <f t="shared" si="25"/>
        <v>743</v>
      </c>
    </row>
    <row r="232" spans="1:16" ht="47.25" customHeight="1">
      <c r="A232" s="1" t="s">
        <v>64</v>
      </c>
      <c r="B232" s="3" t="s">
        <v>196</v>
      </c>
      <c r="C232" s="4">
        <v>600</v>
      </c>
      <c r="D232" s="6">
        <v>728</v>
      </c>
      <c r="E232" s="9"/>
      <c r="F232" s="6">
        <f t="shared" si="28"/>
        <v>728</v>
      </c>
      <c r="G232" s="9"/>
      <c r="H232" s="6">
        <f t="shared" si="27"/>
        <v>728</v>
      </c>
      <c r="I232" s="9"/>
      <c r="J232" s="6">
        <f t="shared" si="26"/>
        <v>728</v>
      </c>
      <c r="K232" s="9">
        <v>15</v>
      </c>
      <c r="L232" s="6">
        <f t="shared" si="23"/>
        <v>743</v>
      </c>
      <c r="M232" s="9"/>
      <c r="N232" s="6">
        <f t="shared" si="24"/>
        <v>743</v>
      </c>
      <c r="O232" s="9"/>
      <c r="P232" s="6">
        <f t="shared" si="25"/>
        <v>743</v>
      </c>
    </row>
    <row r="233" spans="1:16" ht="63" customHeight="1">
      <c r="A233" s="11" t="s">
        <v>197</v>
      </c>
      <c r="B233" s="14" t="s">
        <v>198</v>
      </c>
      <c r="C233" s="4"/>
      <c r="D233" s="6">
        <v>0</v>
      </c>
      <c r="E233" s="9">
        <f>E234</f>
        <v>0</v>
      </c>
      <c r="F233" s="6">
        <f t="shared" si="28"/>
        <v>0</v>
      </c>
      <c r="G233" s="9">
        <f>G234</f>
        <v>0</v>
      </c>
      <c r="H233" s="6">
        <f t="shared" si="27"/>
        <v>0</v>
      </c>
      <c r="I233" s="9">
        <f>I234</f>
        <v>0</v>
      </c>
      <c r="J233" s="6">
        <f t="shared" si="26"/>
        <v>0</v>
      </c>
      <c r="K233" s="9">
        <f>K234</f>
        <v>0</v>
      </c>
      <c r="L233" s="6">
        <f t="shared" si="23"/>
        <v>0</v>
      </c>
      <c r="M233" s="9">
        <f>M234</f>
        <v>0</v>
      </c>
      <c r="N233" s="6">
        <f t="shared" si="24"/>
        <v>0</v>
      </c>
      <c r="O233" s="9">
        <f>O234</f>
        <v>0</v>
      </c>
      <c r="P233" s="6">
        <f t="shared" si="25"/>
        <v>0</v>
      </c>
    </row>
    <row r="234" spans="1:16" ht="48" customHeight="1">
      <c r="A234" s="1" t="s">
        <v>64</v>
      </c>
      <c r="B234" s="14" t="s">
        <v>198</v>
      </c>
      <c r="C234" s="4">
        <v>600</v>
      </c>
      <c r="D234" s="6">
        <v>0</v>
      </c>
      <c r="E234" s="9"/>
      <c r="F234" s="6">
        <f t="shared" si="28"/>
        <v>0</v>
      </c>
      <c r="G234" s="9"/>
      <c r="H234" s="6">
        <f t="shared" si="27"/>
        <v>0</v>
      </c>
      <c r="I234" s="9"/>
      <c r="J234" s="6">
        <f t="shared" si="26"/>
        <v>0</v>
      </c>
      <c r="K234" s="9"/>
      <c r="L234" s="6">
        <f t="shared" si="23"/>
        <v>0</v>
      </c>
      <c r="M234" s="9"/>
      <c r="N234" s="6">
        <f t="shared" si="24"/>
        <v>0</v>
      </c>
      <c r="O234" s="9"/>
      <c r="P234" s="6">
        <f t="shared" si="25"/>
        <v>0</v>
      </c>
    </row>
    <row r="235" spans="1:16" ht="49.5" customHeight="1">
      <c r="A235" s="10" t="s">
        <v>199</v>
      </c>
      <c r="B235" s="8" t="s">
        <v>202</v>
      </c>
      <c r="C235" s="4"/>
      <c r="D235" s="6">
        <v>342.50968</v>
      </c>
      <c r="E235" s="9">
        <f>E236</f>
        <v>0</v>
      </c>
      <c r="F235" s="6">
        <f t="shared" si="28"/>
        <v>342.50968</v>
      </c>
      <c r="G235" s="9">
        <f>G236</f>
        <v>-2.2405300000000001</v>
      </c>
      <c r="H235" s="6">
        <f t="shared" si="27"/>
        <v>340.26915000000002</v>
      </c>
      <c r="I235" s="9">
        <f>I236</f>
        <v>0</v>
      </c>
      <c r="J235" s="6">
        <f t="shared" si="26"/>
        <v>340.26915000000002</v>
      </c>
      <c r="K235" s="9">
        <f>K236</f>
        <v>-15</v>
      </c>
      <c r="L235" s="6">
        <f t="shared" si="23"/>
        <v>325.26915000000002</v>
      </c>
      <c r="M235" s="9">
        <f>M236</f>
        <v>0</v>
      </c>
      <c r="N235" s="6">
        <f t="shared" si="24"/>
        <v>325.26915000000002</v>
      </c>
      <c r="O235" s="9">
        <f>O236</f>
        <v>0</v>
      </c>
      <c r="P235" s="6">
        <f t="shared" si="25"/>
        <v>325.26915000000002</v>
      </c>
    </row>
    <row r="236" spans="1:16" ht="63.75" customHeight="1">
      <c r="A236" s="11" t="s">
        <v>200</v>
      </c>
      <c r="B236" s="3" t="s">
        <v>203</v>
      </c>
      <c r="C236" s="4"/>
      <c r="D236" s="6">
        <v>342.50968</v>
      </c>
      <c r="E236" s="9">
        <f>E237</f>
        <v>0</v>
      </c>
      <c r="F236" s="6">
        <f t="shared" si="28"/>
        <v>342.50968</v>
      </c>
      <c r="G236" s="9">
        <f>G237</f>
        <v>-2.2405300000000001</v>
      </c>
      <c r="H236" s="6">
        <f t="shared" si="27"/>
        <v>340.26915000000002</v>
      </c>
      <c r="I236" s="9">
        <f>I237</f>
        <v>0</v>
      </c>
      <c r="J236" s="6">
        <f t="shared" si="26"/>
        <v>340.26915000000002</v>
      </c>
      <c r="K236" s="9">
        <f>K237</f>
        <v>-15</v>
      </c>
      <c r="L236" s="6">
        <f t="shared" si="23"/>
        <v>325.26915000000002</v>
      </c>
      <c r="M236" s="9">
        <f>M237</f>
        <v>0</v>
      </c>
      <c r="N236" s="6">
        <f t="shared" si="24"/>
        <v>325.26915000000002</v>
      </c>
      <c r="O236" s="9">
        <f>O237</f>
        <v>0</v>
      </c>
      <c r="P236" s="6">
        <f t="shared" si="25"/>
        <v>325.26915000000002</v>
      </c>
    </row>
    <row r="237" spans="1:16" ht="51.75" customHeight="1">
      <c r="A237" s="11" t="s">
        <v>201</v>
      </c>
      <c r="B237" s="3" t="s">
        <v>204</v>
      </c>
      <c r="C237" s="4"/>
      <c r="D237" s="6">
        <v>342.50968</v>
      </c>
      <c r="E237" s="9">
        <f>E238+E239</f>
        <v>0</v>
      </c>
      <c r="F237" s="6">
        <f t="shared" si="28"/>
        <v>342.50968</v>
      </c>
      <c r="G237" s="9">
        <f>G238+G239</f>
        <v>-2.2405300000000001</v>
      </c>
      <c r="H237" s="6">
        <f t="shared" si="27"/>
        <v>340.26915000000002</v>
      </c>
      <c r="I237" s="9">
        <f>I238+I239</f>
        <v>0</v>
      </c>
      <c r="J237" s="6">
        <f t="shared" si="26"/>
        <v>340.26915000000002</v>
      </c>
      <c r="K237" s="9">
        <f>K238+K239</f>
        <v>-15</v>
      </c>
      <c r="L237" s="6">
        <f t="shared" si="23"/>
        <v>325.26915000000002</v>
      </c>
      <c r="M237" s="9">
        <f>M238+M239</f>
        <v>0</v>
      </c>
      <c r="N237" s="6">
        <f t="shared" si="24"/>
        <v>325.26915000000002</v>
      </c>
      <c r="O237" s="9">
        <f>O238+O239</f>
        <v>0</v>
      </c>
      <c r="P237" s="6">
        <f t="shared" si="25"/>
        <v>325.26915000000002</v>
      </c>
    </row>
    <row r="238" spans="1:16" ht="48.75" customHeight="1">
      <c r="A238" s="1" t="s">
        <v>35</v>
      </c>
      <c r="B238" s="3" t="s">
        <v>204</v>
      </c>
      <c r="C238" s="4">
        <v>200</v>
      </c>
      <c r="D238" s="6">
        <v>309.416</v>
      </c>
      <c r="E238" s="9"/>
      <c r="F238" s="6">
        <f t="shared" si="28"/>
        <v>309.416</v>
      </c>
      <c r="G238" s="9">
        <v>-2.2405300000000001</v>
      </c>
      <c r="H238" s="6">
        <f t="shared" si="27"/>
        <v>307.17547000000002</v>
      </c>
      <c r="I238" s="9"/>
      <c r="J238" s="6">
        <f t="shared" si="26"/>
        <v>307.17547000000002</v>
      </c>
      <c r="K238" s="9">
        <v>-15</v>
      </c>
      <c r="L238" s="6">
        <f t="shared" si="23"/>
        <v>292.17547000000002</v>
      </c>
      <c r="M238" s="9"/>
      <c r="N238" s="6">
        <f t="shared" si="24"/>
        <v>292.17547000000002</v>
      </c>
      <c r="O238" s="9"/>
      <c r="P238" s="6">
        <f t="shared" si="25"/>
        <v>292.17547000000002</v>
      </c>
    </row>
    <row r="239" spans="1:16" ht="48.75" customHeight="1">
      <c r="A239" s="1" t="s">
        <v>64</v>
      </c>
      <c r="B239" s="3" t="s">
        <v>204</v>
      </c>
      <c r="C239" s="4">
        <v>600</v>
      </c>
      <c r="D239" s="6">
        <v>33.093679999999999</v>
      </c>
      <c r="E239" s="9"/>
      <c r="F239" s="6">
        <f t="shared" si="28"/>
        <v>33.093679999999999</v>
      </c>
      <c r="G239" s="9"/>
      <c r="H239" s="6">
        <f t="shared" si="27"/>
        <v>33.093679999999999</v>
      </c>
      <c r="I239" s="9"/>
      <c r="J239" s="6">
        <f t="shared" si="26"/>
        <v>33.093679999999999</v>
      </c>
      <c r="K239" s="9"/>
      <c r="L239" s="6">
        <f t="shared" si="23"/>
        <v>33.093679999999999</v>
      </c>
      <c r="M239" s="9"/>
      <c r="N239" s="6">
        <f t="shared" si="24"/>
        <v>33.093679999999999</v>
      </c>
      <c r="O239" s="9"/>
      <c r="P239" s="6">
        <f t="shared" si="25"/>
        <v>33.093679999999999</v>
      </c>
    </row>
    <row r="240" spans="1:16" ht="60" customHeight="1">
      <c r="A240" s="10" t="s">
        <v>205</v>
      </c>
      <c r="B240" s="8" t="s">
        <v>208</v>
      </c>
      <c r="C240" s="4"/>
      <c r="D240" s="6">
        <v>1694.67347</v>
      </c>
      <c r="E240" s="9">
        <f>E241+E244</f>
        <v>0</v>
      </c>
      <c r="F240" s="6">
        <f t="shared" si="28"/>
        <v>1694.67347</v>
      </c>
      <c r="G240" s="9">
        <f>G241+G244</f>
        <v>0</v>
      </c>
      <c r="H240" s="6">
        <f t="shared" si="27"/>
        <v>1694.67347</v>
      </c>
      <c r="I240" s="9">
        <f>I241+I244</f>
        <v>0</v>
      </c>
      <c r="J240" s="6">
        <f t="shared" si="26"/>
        <v>1694.67347</v>
      </c>
      <c r="K240" s="9">
        <f>K241+K244</f>
        <v>0</v>
      </c>
      <c r="L240" s="6">
        <f t="shared" si="23"/>
        <v>1694.67347</v>
      </c>
      <c r="M240" s="9">
        <f>M241+M244</f>
        <v>0</v>
      </c>
      <c r="N240" s="6">
        <f t="shared" si="24"/>
        <v>1694.67347</v>
      </c>
      <c r="O240" s="9">
        <f>O241+O244</f>
        <v>64.436999999999998</v>
      </c>
      <c r="P240" s="6">
        <f t="shared" si="25"/>
        <v>1759.1104699999999</v>
      </c>
    </row>
    <row r="241" spans="1:16" ht="52.5" customHeight="1">
      <c r="A241" s="11" t="s">
        <v>206</v>
      </c>
      <c r="B241" s="3" t="s">
        <v>209</v>
      </c>
      <c r="C241" s="4"/>
      <c r="D241" s="6">
        <v>1694.67347</v>
      </c>
      <c r="E241" s="9">
        <f>E242</f>
        <v>0</v>
      </c>
      <c r="F241" s="6">
        <f t="shared" si="28"/>
        <v>1694.67347</v>
      </c>
      <c r="G241" s="9">
        <f>G242</f>
        <v>0</v>
      </c>
      <c r="H241" s="6">
        <f t="shared" si="27"/>
        <v>1694.67347</v>
      </c>
      <c r="I241" s="9">
        <f>I242</f>
        <v>0</v>
      </c>
      <c r="J241" s="6">
        <f t="shared" si="26"/>
        <v>1694.67347</v>
      </c>
      <c r="K241" s="9">
        <f>K242</f>
        <v>0</v>
      </c>
      <c r="L241" s="6">
        <f t="shared" si="23"/>
        <v>1694.67347</v>
      </c>
      <c r="M241" s="9">
        <f>M242</f>
        <v>0</v>
      </c>
      <c r="N241" s="6">
        <f t="shared" si="24"/>
        <v>1694.67347</v>
      </c>
      <c r="O241" s="9">
        <f>O242</f>
        <v>64.436999999999998</v>
      </c>
      <c r="P241" s="6">
        <f t="shared" si="25"/>
        <v>1759.1104699999999</v>
      </c>
    </row>
    <row r="242" spans="1:16" ht="44.25" customHeight="1">
      <c r="A242" s="11" t="s">
        <v>207</v>
      </c>
      <c r="B242" s="3" t="s">
        <v>210</v>
      </c>
      <c r="C242" s="4"/>
      <c r="D242" s="6">
        <v>1694.67347</v>
      </c>
      <c r="E242" s="9">
        <f>E243</f>
        <v>0</v>
      </c>
      <c r="F242" s="6">
        <f t="shared" si="28"/>
        <v>1694.67347</v>
      </c>
      <c r="G242" s="9">
        <f>G243</f>
        <v>0</v>
      </c>
      <c r="H242" s="6">
        <f t="shared" si="27"/>
        <v>1694.67347</v>
      </c>
      <c r="I242" s="9">
        <f>I243</f>
        <v>0</v>
      </c>
      <c r="J242" s="6">
        <f t="shared" si="26"/>
        <v>1694.67347</v>
      </c>
      <c r="K242" s="9">
        <f>K243</f>
        <v>0</v>
      </c>
      <c r="L242" s="6">
        <f t="shared" si="23"/>
        <v>1694.67347</v>
      </c>
      <c r="M242" s="9">
        <f>M243</f>
        <v>0</v>
      </c>
      <c r="N242" s="6">
        <f t="shared" si="24"/>
        <v>1694.67347</v>
      </c>
      <c r="O242" s="9">
        <f>O243</f>
        <v>64.436999999999998</v>
      </c>
      <c r="P242" s="6">
        <f t="shared" si="25"/>
        <v>1759.1104699999999</v>
      </c>
    </row>
    <row r="243" spans="1:16" ht="47.25" customHeight="1">
      <c r="A243" s="1" t="s">
        <v>64</v>
      </c>
      <c r="B243" s="3" t="s">
        <v>210</v>
      </c>
      <c r="C243" s="4">
        <v>600</v>
      </c>
      <c r="D243" s="6">
        <v>1694.67347</v>
      </c>
      <c r="E243" s="9"/>
      <c r="F243" s="6">
        <f t="shared" si="28"/>
        <v>1694.67347</v>
      </c>
      <c r="G243" s="9"/>
      <c r="H243" s="6">
        <f t="shared" si="27"/>
        <v>1694.67347</v>
      </c>
      <c r="I243" s="9"/>
      <c r="J243" s="6">
        <f t="shared" si="26"/>
        <v>1694.67347</v>
      </c>
      <c r="K243" s="9"/>
      <c r="L243" s="6">
        <f t="shared" si="23"/>
        <v>1694.67347</v>
      </c>
      <c r="M243" s="9"/>
      <c r="N243" s="6">
        <f t="shared" si="24"/>
        <v>1694.67347</v>
      </c>
      <c r="O243" s="9">
        <v>64.436999999999998</v>
      </c>
      <c r="P243" s="6">
        <f t="shared" si="25"/>
        <v>1759.1104699999999</v>
      </c>
    </row>
    <row r="244" spans="1:16" ht="51" customHeight="1">
      <c r="A244" s="11" t="s">
        <v>211</v>
      </c>
      <c r="B244" s="3" t="s">
        <v>213</v>
      </c>
      <c r="C244" s="4"/>
      <c r="D244" s="6">
        <v>0</v>
      </c>
      <c r="E244" s="9">
        <f>E245</f>
        <v>0</v>
      </c>
      <c r="F244" s="6">
        <f t="shared" si="28"/>
        <v>0</v>
      </c>
      <c r="G244" s="9">
        <f>G245</f>
        <v>0</v>
      </c>
      <c r="H244" s="6">
        <f t="shared" si="27"/>
        <v>0</v>
      </c>
      <c r="I244" s="9">
        <f>I245</f>
        <v>0</v>
      </c>
      <c r="J244" s="6">
        <f t="shared" si="26"/>
        <v>0</v>
      </c>
      <c r="K244" s="9">
        <f>K245</f>
        <v>0</v>
      </c>
      <c r="L244" s="6">
        <f t="shared" si="23"/>
        <v>0</v>
      </c>
      <c r="M244" s="9">
        <f>M245</f>
        <v>0</v>
      </c>
      <c r="N244" s="6">
        <f t="shared" si="24"/>
        <v>0</v>
      </c>
      <c r="O244" s="9">
        <f>O245</f>
        <v>0</v>
      </c>
      <c r="P244" s="6">
        <f t="shared" si="25"/>
        <v>0</v>
      </c>
    </row>
    <row r="245" spans="1:16" ht="42.75" customHeight="1">
      <c r="A245" s="11" t="s">
        <v>212</v>
      </c>
      <c r="B245" s="3" t="s">
        <v>214</v>
      </c>
      <c r="C245" s="4"/>
      <c r="D245" s="6">
        <v>0</v>
      </c>
      <c r="E245" s="9">
        <f>E246</f>
        <v>0</v>
      </c>
      <c r="F245" s="6">
        <f t="shared" si="28"/>
        <v>0</v>
      </c>
      <c r="G245" s="9">
        <f>G246</f>
        <v>0</v>
      </c>
      <c r="H245" s="6">
        <f t="shared" si="27"/>
        <v>0</v>
      </c>
      <c r="I245" s="9">
        <f>I246</f>
        <v>0</v>
      </c>
      <c r="J245" s="6">
        <f t="shared" si="26"/>
        <v>0</v>
      </c>
      <c r="K245" s="9">
        <f>K246</f>
        <v>0</v>
      </c>
      <c r="L245" s="6">
        <f t="shared" si="23"/>
        <v>0</v>
      </c>
      <c r="M245" s="9">
        <f>M246</f>
        <v>0</v>
      </c>
      <c r="N245" s="6">
        <f t="shared" si="24"/>
        <v>0</v>
      </c>
      <c r="O245" s="9">
        <f>O246</f>
        <v>0</v>
      </c>
      <c r="P245" s="6">
        <f t="shared" si="25"/>
        <v>0</v>
      </c>
    </row>
    <row r="246" spans="1:16" ht="49.5" customHeight="1">
      <c r="A246" s="1" t="s">
        <v>64</v>
      </c>
      <c r="B246" s="3" t="s">
        <v>214</v>
      </c>
      <c r="C246" s="4">
        <v>600</v>
      </c>
      <c r="D246" s="6">
        <v>0</v>
      </c>
      <c r="E246" s="9"/>
      <c r="F246" s="6">
        <f t="shared" si="28"/>
        <v>0</v>
      </c>
      <c r="G246" s="9"/>
      <c r="H246" s="6">
        <f t="shared" si="27"/>
        <v>0</v>
      </c>
      <c r="I246" s="9"/>
      <c r="J246" s="6">
        <f t="shared" si="26"/>
        <v>0</v>
      </c>
      <c r="K246" s="9"/>
      <c r="L246" s="6">
        <f t="shared" si="23"/>
        <v>0</v>
      </c>
      <c r="M246" s="9"/>
      <c r="N246" s="6">
        <f t="shared" si="24"/>
        <v>0</v>
      </c>
      <c r="O246" s="9"/>
      <c r="P246" s="6">
        <f t="shared" si="25"/>
        <v>0</v>
      </c>
    </row>
    <row r="247" spans="1:16" ht="47.25" customHeight="1">
      <c r="A247" s="10" t="s">
        <v>393</v>
      </c>
      <c r="B247" s="8" t="s">
        <v>394</v>
      </c>
      <c r="C247" s="4"/>
      <c r="D247" s="6">
        <v>6491.7189600000002</v>
      </c>
      <c r="E247" s="9">
        <f>E248</f>
        <v>0</v>
      </c>
      <c r="F247" s="6">
        <f t="shared" si="28"/>
        <v>6491.7189600000002</v>
      </c>
      <c r="G247" s="9">
        <f>G248+G259</f>
        <v>4259.1095299999997</v>
      </c>
      <c r="H247" s="6">
        <f t="shared" si="27"/>
        <v>10750.82849</v>
      </c>
      <c r="I247" s="9">
        <f>I248+I259</f>
        <v>0</v>
      </c>
      <c r="J247" s="6">
        <f t="shared" si="26"/>
        <v>10750.82849</v>
      </c>
      <c r="K247" s="9">
        <f>K248+K259</f>
        <v>0</v>
      </c>
      <c r="L247" s="6">
        <f t="shared" si="23"/>
        <v>10750.82849</v>
      </c>
      <c r="M247" s="9">
        <f>M248+M259</f>
        <v>0</v>
      </c>
      <c r="N247" s="6">
        <f t="shared" si="24"/>
        <v>10750.82849</v>
      </c>
      <c r="O247" s="9">
        <f>O248+O259</f>
        <v>0</v>
      </c>
      <c r="P247" s="6">
        <f t="shared" si="25"/>
        <v>10750.82849</v>
      </c>
    </row>
    <row r="248" spans="1:16" ht="47.25" customHeight="1">
      <c r="A248" s="1" t="s">
        <v>395</v>
      </c>
      <c r="B248" s="3" t="s">
        <v>396</v>
      </c>
      <c r="C248" s="4"/>
      <c r="D248" s="6">
        <v>6491.7189600000002</v>
      </c>
      <c r="E248" s="9">
        <f>E249+E251+E253+E255+E257</f>
        <v>0</v>
      </c>
      <c r="F248" s="6">
        <f t="shared" si="28"/>
        <v>6491.7189600000002</v>
      </c>
      <c r="G248" s="9">
        <f>G249+G251+G253+G255+G257</f>
        <v>0</v>
      </c>
      <c r="H248" s="6">
        <f t="shared" si="27"/>
        <v>6491.7189600000002</v>
      </c>
      <c r="I248" s="9">
        <f>I249+I251+I253+I255+I257</f>
        <v>0</v>
      </c>
      <c r="J248" s="6">
        <f t="shared" si="26"/>
        <v>6491.7189600000002</v>
      </c>
      <c r="K248" s="9">
        <f>K249+K251+K253+K255+K257</f>
        <v>0</v>
      </c>
      <c r="L248" s="6">
        <f t="shared" si="23"/>
        <v>6491.7189600000002</v>
      </c>
      <c r="M248" s="9">
        <f>M249+M251+M253+M255+M257</f>
        <v>0</v>
      </c>
      <c r="N248" s="6">
        <f t="shared" si="24"/>
        <v>6491.7189600000002</v>
      </c>
      <c r="O248" s="9">
        <f>O249+O251+O253+O255+O257</f>
        <v>0</v>
      </c>
      <c r="P248" s="6">
        <f t="shared" si="25"/>
        <v>6491.7189600000002</v>
      </c>
    </row>
    <row r="249" spans="1:16" ht="47.25" customHeight="1">
      <c r="A249" s="1" t="s">
        <v>274</v>
      </c>
      <c r="B249" s="3" t="s">
        <v>397</v>
      </c>
      <c r="C249" s="4"/>
      <c r="D249" s="6">
        <v>4501.7489599999999</v>
      </c>
      <c r="E249" s="9">
        <f>E250</f>
        <v>0</v>
      </c>
      <c r="F249" s="6">
        <f t="shared" si="28"/>
        <v>4501.7489599999999</v>
      </c>
      <c r="G249" s="9">
        <f>G250</f>
        <v>0</v>
      </c>
      <c r="H249" s="6">
        <f t="shared" si="27"/>
        <v>4501.7489599999999</v>
      </c>
      <c r="I249" s="9">
        <f>I250</f>
        <v>0</v>
      </c>
      <c r="J249" s="6">
        <f t="shared" si="26"/>
        <v>4501.7489599999999</v>
      </c>
      <c r="K249" s="9">
        <f>K250</f>
        <v>0</v>
      </c>
      <c r="L249" s="6">
        <f t="shared" si="23"/>
        <v>4501.7489599999999</v>
      </c>
      <c r="M249" s="9">
        <f>M250</f>
        <v>0</v>
      </c>
      <c r="N249" s="6">
        <f t="shared" si="24"/>
        <v>4501.7489599999999</v>
      </c>
      <c r="O249" s="9">
        <f>O250</f>
        <v>0</v>
      </c>
      <c r="P249" s="6">
        <f t="shared" si="25"/>
        <v>4501.7489599999999</v>
      </c>
    </row>
    <row r="250" spans="1:16" ht="47.25" customHeight="1">
      <c r="A250" s="1" t="s">
        <v>64</v>
      </c>
      <c r="B250" s="3" t="s">
        <v>397</v>
      </c>
      <c r="C250" s="4">
        <v>600</v>
      </c>
      <c r="D250" s="6">
        <v>4501.7489599999999</v>
      </c>
      <c r="E250" s="9"/>
      <c r="F250" s="6">
        <f t="shared" si="28"/>
        <v>4501.7489599999999</v>
      </c>
      <c r="G250" s="9"/>
      <c r="H250" s="6">
        <f t="shared" si="27"/>
        <v>4501.7489599999999</v>
      </c>
      <c r="I250" s="9"/>
      <c r="J250" s="6">
        <f t="shared" si="26"/>
        <v>4501.7489599999999</v>
      </c>
      <c r="K250" s="9"/>
      <c r="L250" s="6">
        <f t="shared" si="23"/>
        <v>4501.7489599999999</v>
      </c>
      <c r="M250" s="9"/>
      <c r="N250" s="6">
        <f t="shared" si="24"/>
        <v>4501.7489599999999</v>
      </c>
      <c r="O250" s="9"/>
      <c r="P250" s="6">
        <f t="shared" si="25"/>
        <v>4501.7489599999999</v>
      </c>
    </row>
    <row r="251" spans="1:16" ht="82.5" customHeight="1">
      <c r="A251" s="1" t="s">
        <v>283</v>
      </c>
      <c r="B251" s="14" t="s">
        <v>398</v>
      </c>
      <c r="C251" s="4"/>
      <c r="D251" s="6">
        <v>200</v>
      </c>
      <c r="E251" s="9">
        <f>E252</f>
        <v>0</v>
      </c>
      <c r="F251" s="6">
        <f t="shared" si="28"/>
        <v>200</v>
      </c>
      <c r="G251" s="9">
        <f>G252</f>
        <v>0</v>
      </c>
      <c r="H251" s="6">
        <f t="shared" si="27"/>
        <v>200</v>
      </c>
      <c r="I251" s="9">
        <f>I252</f>
        <v>0</v>
      </c>
      <c r="J251" s="6">
        <f t="shared" si="26"/>
        <v>200</v>
      </c>
      <c r="K251" s="9">
        <f>K252</f>
        <v>0</v>
      </c>
      <c r="L251" s="6">
        <f t="shared" si="23"/>
        <v>200</v>
      </c>
      <c r="M251" s="9">
        <f>M252</f>
        <v>0</v>
      </c>
      <c r="N251" s="6">
        <f t="shared" si="24"/>
        <v>200</v>
      </c>
      <c r="O251" s="9">
        <f>O252</f>
        <v>0</v>
      </c>
      <c r="P251" s="6">
        <f t="shared" si="25"/>
        <v>200</v>
      </c>
    </row>
    <row r="252" spans="1:16" ht="47.25" customHeight="1">
      <c r="A252" s="1" t="s">
        <v>64</v>
      </c>
      <c r="B252" s="14" t="s">
        <v>398</v>
      </c>
      <c r="C252" s="4">
        <v>600</v>
      </c>
      <c r="D252" s="6">
        <v>200</v>
      </c>
      <c r="E252" s="9"/>
      <c r="F252" s="6">
        <f t="shared" si="28"/>
        <v>200</v>
      </c>
      <c r="G252" s="9"/>
      <c r="H252" s="6">
        <f t="shared" si="27"/>
        <v>200</v>
      </c>
      <c r="I252" s="9"/>
      <c r="J252" s="6">
        <f t="shared" si="26"/>
        <v>200</v>
      </c>
      <c r="K252" s="9"/>
      <c r="L252" s="6">
        <f t="shared" si="23"/>
        <v>200</v>
      </c>
      <c r="M252" s="9"/>
      <c r="N252" s="6">
        <f t="shared" si="24"/>
        <v>200</v>
      </c>
      <c r="O252" s="9"/>
      <c r="P252" s="6">
        <f t="shared" si="25"/>
        <v>200</v>
      </c>
    </row>
    <row r="253" spans="1:16" ht="87.75" customHeight="1">
      <c r="A253" s="13" t="s">
        <v>282</v>
      </c>
      <c r="B253" s="14" t="s">
        <v>445</v>
      </c>
      <c r="C253" s="4"/>
      <c r="D253" s="6">
        <v>1789.97</v>
      </c>
      <c r="E253" s="9">
        <f>E254</f>
        <v>0</v>
      </c>
      <c r="F253" s="6">
        <f t="shared" si="28"/>
        <v>1789.97</v>
      </c>
      <c r="G253" s="9">
        <f>G254</f>
        <v>0</v>
      </c>
      <c r="H253" s="6">
        <f t="shared" si="27"/>
        <v>1789.97</v>
      </c>
      <c r="I253" s="9">
        <f>I254</f>
        <v>0</v>
      </c>
      <c r="J253" s="6">
        <f t="shared" si="26"/>
        <v>1789.97</v>
      </c>
      <c r="K253" s="9">
        <f>K254</f>
        <v>0</v>
      </c>
      <c r="L253" s="6">
        <f t="shared" si="23"/>
        <v>1789.97</v>
      </c>
      <c r="M253" s="9">
        <f>M254</f>
        <v>0</v>
      </c>
      <c r="N253" s="6">
        <f t="shared" si="24"/>
        <v>1789.97</v>
      </c>
      <c r="O253" s="9">
        <f>O254</f>
        <v>0</v>
      </c>
      <c r="P253" s="6">
        <f t="shared" si="25"/>
        <v>1789.97</v>
      </c>
    </row>
    <row r="254" spans="1:16" ht="47.25" customHeight="1">
      <c r="A254" s="13" t="s">
        <v>64</v>
      </c>
      <c r="B254" s="14" t="s">
        <v>445</v>
      </c>
      <c r="C254" s="4">
        <v>600</v>
      </c>
      <c r="D254" s="6">
        <v>1789.97</v>
      </c>
      <c r="E254" s="9"/>
      <c r="F254" s="6">
        <f t="shared" si="28"/>
        <v>1789.97</v>
      </c>
      <c r="G254" s="9"/>
      <c r="H254" s="6">
        <f t="shared" si="27"/>
        <v>1789.97</v>
      </c>
      <c r="I254" s="9"/>
      <c r="J254" s="6">
        <f t="shared" si="26"/>
        <v>1789.97</v>
      </c>
      <c r="K254" s="9"/>
      <c r="L254" s="6">
        <f t="shared" si="23"/>
        <v>1789.97</v>
      </c>
      <c r="M254" s="9"/>
      <c r="N254" s="6">
        <f t="shared" si="24"/>
        <v>1789.97</v>
      </c>
      <c r="O254" s="9"/>
      <c r="P254" s="6">
        <f t="shared" si="25"/>
        <v>1789.97</v>
      </c>
    </row>
    <row r="255" spans="1:16" ht="53.25" customHeight="1">
      <c r="A255" s="13" t="s">
        <v>446</v>
      </c>
      <c r="B255" s="14" t="s">
        <v>465</v>
      </c>
      <c r="C255" s="4"/>
      <c r="D255" s="6">
        <v>0</v>
      </c>
      <c r="E255" s="9">
        <f>E256</f>
        <v>0</v>
      </c>
      <c r="F255" s="6">
        <f t="shared" si="28"/>
        <v>0</v>
      </c>
      <c r="G255" s="9">
        <f>G256</f>
        <v>0</v>
      </c>
      <c r="H255" s="6">
        <f t="shared" si="27"/>
        <v>0</v>
      </c>
      <c r="I255" s="9">
        <f>I256</f>
        <v>0</v>
      </c>
      <c r="J255" s="6">
        <f t="shared" si="26"/>
        <v>0</v>
      </c>
      <c r="K255" s="9">
        <f>K256</f>
        <v>0</v>
      </c>
      <c r="L255" s="6">
        <f t="shared" si="23"/>
        <v>0</v>
      </c>
      <c r="M255" s="9">
        <f>M256</f>
        <v>0</v>
      </c>
      <c r="N255" s="6">
        <f t="shared" si="24"/>
        <v>0</v>
      </c>
      <c r="O255" s="9">
        <f>O256</f>
        <v>0</v>
      </c>
      <c r="P255" s="6">
        <f t="shared" si="25"/>
        <v>0</v>
      </c>
    </row>
    <row r="256" spans="1:16" ht="47.25" customHeight="1">
      <c r="A256" s="13" t="s">
        <v>64</v>
      </c>
      <c r="B256" s="14" t="s">
        <v>465</v>
      </c>
      <c r="C256" s="4">
        <v>600</v>
      </c>
      <c r="D256" s="6">
        <v>0</v>
      </c>
      <c r="E256" s="9"/>
      <c r="F256" s="6">
        <f t="shared" si="28"/>
        <v>0</v>
      </c>
      <c r="G256" s="9"/>
      <c r="H256" s="6">
        <f t="shared" si="27"/>
        <v>0</v>
      </c>
      <c r="I256" s="9"/>
      <c r="J256" s="6">
        <f t="shared" si="26"/>
        <v>0</v>
      </c>
      <c r="K256" s="9"/>
      <c r="L256" s="6">
        <f t="shared" si="23"/>
        <v>0</v>
      </c>
      <c r="M256" s="9"/>
      <c r="N256" s="6">
        <f t="shared" si="24"/>
        <v>0</v>
      </c>
      <c r="O256" s="9"/>
      <c r="P256" s="6">
        <f t="shared" si="25"/>
        <v>0</v>
      </c>
    </row>
    <row r="257" spans="1:16" ht="108" customHeight="1">
      <c r="A257" s="13" t="s">
        <v>497</v>
      </c>
      <c r="B257" s="3" t="s">
        <v>498</v>
      </c>
      <c r="C257" s="4"/>
      <c r="D257" s="6">
        <v>0</v>
      </c>
      <c r="E257" s="9">
        <f>E258</f>
        <v>0</v>
      </c>
      <c r="F257" s="6">
        <f t="shared" si="28"/>
        <v>0</v>
      </c>
      <c r="G257" s="9">
        <f>G258</f>
        <v>0</v>
      </c>
      <c r="H257" s="6">
        <f t="shared" si="27"/>
        <v>0</v>
      </c>
      <c r="I257" s="9">
        <f>I258</f>
        <v>0</v>
      </c>
      <c r="J257" s="6">
        <f t="shared" si="26"/>
        <v>0</v>
      </c>
      <c r="K257" s="9">
        <f>K258</f>
        <v>0</v>
      </c>
      <c r="L257" s="6">
        <f t="shared" si="23"/>
        <v>0</v>
      </c>
      <c r="M257" s="9">
        <f>M258</f>
        <v>0</v>
      </c>
      <c r="N257" s="6">
        <f t="shared" si="24"/>
        <v>0</v>
      </c>
      <c r="O257" s="9">
        <f>O258</f>
        <v>0</v>
      </c>
      <c r="P257" s="6">
        <f t="shared" si="25"/>
        <v>0</v>
      </c>
    </row>
    <row r="258" spans="1:16" ht="47.25" customHeight="1">
      <c r="A258" s="1" t="s">
        <v>64</v>
      </c>
      <c r="B258" s="3" t="s">
        <v>498</v>
      </c>
      <c r="C258" s="4">
        <v>600</v>
      </c>
      <c r="D258" s="6">
        <v>0</v>
      </c>
      <c r="E258" s="9"/>
      <c r="F258" s="6">
        <f t="shared" si="28"/>
        <v>0</v>
      </c>
      <c r="G258" s="9"/>
      <c r="H258" s="6">
        <f t="shared" si="27"/>
        <v>0</v>
      </c>
      <c r="I258" s="9"/>
      <c r="J258" s="6">
        <f t="shared" si="26"/>
        <v>0</v>
      </c>
      <c r="K258" s="9"/>
      <c r="L258" s="6">
        <f t="shared" si="23"/>
        <v>0</v>
      </c>
      <c r="M258" s="9"/>
      <c r="N258" s="6">
        <f t="shared" si="24"/>
        <v>0</v>
      </c>
      <c r="O258" s="9"/>
      <c r="P258" s="6">
        <f t="shared" si="25"/>
        <v>0</v>
      </c>
    </row>
    <row r="259" spans="1:16" ht="93.75" customHeight="1">
      <c r="A259" s="1" t="s">
        <v>593</v>
      </c>
      <c r="B259" s="3" t="s">
        <v>591</v>
      </c>
      <c r="C259" s="4"/>
      <c r="D259" s="6"/>
      <c r="E259" s="9"/>
      <c r="F259" s="6">
        <f t="shared" si="28"/>
        <v>0</v>
      </c>
      <c r="G259" s="9">
        <f>G260</f>
        <v>4259.1095299999997</v>
      </c>
      <c r="H259" s="6">
        <f t="shared" si="27"/>
        <v>4259.1095299999997</v>
      </c>
      <c r="I259" s="9">
        <f>I260</f>
        <v>0</v>
      </c>
      <c r="J259" s="6">
        <f t="shared" si="26"/>
        <v>4259.1095299999997</v>
      </c>
      <c r="K259" s="9">
        <f>K260</f>
        <v>0</v>
      </c>
      <c r="L259" s="6">
        <f t="shared" si="23"/>
        <v>4259.1095299999997</v>
      </c>
      <c r="M259" s="9">
        <f>M260</f>
        <v>0</v>
      </c>
      <c r="N259" s="6">
        <f t="shared" si="24"/>
        <v>4259.1095299999997</v>
      </c>
      <c r="O259" s="9">
        <f>O260</f>
        <v>0</v>
      </c>
      <c r="P259" s="6">
        <f t="shared" si="25"/>
        <v>4259.1095299999997</v>
      </c>
    </row>
    <row r="260" spans="1:16" ht="95.25" customHeight="1">
      <c r="A260" s="1" t="s">
        <v>594</v>
      </c>
      <c r="B260" s="3" t="s">
        <v>592</v>
      </c>
      <c r="C260" s="4"/>
      <c r="D260" s="6"/>
      <c r="E260" s="9"/>
      <c r="F260" s="6">
        <f t="shared" si="28"/>
        <v>0</v>
      </c>
      <c r="G260" s="9">
        <f>G261</f>
        <v>4259.1095299999997</v>
      </c>
      <c r="H260" s="6">
        <f t="shared" si="27"/>
        <v>4259.1095299999997</v>
      </c>
      <c r="I260" s="9">
        <f>I261</f>
        <v>0</v>
      </c>
      <c r="J260" s="6">
        <f t="shared" si="26"/>
        <v>4259.1095299999997</v>
      </c>
      <c r="K260" s="9">
        <f>K261</f>
        <v>0</v>
      </c>
      <c r="L260" s="6">
        <f t="shared" si="23"/>
        <v>4259.1095299999997</v>
      </c>
      <c r="M260" s="9">
        <f>M261</f>
        <v>0</v>
      </c>
      <c r="N260" s="6">
        <f t="shared" si="24"/>
        <v>4259.1095299999997</v>
      </c>
      <c r="O260" s="9">
        <f>O261</f>
        <v>0</v>
      </c>
      <c r="P260" s="6">
        <f t="shared" si="25"/>
        <v>4259.1095299999997</v>
      </c>
    </row>
    <row r="261" spans="1:16" ht="47.25" customHeight="1">
      <c r="A261" s="1" t="s">
        <v>64</v>
      </c>
      <c r="B261" s="3" t="s">
        <v>592</v>
      </c>
      <c r="C261" s="4">
        <v>600</v>
      </c>
      <c r="D261" s="6"/>
      <c r="E261" s="9"/>
      <c r="F261" s="6">
        <f t="shared" si="28"/>
        <v>0</v>
      </c>
      <c r="G261" s="9">
        <v>4259.1095299999997</v>
      </c>
      <c r="H261" s="6">
        <f t="shared" si="27"/>
        <v>4259.1095299999997</v>
      </c>
      <c r="I261" s="9"/>
      <c r="J261" s="6">
        <f t="shared" si="26"/>
        <v>4259.1095299999997</v>
      </c>
      <c r="K261" s="9"/>
      <c r="L261" s="6">
        <f t="shared" si="23"/>
        <v>4259.1095299999997</v>
      </c>
      <c r="M261" s="9"/>
      <c r="N261" s="6">
        <f t="shared" si="24"/>
        <v>4259.1095299999997</v>
      </c>
      <c r="O261" s="9"/>
      <c r="P261" s="6">
        <f t="shared" si="25"/>
        <v>4259.1095299999997</v>
      </c>
    </row>
    <row r="262" spans="1:16" ht="41.25" customHeight="1">
      <c r="A262" s="10" t="s">
        <v>584</v>
      </c>
      <c r="B262" s="8" t="s">
        <v>585</v>
      </c>
      <c r="C262" s="4"/>
      <c r="D262" s="6">
        <v>0</v>
      </c>
      <c r="E262" s="9">
        <f>E263</f>
        <v>5700</v>
      </c>
      <c r="F262" s="6">
        <f t="shared" si="28"/>
        <v>5700</v>
      </c>
      <c r="G262" s="9">
        <f>G263</f>
        <v>0</v>
      </c>
      <c r="H262" s="6">
        <f t="shared" si="27"/>
        <v>5700</v>
      </c>
      <c r="I262" s="9">
        <f>I263</f>
        <v>0</v>
      </c>
      <c r="J262" s="6">
        <f t="shared" si="26"/>
        <v>5700</v>
      </c>
      <c r="K262" s="9">
        <f>K263</f>
        <v>0</v>
      </c>
      <c r="L262" s="6">
        <f t="shared" si="23"/>
        <v>5700</v>
      </c>
      <c r="M262" s="9">
        <f>M263</f>
        <v>0</v>
      </c>
      <c r="N262" s="6">
        <f t="shared" si="24"/>
        <v>5700</v>
      </c>
      <c r="O262" s="9">
        <f>O263</f>
        <v>0</v>
      </c>
      <c r="P262" s="6">
        <f t="shared" si="25"/>
        <v>5700</v>
      </c>
    </row>
    <row r="263" spans="1:16" ht="42.75" customHeight="1">
      <c r="A263" s="1" t="s">
        <v>586</v>
      </c>
      <c r="B263" s="3" t="s">
        <v>587</v>
      </c>
      <c r="C263" s="4"/>
      <c r="D263" s="6">
        <v>0</v>
      </c>
      <c r="E263" s="9">
        <f>E264</f>
        <v>5700</v>
      </c>
      <c r="F263" s="6">
        <f t="shared" si="28"/>
        <v>5700</v>
      </c>
      <c r="G263" s="9">
        <f>G264</f>
        <v>0</v>
      </c>
      <c r="H263" s="6">
        <f t="shared" si="27"/>
        <v>5700</v>
      </c>
      <c r="I263" s="9">
        <f>I264</f>
        <v>0</v>
      </c>
      <c r="J263" s="6">
        <f t="shared" si="26"/>
        <v>5700</v>
      </c>
      <c r="K263" s="9">
        <f>K264</f>
        <v>0</v>
      </c>
      <c r="L263" s="6">
        <f t="shared" si="23"/>
        <v>5700</v>
      </c>
      <c r="M263" s="9">
        <f>M264</f>
        <v>0</v>
      </c>
      <c r="N263" s="6">
        <f t="shared" si="24"/>
        <v>5700</v>
      </c>
      <c r="O263" s="9">
        <f>O264</f>
        <v>0</v>
      </c>
      <c r="P263" s="6">
        <f t="shared" si="25"/>
        <v>5700</v>
      </c>
    </row>
    <row r="264" spans="1:16" ht="24.75" customHeight="1">
      <c r="A264" s="1" t="s">
        <v>588</v>
      </c>
      <c r="B264" s="3" t="s">
        <v>589</v>
      </c>
      <c r="C264" s="4"/>
      <c r="D264" s="6">
        <v>0</v>
      </c>
      <c r="E264" s="9">
        <f>E265</f>
        <v>5700</v>
      </c>
      <c r="F264" s="6">
        <f t="shared" si="28"/>
        <v>5700</v>
      </c>
      <c r="G264" s="9">
        <f>G265</f>
        <v>0</v>
      </c>
      <c r="H264" s="6">
        <f t="shared" si="27"/>
        <v>5700</v>
      </c>
      <c r="I264" s="9">
        <f>I265</f>
        <v>0</v>
      </c>
      <c r="J264" s="6">
        <f t="shared" si="26"/>
        <v>5700</v>
      </c>
      <c r="K264" s="9">
        <f>K265</f>
        <v>0</v>
      </c>
      <c r="L264" s="6">
        <f t="shared" si="23"/>
        <v>5700</v>
      </c>
      <c r="M264" s="9">
        <f>M265</f>
        <v>0</v>
      </c>
      <c r="N264" s="6">
        <f t="shared" si="24"/>
        <v>5700</v>
      </c>
      <c r="O264" s="9">
        <f>O265</f>
        <v>0</v>
      </c>
      <c r="P264" s="6">
        <f t="shared" si="25"/>
        <v>5700</v>
      </c>
    </row>
    <row r="265" spans="1:16" ht="47.25" customHeight="1">
      <c r="A265" s="1" t="s">
        <v>64</v>
      </c>
      <c r="B265" s="3" t="s">
        <v>589</v>
      </c>
      <c r="C265" s="4">
        <v>600</v>
      </c>
      <c r="D265" s="6">
        <v>0</v>
      </c>
      <c r="E265" s="9">
        <v>5700</v>
      </c>
      <c r="F265" s="6">
        <f t="shared" si="28"/>
        <v>5700</v>
      </c>
      <c r="G265" s="9"/>
      <c r="H265" s="6">
        <f t="shared" si="27"/>
        <v>5700</v>
      </c>
      <c r="I265" s="9"/>
      <c r="J265" s="6">
        <f t="shared" si="26"/>
        <v>5700</v>
      </c>
      <c r="K265" s="9"/>
      <c r="L265" s="6">
        <f t="shared" si="23"/>
        <v>5700</v>
      </c>
      <c r="M265" s="9"/>
      <c r="N265" s="6">
        <f t="shared" si="24"/>
        <v>5700</v>
      </c>
      <c r="O265" s="9"/>
      <c r="P265" s="6">
        <f t="shared" si="25"/>
        <v>5700</v>
      </c>
    </row>
    <row r="266" spans="1:16" ht="93.75" customHeight="1">
      <c r="A266" s="7" t="s">
        <v>5</v>
      </c>
      <c r="B266" s="8" t="s">
        <v>103</v>
      </c>
      <c r="C266" s="4"/>
      <c r="D266" s="6">
        <v>1193</v>
      </c>
      <c r="E266" s="9">
        <f>E267</f>
        <v>0</v>
      </c>
      <c r="F266" s="6">
        <f t="shared" si="28"/>
        <v>1193</v>
      </c>
      <c r="G266" s="9">
        <f>G267</f>
        <v>0</v>
      </c>
      <c r="H266" s="6">
        <f t="shared" si="27"/>
        <v>1193</v>
      </c>
      <c r="I266" s="9">
        <f>I267</f>
        <v>0</v>
      </c>
      <c r="J266" s="6">
        <f t="shared" si="26"/>
        <v>1193</v>
      </c>
      <c r="K266" s="9">
        <f>K267</f>
        <v>0</v>
      </c>
      <c r="L266" s="6">
        <f t="shared" si="23"/>
        <v>1193</v>
      </c>
      <c r="M266" s="9">
        <f>M267</f>
        <v>0</v>
      </c>
      <c r="N266" s="6">
        <f t="shared" si="24"/>
        <v>1193</v>
      </c>
      <c r="O266" s="9">
        <f>O267+O281</f>
        <v>210.52593999999999</v>
      </c>
      <c r="P266" s="6">
        <f t="shared" si="25"/>
        <v>1403.52594</v>
      </c>
    </row>
    <row r="267" spans="1:16" ht="72" customHeight="1">
      <c r="A267" s="18" t="s">
        <v>104</v>
      </c>
      <c r="B267" s="8" t="s">
        <v>107</v>
      </c>
      <c r="C267" s="4"/>
      <c r="D267" s="6">
        <v>1193</v>
      </c>
      <c r="E267" s="9">
        <f>E268+E272+E277</f>
        <v>0</v>
      </c>
      <c r="F267" s="6">
        <f t="shared" si="28"/>
        <v>1193</v>
      </c>
      <c r="G267" s="9">
        <f>G268+G272+G277</f>
        <v>0</v>
      </c>
      <c r="H267" s="6">
        <f t="shared" si="27"/>
        <v>1193</v>
      </c>
      <c r="I267" s="9">
        <f>I268+I272+I277</f>
        <v>0</v>
      </c>
      <c r="J267" s="6">
        <f t="shared" si="26"/>
        <v>1193</v>
      </c>
      <c r="K267" s="9">
        <f>K268+K272+K277</f>
        <v>0</v>
      </c>
      <c r="L267" s="6">
        <f t="shared" si="23"/>
        <v>1193</v>
      </c>
      <c r="M267" s="9">
        <f>M268+M272+M277</f>
        <v>0</v>
      </c>
      <c r="N267" s="6">
        <f t="shared" si="24"/>
        <v>1193</v>
      </c>
      <c r="O267" s="9">
        <f>O268+O272+O277</f>
        <v>0</v>
      </c>
      <c r="P267" s="6">
        <f t="shared" si="25"/>
        <v>1193</v>
      </c>
    </row>
    <row r="268" spans="1:16" ht="59.25" customHeight="1">
      <c r="A268" s="11" t="s">
        <v>105</v>
      </c>
      <c r="B268" s="3" t="s">
        <v>108</v>
      </c>
      <c r="C268" s="4"/>
      <c r="D268" s="6">
        <v>454.05</v>
      </c>
      <c r="E268" s="9">
        <f>E269</f>
        <v>0</v>
      </c>
      <c r="F268" s="6">
        <f t="shared" si="28"/>
        <v>454.05</v>
      </c>
      <c r="G268" s="9">
        <f>G269</f>
        <v>0</v>
      </c>
      <c r="H268" s="6">
        <f t="shared" si="27"/>
        <v>454.05</v>
      </c>
      <c r="I268" s="9">
        <f>I269</f>
        <v>0</v>
      </c>
      <c r="J268" s="6">
        <f t="shared" si="26"/>
        <v>454.05</v>
      </c>
      <c r="K268" s="9">
        <f>K269</f>
        <v>0</v>
      </c>
      <c r="L268" s="6">
        <f t="shared" si="23"/>
        <v>454.05</v>
      </c>
      <c r="M268" s="9">
        <f>M269</f>
        <v>0</v>
      </c>
      <c r="N268" s="6">
        <f t="shared" si="24"/>
        <v>454.05</v>
      </c>
      <c r="O268" s="9">
        <f>O269</f>
        <v>0</v>
      </c>
      <c r="P268" s="6">
        <f t="shared" si="25"/>
        <v>454.05</v>
      </c>
    </row>
    <row r="269" spans="1:16" ht="51.75" customHeight="1">
      <c r="A269" s="1" t="s">
        <v>106</v>
      </c>
      <c r="B269" s="3" t="s">
        <v>109</v>
      </c>
      <c r="C269" s="4"/>
      <c r="D269" s="6">
        <v>454.05</v>
      </c>
      <c r="E269" s="9">
        <f>E270+E271</f>
        <v>0</v>
      </c>
      <c r="F269" s="6">
        <f t="shared" si="28"/>
        <v>454.05</v>
      </c>
      <c r="G269" s="9">
        <f>G270+G271</f>
        <v>0</v>
      </c>
      <c r="H269" s="6">
        <f t="shared" si="27"/>
        <v>454.05</v>
      </c>
      <c r="I269" s="9">
        <f>I270+I271</f>
        <v>0</v>
      </c>
      <c r="J269" s="6">
        <f t="shared" si="26"/>
        <v>454.05</v>
      </c>
      <c r="K269" s="9">
        <f>K270+K271</f>
        <v>0</v>
      </c>
      <c r="L269" s="6">
        <f t="shared" si="23"/>
        <v>454.05</v>
      </c>
      <c r="M269" s="9">
        <f>M270+M271</f>
        <v>0</v>
      </c>
      <c r="N269" s="6">
        <f t="shared" si="24"/>
        <v>454.05</v>
      </c>
      <c r="O269" s="9">
        <f>O270+O271</f>
        <v>0</v>
      </c>
      <c r="P269" s="6">
        <f t="shared" si="25"/>
        <v>454.05</v>
      </c>
    </row>
    <row r="270" spans="1:16" ht="86.25" customHeight="1">
      <c r="A270" s="1" t="s">
        <v>110</v>
      </c>
      <c r="B270" s="3" t="s">
        <v>109</v>
      </c>
      <c r="C270" s="4">
        <v>100</v>
      </c>
      <c r="D270" s="6">
        <v>339.05</v>
      </c>
      <c r="E270" s="9"/>
      <c r="F270" s="6">
        <f t="shared" si="28"/>
        <v>339.05</v>
      </c>
      <c r="G270" s="9"/>
      <c r="H270" s="6">
        <f t="shared" si="27"/>
        <v>339.05</v>
      </c>
      <c r="I270" s="9"/>
      <c r="J270" s="6">
        <f t="shared" si="26"/>
        <v>339.05</v>
      </c>
      <c r="K270" s="9"/>
      <c r="L270" s="6">
        <f t="shared" si="23"/>
        <v>339.05</v>
      </c>
      <c r="M270" s="9"/>
      <c r="N270" s="6">
        <f t="shared" si="24"/>
        <v>339.05</v>
      </c>
      <c r="O270" s="9"/>
      <c r="P270" s="6">
        <f t="shared" si="25"/>
        <v>339.05</v>
      </c>
    </row>
    <row r="271" spans="1:16" ht="48.75" customHeight="1">
      <c r="A271" s="1" t="s">
        <v>35</v>
      </c>
      <c r="B271" s="3" t="s">
        <v>109</v>
      </c>
      <c r="C271" s="4">
        <v>200</v>
      </c>
      <c r="D271" s="6">
        <v>115</v>
      </c>
      <c r="E271" s="9"/>
      <c r="F271" s="6">
        <f t="shared" si="28"/>
        <v>115</v>
      </c>
      <c r="G271" s="9"/>
      <c r="H271" s="6">
        <f t="shared" si="27"/>
        <v>115</v>
      </c>
      <c r="I271" s="9"/>
      <c r="J271" s="6">
        <f t="shared" si="26"/>
        <v>115</v>
      </c>
      <c r="K271" s="9"/>
      <c r="L271" s="6">
        <f t="shared" si="23"/>
        <v>115</v>
      </c>
      <c r="M271" s="9"/>
      <c r="N271" s="6">
        <f t="shared" si="24"/>
        <v>115</v>
      </c>
      <c r="O271" s="9"/>
      <c r="P271" s="6">
        <f t="shared" si="25"/>
        <v>115</v>
      </c>
    </row>
    <row r="272" spans="1:16" ht="45.75" customHeight="1">
      <c r="A272" s="11" t="s">
        <v>111</v>
      </c>
      <c r="B272" s="3" t="s">
        <v>113</v>
      </c>
      <c r="C272" s="4"/>
      <c r="D272" s="6">
        <v>550</v>
      </c>
      <c r="E272" s="9">
        <f>E273</f>
        <v>0</v>
      </c>
      <c r="F272" s="6">
        <f t="shared" si="28"/>
        <v>550</v>
      </c>
      <c r="G272" s="9">
        <f>G273</f>
        <v>0</v>
      </c>
      <c r="H272" s="6">
        <f t="shared" si="27"/>
        <v>550</v>
      </c>
      <c r="I272" s="9">
        <f>I273</f>
        <v>0</v>
      </c>
      <c r="J272" s="6">
        <f t="shared" si="26"/>
        <v>550</v>
      </c>
      <c r="K272" s="9">
        <f>K273</f>
        <v>0</v>
      </c>
      <c r="L272" s="6">
        <f t="shared" si="23"/>
        <v>550</v>
      </c>
      <c r="M272" s="9">
        <f>M273</f>
        <v>0</v>
      </c>
      <c r="N272" s="6">
        <f t="shared" si="24"/>
        <v>550</v>
      </c>
      <c r="O272" s="9">
        <f>O273</f>
        <v>0</v>
      </c>
      <c r="P272" s="6">
        <f t="shared" si="25"/>
        <v>550</v>
      </c>
    </row>
    <row r="273" spans="1:16" ht="31.5" customHeight="1">
      <c r="A273" s="11" t="s">
        <v>112</v>
      </c>
      <c r="B273" s="3" t="s">
        <v>114</v>
      </c>
      <c r="C273" s="4"/>
      <c r="D273" s="6">
        <v>550</v>
      </c>
      <c r="E273" s="9">
        <f>E274+E275+E276</f>
        <v>0</v>
      </c>
      <c r="F273" s="6">
        <f t="shared" si="28"/>
        <v>550</v>
      </c>
      <c r="G273" s="9">
        <f>G274+G275+G276</f>
        <v>0</v>
      </c>
      <c r="H273" s="6">
        <f t="shared" si="27"/>
        <v>550</v>
      </c>
      <c r="I273" s="9">
        <f>I274+I275+I276</f>
        <v>0</v>
      </c>
      <c r="J273" s="6">
        <f t="shared" si="26"/>
        <v>550</v>
      </c>
      <c r="K273" s="9">
        <f>K274+K275+K276</f>
        <v>0</v>
      </c>
      <c r="L273" s="6">
        <f t="shared" si="23"/>
        <v>550</v>
      </c>
      <c r="M273" s="9">
        <f>M274+M275+M276</f>
        <v>0</v>
      </c>
      <c r="N273" s="6">
        <f t="shared" si="24"/>
        <v>550</v>
      </c>
      <c r="O273" s="9">
        <f>O274+O275+O276</f>
        <v>0</v>
      </c>
      <c r="P273" s="6">
        <f t="shared" si="25"/>
        <v>550</v>
      </c>
    </row>
    <row r="274" spans="1:16" ht="89.25" customHeight="1">
      <c r="A274" s="1" t="s">
        <v>110</v>
      </c>
      <c r="B274" s="3" t="s">
        <v>114</v>
      </c>
      <c r="C274" s="4">
        <v>100</v>
      </c>
      <c r="D274" s="6">
        <v>415</v>
      </c>
      <c r="E274" s="9"/>
      <c r="F274" s="6">
        <f t="shared" si="28"/>
        <v>415</v>
      </c>
      <c r="G274" s="9"/>
      <c r="H274" s="6">
        <f t="shared" si="27"/>
        <v>415</v>
      </c>
      <c r="I274" s="9"/>
      <c r="J274" s="6">
        <f t="shared" si="26"/>
        <v>415</v>
      </c>
      <c r="K274" s="9"/>
      <c r="L274" s="6">
        <f t="shared" si="23"/>
        <v>415</v>
      </c>
      <c r="M274" s="9"/>
      <c r="N274" s="6">
        <f t="shared" si="24"/>
        <v>415</v>
      </c>
      <c r="O274" s="9"/>
      <c r="P274" s="6">
        <f t="shared" si="25"/>
        <v>415</v>
      </c>
    </row>
    <row r="275" spans="1:16" ht="45.75" customHeight="1">
      <c r="A275" s="1" t="s">
        <v>35</v>
      </c>
      <c r="B275" s="3" t="s">
        <v>114</v>
      </c>
      <c r="C275" s="4">
        <v>200</v>
      </c>
      <c r="D275" s="6">
        <v>135</v>
      </c>
      <c r="E275" s="9"/>
      <c r="F275" s="6">
        <f t="shared" si="28"/>
        <v>135</v>
      </c>
      <c r="G275" s="9"/>
      <c r="H275" s="6">
        <f t="shared" si="27"/>
        <v>135</v>
      </c>
      <c r="I275" s="9"/>
      <c r="J275" s="6">
        <f t="shared" si="26"/>
        <v>135</v>
      </c>
      <c r="K275" s="9"/>
      <c r="L275" s="6">
        <f t="shared" ref="L275:L348" si="29">J275+K275</f>
        <v>135</v>
      </c>
      <c r="M275" s="9"/>
      <c r="N275" s="6">
        <f t="shared" ref="N275:N348" si="30">L275+M275</f>
        <v>135</v>
      </c>
      <c r="O275" s="9"/>
      <c r="P275" s="6">
        <f t="shared" ref="P275:P348" si="31">N275+O275</f>
        <v>135</v>
      </c>
    </row>
    <row r="276" spans="1:16" ht="45.75" hidden="1" customHeight="1">
      <c r="A276" s="1" t="s">
        <v>34</v>
      </c>
      <c r="B276" s="3" t="s">
        <v>114</v>
      </c>
      <c r="C276" s="4">
        <v>800</v>
      </c>
      <c r="D276" s="6">
        <v>0</v>
      </c>
      <c r="E276" s="9"/>
      <c r="F276" s="6">
        <f t="shared" si="28"/>
        <v>0</v>
      </c>
      <c r="G276" s="9"/>
      <c r="H276" s="6">
        <f t="shared" si="27"/>
        <v>0</v>
      </c>
      <c r="I276" s="9"/>
      <c r="J276" s="6">
        <f t="shared" si="26"/>
        <v>0</v>
      </c>
      <c r="K276" s="9"/>
      <c r="L276" s="6">
        <f t="shared" si="29"/>
        <v>0</v>
      </c>
      <c r="M276" s="9"/>
      <c r="N276" s="6">
        <f t="shared" si="30"/>
        <v>0</v>
      </c>
      <c r="O276" s="9"/>
      <c r="P276" s="6">
        <f t="shared" si="31"/>
        <v>0</v>
      </c>
    </row>
    <row r="277" spans="1:16" ht="48" customHeight="1">
      <c r="A277" s="11" t="s">
        <v>115</v>
      </c>
      <c r="B277" s="3" t="s">
        <v>117</v>
      </c>
      <c r="C277" s="4"/>
      <c r="D277" s="6">
        <v>188.95</v>
      </c>
      <c r="E277" s="9">
        <f>E278</f>
        <v>0</v>
      </c>
      <c r="F277" s="6">
        <f t="shared" si="28"/>
        <v>188.95</v>
      </c>
      <c r="G277" s="9">
        <f>G278</f>
        <v>0</v>
      </c>
      <c r="H277" s="6">
        <f t="shared" si="27"/>
        <v>188.95</v>
      </c>
      <c r="I277" s="9">
        <f>I278</f>
        <v>0</v>
      </c>
      <c r="J277" s="6">
        <f t="shared" si="26"/>
        <v>188.95</v>
      </c>
      <c r="K277" s="9">
        <f>K278</f>
        <v>0</v>
      </c>
      <c r="L277" s="6">
        <f t="shared" si="29"/>
        <v>188.95</v>
      </c>
      <c r="M277" s="9">
        <f>M278</f>
        <v>0</v>
      </c>
      <c r="N277" s="6">
        <f t="shared" si="30"/>
        <v>188.95</v>
      </c>
      <c r="O277" s="9">
        <f>O278</f>
        <v>0</v>
      </c>
      <c r="P277" s="6">
        <f t="shared" si="31"/>
        <v>188.95</v>
      </c>
    </row>
    <row r="278" spans="1:16" ht="42" customHeight="1">
      <c r="A278" s="11" t="s">
        <v>116</v>
      </c>
      <c r="B278" s="3" t="s">
        <v>118</v>
      </c>
      <c r="C278" s="4"/>
      <c r="D278" s="6">
        <v>188.95</v>
      </c>
      <c r="E278" s="9">
        <f>E279+E280</f>
        <v>0</v>
      </c>
      <c r="F278" s="6">
        <f t="shared" si="28"/>
        <v>188.95</v>
      </c>
      <c r="G278" s="9">
        <f>G279+G280</f>
        <v>0</v>
      </c>
      <c r="H278" s="6">
        <f t="shared" si="27"/>
        <v>188.95</v>
      </c>
      <c r="I278" s="9">
        <f>I279+I280</f>
        <v>0</v>
      </c>
      <c r="J278" s="6">
        <f t="shared" ref="J278:J354" si="32">H278+I278</f>
        <v>188.95</v>
      </c>
      <c r="K278" s="9">
        <f>K279+K280</f>
        <v>0</v>
      </c>
      <c r="L278" s="6">
        <f t="shared" si="29"/>
        <v>188.95</v>
      </c>
      <c r="M278" s="9">
        <f>M279+M280</f>
        <v>0</v>
      </c>
      <c r="N278" s="6">
        <f t="shared" si="30"/>
        <v>188.95</v>
      </c>
      <c r="O278" s="9">
        <f>O279+O280</f>
        <v>0</v>
      </c>
      <c r="P278" s="6">
        <f t="shared" si="31"/>
        <v>188.95</v>
      </c>
    </row>
    <row r="279" spans="1:16" ht="81.75" customHeight="1">
      <c r="A279" s="1" t="s">
        <v>110</v>
      </c>
      <c r="B279" s="3" t="s">
        <v>118</v>
      </c>
      <c r="C279" s="4">
        <v>100</v>
      </c>
      <c r="D279" s="6">
        <v>163.95</v>
      </c>
      <c r="E279" s="9"/>
      <c r="F279" s="6">
        <f t="shared" si="28"/>
        <v>163.95</v>
      </c>
      <c r="G279" s="9"/>
      <c r="H279" s="6">
        <f t="shared" si="27"/>
        <v>163.95</v>
      </c>
      <c r="I279" s="9"/>
      <c r="J279" s="6">
        <f t="shared" si="32"/>
        <v>163.95</v>
      </c>
      <c r="K279" s="9"/>
      <c r="L279" s="6">
        <f t="shared" si="29"/>
        <v>163.95</v>
      </c>
      <c r="M279" s="9"/>
      <c r="N279" s="6">
        <f t="shared" si="30"/>
        <v>163.95</v>
      </c>
      <c r="O279" s="9"/>
      <c r="P279" s="6">
        <f t="shared" si="31"/>
        <v>163.95</v>
      </c>
    </row>
    <row r="280" spans="1:16" ht="50.25" customHeight="1">
      <c r="A280" s="1" t="s">
        <v>35</v>
      </c>
      <c r="B280" s="3" t="s">
        <v>118</v>
      </c>
      <c r="C280" s="4">
        <v>200</v>
      </c>
      <c r="D280" s="6">
        <v>25</v>
      </c>
      <c r="E280" s="9"/>
      <c r="F280" s="6">
        <f t="shared" si="28"/>
        <v>25</v>
      </c>
      <c r="G280" s="9"/>
      <c r="H280" s="6">
        <f t="shared" si="27"/>
        <v>25</v>
      </c>
      <c r="I280" s="9"/>
      <c r="J280" s="6">
        <f t="shared" si="32"/>
        <v>25</v>
      </c>
      <c r="K280" s="9"/>
      <c r="L280" s="6">
        <f t="shared" si="29"/>
        <v>25</v>
      </c>
      <c r="M280" s="9"/>
      <c r="N280" s="6">
        <f t="shared" si="30"/>
        <v>25</v>
      </c>
      <c r="O280" s="9"/>
      <c r="P280" s="6">
        <f t="shared" si="31"/>
        <v>25</v>
      </c>
    </row>
    <row r="281" spans="1:16" ht="83.25" customHeight="1">
      <c r="A281" s="10" t="s">
        <v>627</v>
      </c>
      <c r="B281" s="8" t="s">
        <v>628</v>
      </c>
      <c r="C281" s="4"/>
      <c r="D281" s="6"/>
      <c r="E281" s="9"/>
      <c r="F281" s="6"/>
      <c r="G281" s="9"/>
      <c r="H281" s="6"/>
      <c r="I281" s="9"/>
      <c r="J281" s="6"/>
      <c r="K281" s="9"/>
      <c r="L281" s="6"/>
      <c r="M281" s="9"/>
      <c r="N281" s="6">
        <f t="shared" si="30"/>
        <v>0</v>
      </c>
      <c r="O281" s="9">
        <f>O282+O285</f>
        <v>210.52593999999999</v>
      </c>
      <c r="P281" s="6">
        <f t="shared" si="31"/>
        <v>210.52593999999999</v>
      </c>
    </row>
    <row r="282" spans="1:16" ht="81" customHeight="1">
      <c r="A282" s="1" t="s">
        <v>629</v>
      </c>
      <c r="B282" s="3" t="s">
        <v>630</v>
      </c>
      <c r="C282" s="4"/>
      <c r="D282" s="6"/>
      <c r="E282" s="9"/>
      <c r="F282" s="6"/>
      <c r="G282" s="9"/>
      <c r="H282" s="6"/>
      <c r="I282" s="9"/>
      <c r="J282" s="6"/>
      <c r="K282" s="9"/>
      <c r="L282" s="6"/>
      <c r="M282" s="9"/>
      <c r="N282" s="6">
        <f t="shared" si="30"/>
        <v>0</v>
      </c>
      <c r="O282" s="9">
        <f>O283</f>
        <v>0</v>
      </c>
      <c r="P282" s="6">
        <f t="shared" si="31"/>
        <v>0</v>
      </c>
    </row>
    <row r="283" spans="1:16" ht="82.5" customHeight="1">
      <c r="A283" s="1" t="s">
        <v>631</v>
      </c>
      <c r="B283" s="3" t="s">
        <v>632</v>
      </c>
      <c r="C283" s="4"/>
      <c r="D283" s="6"/>
      <c r="E283" s="9"/>
      <c r="F283" s="6"/>
      <c r="G283" s="9"/>
      <c r="H283" s="6"/>
      <c r="I283" s="9"/>
      <c r="J283" s="6"/>
      <c r="K283" s="9"/>
      <c r="L283" s="6"/>
      <c r="M283" s="9"/>
      <c r="N283" s="6">
        <f t="shared" si="30"/>
        <v>0</v>
      </c>
      <c r="O283" s="9">
        <f>O284</f>
        <v>0</v>
      </c>
      <c r="P283" s="6">
        <f t="shared" si="31"/>
        <v>0</v>
      </c>
    </row>
    <row r="284" spans="1:16" ht="50.25" customHeight="1">
      <c r="A284" s="1" t="s">
        <v>35</v>
      </c>
      <c r="B284" s="3" t="s">
        <v>632</v>
      </c>
      <c r="C284" s="4">
        <v>200</v>
      </c>
      <c r="D284" s="6"/>
      <c r="E284" s="9"/>
      <c r="F284" s="6"/>
      <c r="G284" s="9"/>
      <c r="H284" s="6"/>
      <c r="I284" s="9"/>
      <c r="J284" s="6"/>
      <c r="K284" s="9"/>
      <c r="L284" s="6"/>
      <c r="M284" s="9"/>
      <c r="N284" s="6">
        <f t="shared" si="30"/>
        <v>0</v>
      </c>
      <c r="O284" s="9"/>
      <c r="P284" s="6">
        <f t="shared" si="31"/>
        <v>0</v>
      </c>
    </row>
    <row r="285" spans="1:16" ht="45.75" customHeight="1">
      <c r="A285" s="1" t="s">
        <v>640</v>
      </c>
      <c r="B285" s="3" t="s">
        <v>633</v>
      </c>
      <c r="C285" s="4"/>
      <c r="D285" s="6"/>
      <c r="E285" s="9"/>
      <c r="F285" s="6"/>
      <c r="G285" s="9"/>
      <c r="H285" s="6"/>
      <c r="I285" s="9"/>
      <c r="J285" s="6"/>
      <c r="K285" s="9"/>
      <c r="L285" s="6"/>
      <c r="M285" s="9"/>
      <c r="N285" s="6">
        <f t="shared" si="30"/>
        <v>0</v>
      </c>
      <c r="O285" s="9">
        <f>O286</f>
        <v>210.52593999999999</v>
      </c>
      <c r="P285" s="6">
        <f t="shared" si="31"/>
        <v>210.52593999999999</v>
      </c>
    </row>
    <row r="286" spans="1:16" ht="45" customHeight="1">
      <c r="A286" s="1" t="s">
        <v>641</v>
      </c>
      <c r="B286" s="3" t="s">
        <v>634</v>
      </c>
      <c r="C286" s="4"/>
      <c r="D286" s="6"/>
      <c r="E286" s="9"/>
      <c r="F286" s="6"/>
      <c r="G286" s="9"/>
      <c r="H286" s="6"/>
      <c r="I286" s="9"/>
      <c r="J286" s="6"/>
      <c r="K286" s="9"/>
      <c r="L286" s="6"/>
      <c r="M286" s="9"/>
      <c r="N286" s="6">
        <f t="shared" si="30"/>
        <v>0</v>
      </c>
      <c r="O286" s="9">
        <f>O287</f>
        <v>210.52593999999999</v>
      </c>
      <c r="P286" s="6">
        <f t="shared" si="31"/>
        <v>210.52593999999999</v>
      </c>
    </row>
    <row r="287" spans="1:16" ht="50.25" customHeight="1">
      <c r="A287" s="1" t="s">
        <v>35</v>
      </c>
      <c r="B287" s="3" t="s">
        <v>634</v>
      </c>
      <c r="C287" s="4">
        <v>200</v>
      </c>
      <c r="D287" s="6"/>
      <c r="E287" s="9"/>
      <c r="F287" s="6"/>
      <c r="G287" s="9"/>
      <c r="H287" s="6"/>
      <c r="I287" s="9"/>
      <c r="J287" s="6"/>
      <c r="K287" s="9"/>
      <c r="L287" s="6"/>
      <c r="M287" s="9"/>
      <c r="N287" s="6">
        <f t="shared" si="30"/>
        <v>0</v>
      </c>
      <c r="O287" s="9">
        <f>200+10.52594</f>
        <v>210.52593999999999</v>
      </c>
      <c r="P287" s="6">
        <f t="shared" si="31"/>
        <v>210.52593999999999</v>
      </c>
    </row>
    <row r="288" spans="1:16" ht="126.75" customHeight="1">
      <c r="A288" s="7" t="s">
        <v>412</v>
      </c>
      <c r="B288" s="8" t="s">
        <v>101</v>
      </c>
      <c r="C288" s="4"/>
      <c r="D288" s="6">
        <v>72064.700319999989</v>
      </c>
      <c r="E288" s="9">
        <f>E289+E304+E316+E321+E325+E332+E340+E349+E364+E368+E375+E396+E406</f>
        <v>-1833.0017999999995</v>
      </c>
      <c r="F288" s="6">
        <f t="shared" si="28"/>
        <v>70231.698519999991</v>
      </c>
      <c r="G288" s="9">
        <f>G289+G304+G316+G321+G325+G332+G340+G349+G364+G368+G375+G396+G406</f>
        <v>-159.20493000000005</v>
      </c>
      <c r="H288" s="6">
        <f t="shared" si="27"/>
        <v>70072.493589999984</v>
      </c>
      <c r="I288" s="9">
        <f>I289+I304+I316+I321+I325+I332+I340+I349+I364+I368+I375+I396+I406</f>
        <v>10.52594</v>
      </c>
      <c r="J288" s="6">
        <f t="shared" si="32"/>
        <v>70083.01952999999</v>
      </c>
      <c r="K288" s="9">
        <f>K289+K304+K316+K321+K325+K332+K340+K349+K364+K368+K375+K396+K406</f>
        <v>4315.1203999999998</v>
      </c>
      <c r="L288" s="6">
        <f t="shared" si="29"/>
        <v>74398.13992999999</v>
      </c>
      <c r="M288" s="9">
        <f>M289+M304+M316+M321+M325+M332+M340+M349+M364+M368+M375+M396+M406</f>
        <v>84999.430680000005</v>
      </c>
      <c r="N288" s="6">
        <f t="shared" si="30"/>
        <v>159397.57061</v>
      </c>
      <c r="O288" s="9">
        <f>O289+O304+O316+O321+O325+O332+O340+O349+O364+O368+O375+O396+O406</f>
        <v>2511.0417600000001</v>
      </c>
      <c r="P288" s="6">
        <f t="shared" si="31"/>
        <v>161908.61236999999</v>
      </c>
    </row>
    <row r="289" spans="1:16" ht="68.25" customHeight="1">
      <c r="A289" s="10" t="s">
        <v>100</v>
      </c>
      <c r="B289" s="8" t="s">
        <v>102</v>
      </c>
      <c r="C289" s="4"/>
      <c r="D289" s="6">
        <v>4357.65726</v>
      </c>
      <c r="E289" s="9">
        <f>E290+E295</f>
        <v>0</v>
      </c>
      <c r="F289" s="6">
        <f t="shared" si="28"/>
        <v>4357.65726</v>
      </c>
      <c r="G289" s="9">
        <f>G290+G295</f>
        <v>-809.20693000000006</v>
      </c>
      <c r="H289" s="6">
        <f t="shared" si="27"/>
        <v>3548.4503299999997</v>
      </c>
      <c r="I289" s="9">
        <f>I290+I295+I298</f>
        <v>0</v>
      </c>
      <c r="J289" s="6">
        <f t="shared" si="32"/>
        <v>3548.4503299999997</v>
      </c>
      <c r="K289" s="9">
        <f>K290+K295+K298</f>
        <v>-1732.1590000000001</v>
      </c>
      <c r="L289" s="6">
        <f t="shared" si="29"/>
        <v>1816.2913299999996</v>
      </c>
      <c r="M289" s="9">
        <f>M290+M295+M298</f>
        <v>0</v>
      </c>
      <c r="N289" s="6">
        <f t="shared" si="30"/>
        <v>1816.2913299999996</v>
      </c>
      <c r="O289" s="9">
        <f>O290+O295+O298+O301</f>
        <v>320.36330000000004</v>
      </c>
      <c r="P289" s="6">
        <f t="shared" si="31"/>
        <v>2136.6546299999995</v>
      </c>
    </row>
    <row r="290" spans="1:16" ht="60.75" customHeight="1">
      <c r="A290" s="11" t="s">
        <v>493</v>
      </c>
      <c r="B290" s="3" t="s">
        <v>494</v>
      </c>
      <c r="C290" s="4"/>
      <c r="D290" s="6">
        <v>2300.4982599999998</v>
      </c>
      <c r="E290" s="9">
        <f>E291+E293</f>
        <v>0</v>
      </c>
      <c r="F290" s="6">
        <f t="shared" si="28"/>
        <v>2300.4982599999998</v>
      </c>
      <c r="G290" s="9">
        <f>G291+G293</f>
        <v>-809.20693000000006</v>
      </c>
      <c r="H290" s="6">
        <f t="shared" si="27"/>
        <v>1491.2913299999998</v>
      </c>
      <c r="I290" s="9">
        <f>I291+I293</f>
        <v>0</v>
      </c>
      <c r="J290" s="6">
        <f t="shared" si="32"/>
        <v>1491.2913299999998</v>
      </c>
      <c r="K290" s="9">
        <f>K291+K293</f>
        <v>100</v>
      </c>
      <c r="L290" s="6">
        <f t="shared" si="29"/>
        <v>1591.2913299999998</v>
      </c>
      <c r="M290" s="9">
        <f>M291+M293</f>
        <v>0</v>
      </c>
      <c r="N290" s="6">
        <f t="shared" si="30"/>
        <v>1591.2913299999998</v>
      </c>
      <c r="O290" s="9">
        <f>O291+O293</f>
        <v>109.5733</v>
      </c>
      <c r="P290" s="6">
        <f t="shared" si="31"/>
        <v>1700.8646299999998</v>
      </c>
    </row>
    <row r="291" spans="1:16" ht="35.25" customHeight="1">
      <c r="A291" s="13" t="s">
        <v>495</v>
      </c>
      <c r="B291" s="3" t="s">
        <v>496</v>
      </c>
      <c r="C291" s="4"/>
      <c r="D291" s="6">
        <v>0</v>
      </c>
      <c r="E291" s="9">
        <f t="shared" ref="E291:O291" si="33">E292</f>
        <v>0</v>
      </c>
      <c r="F291" s="6">
        <f t="shared" si="28"/>
        <v>0</v>
      </c>
      <c r="G291" s="9">
        <f t="shared" si="33"/>
        <v>0</v>
      </c>
      <c r="H291" s="6">
        <f t="shared" ref="H291:H362" si="34">F291+G291</f>
        <v>0</v>
      </c>
      <c r="I291" s="9">
        <f t="shared" si="33"/>
        <v>0</v>
      </c>
      <c r="J291" s="6">
        <f t="shared" si="32"/>
        <v>0</v>
      </c>
      <c r="K291" s="9">
        <f t="shared" si="33"/>
        <v>100</v>
      </c>
      <c r="L291" s="6">
        <f t="shared" si="29"/>
        <v>100</v>
      </c>
      <c r="M291" s="9">
        <f t="shared" si="33"/>
        <v>0</v>
      </c>
      <c r="N291" s="6">
        <f t="shared" si="30"/>
        <v>100</v>
      </c>
      <c r="O291" s="9">
        <f t="shared" si="33"/>
        <v>109.5733</v>
      </c>
      <c r="P291" s="6">
        <f t="shared" si="31"/>
        <v>209.57330000000002</v>
      </c>
    </row>
    <row r="292" spans="1:16" ht="50.25" customHeight="1">
      <c r="A292" s="1" t="s">
        <v>305</v>
      </c>
      <c r="B292" s="3" t="s">
        <v>496</v>
      </c>
      <c r="C292" s="4">
        <v>400</v>
      </c>
      <c r="D292" s="6">
        <v>0</v>
      </c>
      <c r="E292" s="9"/>
      <c r="F292" s="6">
        <f t="shared" si="28"/>
        <v>0</v>
      </c>
      <c r="G292" s="9"/>
      <c r="H292" s="6">
        <f t="shared" si="34"/>
        <v>0</v>
      </c>
      <c r="I292" s="9"/>
      <c r="J292" s="6">
        <f t="shared" si="32"/>
        <v>0</v>
      </c>
      <c r="K292" s="9">
        <v>100</v>
      </c>
      <c r="L292" s="6">
        <f t="shared" si="29"/>
        <v>100</v>
      </c>
      <c r="M292" s="9"/>
      <c r="N292" s="6">
        <f t="shared" si="30"/>
        <v>100</v>
      </c>
      <c r="O292" s="9">
        <v>109.5733</v>
      </c>
      <c r="P292" s="6">
        <f t="shared" si="31"/>
        <v>209.57330000000002</v>
      </c>
    </row>
    <row r="293" spans="1:16" ht="106.5" customHeight="1">
      <c r="A293" s="1" t="s">
        <v>559</v>
      </c>
      <c r="B293" s="14" t="s">
        <v>560</v>
      </c>
      <c r="C293" s="4"/>
      <c r="D293" s="6">
        <v>2300.4982599999998</v>
      </c>
      <c r="E293" s="9">
        <f>E294</f>
        <v>0</v>
      </c>
      <c r="F293" s="6">
        <f t="shared" si="28"/>
        <v>2300.4982599999998</v>
      </c>
      <c r="G293" s="9">
        <f>G294</f>
        <v>-809.20693000000006</v>
      </c>
      <c r="H293" s="6">
        <f t="shared" si="34"/>
        <v>1491.2913299999998</v>
      </c>
      <c r="I293" s="9">
        <f>I294</f>
        <v>0</v>
      </c>
      <c r="J293" s="6">
        <f t="shared" si="32"/>
        <v>1491.2913299999998</v>
      </c>
      <c r="K293" s="9">
        <f>K294</f>
        <v>0</v>
      </c>
      <c r="L293" s="6">
        <f t="shared" si="29"/>
        <v>1491.2913299999998</v>
      </c>
      <c r="M293" s="9">
        <f>M294</f>
        <v>0</v>
      </c>
      <c r="N293" s="6">
        <f t="shared" si="30"/>
        <v>1491.2913299999998</v>
      </c>
      <c r="O293" s="9">
        <f>O294</f>
        <v>0</v>
      </c>
      <c r="P293" s="6">
        <f t="shared" si="31"/>
        <v>1491.2913299999998</v>
      </c>
    </row>
    <row r="294" spans="1:16" ht="50.25" customHeight="1">
      <c r="A294" s="19" t="s">
        <v>216</v>
      </c>
      <c r="B294" s="14" t="s">
        <v>560</v>
      </c>
      <c r="C294" s="4">
        <v>800</v>
      </c>
      <c r="D294" s="6">
        <v>2300.4982599999998</v>
      </c>
      <c r="E294" s="9"/>
      <c r="F294" s="6">
        <f t="shared" si="28"/>
        <v>2300.4982599999998</v>
      </c>
      <c r="G294" s="9">
        <v>-809.20693000000006</v>
      </c>
      <c r="H294" s="6">
        <f t="shared" si="34"/>
        <v>1491.2913299999998</v>
      </c>
      <c r="I294" s="9"/>
      <c r="J294" s="6">
        <f t="shared" si="32"/>
        <v>1491.2913299999998</v>
      </c>
      <c r="K294" s="9"/>
      <c r="L294" s="6">
        <f t="shared" si="29"/>
        <v>1491.2913299999998</v>
      </c>
      <c r="M294" s="9"/>
      <c r="N294" s="6">
        <f t="shared" si="30"/>
        <v>1491.2913299999998</v>
      </c>
      <c r="O294" s="9"/>
      <c r="P294" s="6">
        <f t="shared" si="31"/>
        <v>1491.2913299999998</v>
      </c>
    </row>
    <row r="295" spans="1:16" ht="58.5" customHeight="1">
      <c r="A295" s="1" t="s">
        <v>551</v>
      </c>
      <c r="B295" s="3" t="s">
        <v>552</v>
      </c>
      <c r="C295" s="4"/>
      <c r="D295" s="6">
        <v>2057.1590000000001</v>
      </c>
      <c r="E295" s="9">
        <f>E296</f>
        <v>0</v>
      </c>
      <c r="F295" s="6">
        <f t="shared" si="28"/>
        <v>2057.1590000000001</v>
      </c>
      <c r="G295" s="9">
        <f>G296</f>
        <v>0</v>
      </c>
      <c r="H295" s="6">
        <f t="shared" si="34"/>
        <v>2057.1590000000001</v>
      </c>
      <c r="I295" s="9">
        <f>I296</f>
        <v>-225</v>
      </c>
      <c r="J295" s="6">
        <f t="shared" si="32"/>
        <v>1832.1590000000001</v>
      </c>
      <c r="K295" s="9">
        <f>K296</f>
        <v>-1832.1590000000001</v>
      </c>
      <c r="L295" s="6">
        <f t="shared" si="29"/>
        <v>0</v>
      </c>
      <c r="M295" s="9">
        <f>M296</f>
        <v>0</v>
      </c>
      <c r="N295" s="6">
        <f t="shared" si="30"/>
        <v>0</v>
      </c>
      <c r="O295" s="9">
        <f>O296</f>
        <v>0</v>
      </c>
      <c r="P295" s="6">
        <f t="shared" si="31"/>
        <v>0</v>
      </c>
    </row>
    <row r="296" spans="1:16" ht="84" customHeight="1">
      <c r="A296" s="1" t="s">
        <v>553</v>
      </c>
      <c r="B296" s="3" t="s">
        <v>554</v>
      </c>
      <c r="C296" s="4"/>
      <c r="D296" s="6">
        <v>2057.1590000000001</v>
      </c>
      <c r="E296" s="9">
        <f>E297</f>
        <v>0</v>
      </c>
      <c r="F296" s="6">
        <f t="shared" ref="F296:F367" si="35">D296+E296</f>
        <v>2057.1590000000001</v>
      </c>
      <c r="G296" s="9">
        <f>G297</f>
        <v>0</v>
      </c>
      <c r="H296" s="6">
        <f t="shared" si="34"/>
        <v>2057.1590000000001</v>
      </c>
      <c r="I296" s="9">
        <f>I297</f>
        <v>-225</v>
      </c>
      <c r="J296" s="6">
        <f t="shared" si="32"/>
        <v>1832.1590000000001</v>
      </c>
      <c r="K296" s="9">
        <f>K297</f>
        <v>-1832.1590000000001</v>
      </c>
      <c r="L296" s="6">
        <f t="shared" si="29"/>
        <v>0</v>
      </c>
      <c r="M296" s="9">
        <f>M297</f>
        <v>0</v>
      </c>
      <c r="N296" s="6">
        <f t="shared" si="30"/>
        <v>0</v>
      </c>
      <c r="O296" s="9">
        <f>O297</f>
        <v>0</v>
      </c>
      <c r="P296" s="6">
        <f t="shared" si="31"/>
        <v>0</v>
      </c>
    </row>
    <row r="297" spans="1:16" ht="50.25" customHeight="1">
      <c r="A297" s="1" t="s">
        <v>305</v>
      </c>
      <c r="B297" s="3" t="s">
        <v>554</v>
      </c>
      <c r="C297" s="4">
        <v>400</v>
      </c>
      <c r="D297" s="6">
        <v>2057.1590000000001</v>
      </c>
      <c r="E297" s="9"/>
      <c r="F297" s="6">
        <f t="shared" si="35"/>
        <v>2057.1590000000001</v>
      </c>
      <c r="G297" s="9"/>
      <c r="H297" s="6">
        <f t="shared" si="34"/>
        <v>2057.1590000000001</v>
      </c>
      <c r="I297" s="9">
        <v>-225</v>
      </c>
      <c r="J297" s="6">
        <f t="shared" si="32"/>
        <v>1832.1590000000001</v>
      </c>
      <c r="K297" s="9">
        <v>-1832.1590000000001</v>
      </c>
      <c r="L297" s="6">
        <f t="shared" si="29"/>
        <v>0</v>
      </c>
      <c r="M297" s="9"/>
      <c r="N297" s="6">
        <f t="shared" si="30"/>
        <v>0</v>
      </c>
      <c r="O297" s="9"/>
      <c r="P297" s="6">
        <f t="shared" si="31"/>
        <v>0</v>
      </c>
    </row>
    <row r="298" spans="1:16" ht="50.25" customHeight="1">
      <c r="A298" s="1" t="s">
        <v>607</v>
      </c>
      <c r="B298" s="3" t="s">
        <v>606</v>
      </c>
      <c r="C298" s="4"/>
      <c r="D298" s="6"/>
      <c r="E298" s="9"/>
      <c r="F298" s="6"/>
      <c r="G298" s="9"/>
      <c r="H298" s="6">
        <f t="shared" si="34"/>
        <v>0</v>
      </c>
      <c r="I298" s="9">
        <f>I299</f>
        <v>225</v>
      </c>
      <c r="J298" s="6">
        <f t="shared" si="32"/>
        <v>225</v>
      </c>
      <c r="K298" s="9">
        <f>K299</f>
        <v>0</v>
      </c>
      <c r="L298" s="6">
        <f t="shared" si="29"/>
        <v>225</v>
      </c>
      <c r="M298" s="9">
        <f>M299</f>
        <v>0</v>
      </c>
      <c r="N298" s="6">
        <f t="shared" si="30"/>
        <v>225</v>
      </c>
      <c r="O298" s="9">
        <f>O299</f>
        <v>-105</v>
      </c>
      <c r="P298" s="6">
        <f t="shared" si="31"/>
        <v>120</v>
      </c>
    </row>
    <row r="299" spans="1:16" ht="50.25" customHeight="1">
      <c r="A299" s="1" t="s">
        <v>608</v>
      </c>
      <c r="B299" s="3" t="s">
        <v>609</v>
      </c>
      <c r="C299" s="4"/>
      <c r="D299" s="6"/>
      <c r="E299" s="9"/>
      <c r="F299" s="6"/>
      <c r="G299" s="9"/>
      <c r="H299" s="6">
        <f t="shared" si="34"/>
        <v>0</v>
      </c>
      <c r="I299" s="9">
        <f>I300</f>
        <v>225</v>
      </c>
      <c r="J299" s="6">
        <f t="shared" si="32"/>
        <v>225</v>
      </c>
      <c r="K299" s="9">
        <f>K300</f>
        <v>0</v>
      </c>
      <c r="L299" s="6">
        <f t="shared" si="29"/>
        <v>225</v>
      </c>
      <c r="M299" s="9">
        <f>M300</f>
        <v>0</v>
      </c>
      <c r="N299" s="6">
        <f t="shared" si="30"/>
        <v>225</v>
      </c>
      <c r="O299" s="9">
        <f>O300</f>
        <v>-105</v>
      </c>
      <c r="P299" s="6">
        <f t="shared" si="31"/>
        <v>120</v>
      </c>
    </row>
    <row r="300" spans="1:16" ht="50.25" customHeight="1">
      <c r="A300" s="1" t="s">
        <v>35</v>
      </c>
      <c r="B300" s="3" t="s">
        <v>609</v>
      </c>
      <c r="C300" s="4">
        <v>200</v>
      </c>
      <c r="D300" s="6"/>
      <c r="E300" s="9"/>
      <c r="F300" s="6"/>
      <c r="G300" s="9"/>
      <c r="H300" s="6">
        <f t="shared" si="34"/>
        <v>0</v>
      </c>
      <c r="I300" s="9">
        <v>225</v>
      </c>
      <c r="J300" s="6">
        <f t="shared" si="32"/>
        <v>225</v>
      </c>
      <c r="K300" s="9"/>
      <c r="L300" s="6">
        <f t="shared" si="29"/>
        <v>225</v>
      </c>
      <c r="M300" s="9"/>
      <c r="N300" s="6">
        <f t="shared" si="30"/>
        <v>225</v>
      </c>
      <c r="O300" s="9">
        <v>-105</v>
      </c>
      <c r="P300" s="6">
        <f t="shared" si="31"/>
        <v>120</v>
      </c>
    </row>
    <row r="301" spans="1:16" ht="50.25" customHeight="1">
      <c r="A301" s="1" t="s">
        <v>635</v>
      </c>
      <c r="B301" s="3" t="s">
        <v>636</v>
      </c>
      <c r="C301" s="4"/>
      <c r="D301" s="6"/>
      <c r="E301" s="9"/>
      <c r="F301" s="6"/>
      <c r="G301" s="9"/>
      <c r="H301" s="6"/>
      <c r="I301" s="9"/>
      <c r="J301" s="6"/>
      <c r="K301" s="9"/>
      <c r="L301" s="6"/>
      <c r="M301" s="9"/>
      <c r="N301" s="6">
        <f t="shared" si="30"/>
        <v>0</v>
      </c>
      <c r="O301" s="9">
        <f>O302</f>
        <v>315.79000000000002</v>
      </c>
      <c r="P301" s="6">
        <f t="shared" si="31"/>
        <v>315.79000000000002</v>
      </c>
    </row>
    <row r="302" spans="1:16" ht="35.25" customHeight="1">
      <c r="A302" s="1" t="s">
        <v>637</v>
      </c>
      <c r="B302" s="3" t="s">
        <v>638</v>
      </c>
      <c r="C302" s="4"/>
      <c r="D302" s="6"/>
      <c r="E302" s="9"/>
      <c r="F302" s="6"/>
      <c r="G302" s="9"/>
      <c r="H302" s="6"/>
      <c r="I302" s="9"/>
      <c r="J302" s="6"/>
      <c r="K302" s="9"/>
      <c r="L302" s="6"/>
      <c r="M302" s="9"/>
      <c r="N302" s="6">
        <f t="shared" si="30"/>
        <v>0</v>
      </c>
      <c r="O302" s="9">
        <f>O303</f>
        <v>315.79000000000002</v>
      </c>
      <c r="P302" s="6">
        <f t="shared" si="31"/>
        <v>315.79000000000002</v>
      </c>
    </row>
    <row r="303" spans="1:16" ht="50.25" customHeight="1">
      <c r="A303" s="1" t="s">
        <v>35</v>
      </c>
      <c r="B303" s="3" t="s">
        <v>638</v>
      </c>
      <c r="C303" s="4">
        <v>200</v>
      </c>
      <c r="D303" s="6"/>
      <c r="E303" s="9"/>
      <c r="F303" s="6"/>
      <c r="G303" s="9"/>
      <c r="H303" s="6"/>
      <c r="I303" s="9"/>
      <c r="J303" s="6"/>
      <c r="K303" s="9"/>
      <c r="L303" s="6"/>
      <c r="M303" s="9"/>
      <c r="N303" s="6">
        <f t="shared" si="30"/>
        <v>0</v>
      </c>
      <c r="O303" s="9">
        <v>315.79000000000002</v>
      </c>
      <c r="P303" s="6">
        <f t="shared" si="31"/>
        <v>315.79000000000002</v>
      </c>
    </row>
    <row r="304" spans="1:16" ht="53.25" customHeight="1">
      <c r="A304" s="10" t="s">
        <v>217</v>
      </c>
      <c r="B304" s="8" t="s">
        <v>220</v>
      </c>
      <c r="C304" s="4"/>
      <c r="D304" s="6">
        <v>22147.625</v>
      </c>
      <c r="E304" s="9">
        <f>E305</f>
        <v>932.29700000000003</v>
      </c>
      <c r="F304" s="6">
        <f t="shared" si="35"/>
        <v>23079.921999999999</v>
      </c>
      <c r="G304" s="9">
        <f>G305</f>
        <v>600</v>
      </c>
      <c r="H304" s="6">
        <f t="shared" si="34"/>
        <v>23679.921999999999</v>
      </c>
      <c r="I304" s="9">
        <f>I305</f>
        <v>0</v>
      </c>
      <c r="J304" s="6">
        <f t="shared" si="32"/>
        <v>23679.921999999999</v>
      </c>
      <c r="K304" s="9">
        <f>K305</f>
        <v>3222.2793999999999</v>
      </c>
      <c r="L304" s="6">
        <f t="shared" si="29"/>
        <v>26902.201399999998</v>
      </c>
      <c r="M304" s="9">
        <f>M305</f>
        <v>84999.430680000005</v>
      </c>
      <c r="N304" s="6">
        <f t="shared" si="30"/>
        <v>111901.63208000001</v>
      </c>
      <c r="O304" s="9">
        <f>O305</f>
        <v>2182.5540000000001</v>
      </c>
      <c r="P304" s="6">
        <f t="shared" si="31"/>
        <v>114084.18608000001</v>
      </c>
    </row>
    <row r="305" spans="1:16" ht="53.25" customHeight="1">
      <c r="A305" s="11" t="s">
        <v>218</v>
      </c>
      <c r="B305" s="3" t="s">
        <v>221</v>
      </c>
      <c r="C305" s="4"/>
      <c r="D305" s="6">
        <v>22147.625</v>
      </c>
      <c r="E305" s="9">
        <f>E306+E308+E310+E312+E314</f>
        <v>932.29700000000003</v>
      </c>
      <c r="F305" s="6">
        <f t="shared" si="35"/>
        <v>23079.921999999999</v>
      </c>
      <c r="G305" s="9">
        <f>G306+G308+G310+G312+G314</f>
        <v>600</v>
      </c>
      <c r="H305" s="6">
        <f t="shared" si="34"/>
        <v>23679.921999999999</v>
      </c>
      <c r="I305" s="9">
        <f>I306+I308+I310+I312+I314</f>
        <v>0</v>
      </c>
      <c r="J305" s="6">
        <f t="shared" si="32"/>
        <v>23679.921999999999</v>
      </c>
      <c r="K305" s="9">
        <f>K306+K308+K310+K312+K314</f>
        <v>3222.2793999999999</v>
      </c>
      <c r="L305" s="6">
        <f t="shared" si="29"/>
        <v>26902.201399999998</v>
      </c>
      <c r="M305" s="9">
        <f>M306+M308+M310+M312+M314</f>
        <v>84999.430680000005</v>
      </c>
      <c r="N305" s="6">
        <f t="shared" si="30"/>
        <v>111901.63208000001</v>
      </c>
      <c r="O305" s="9">
        <f>O306+O308+O310+O312+O314</f>
        <v>2182.5540000000001</v>
      </c>
      <c r="P305" s="6">
        <f t="shared" si="31"/>
        <v>114084.18608000001</v>
      </c>
    </row>
    <row r="306" spans="1:16" ht="42.75" customHeight="1">
      <c r="A306" s="11" t="s">
        <v>219</v>
      </c>
      <c r="B306" s="2" t="s">
        <v>391</v>
      </c>
      <c r="C306" s="4"/>
      <c r="D306" s="6">
        <v>260.70299999999946</v>
      </c>
      <c r="E306" s="9">
        <f>E307</f>
        <v>932.29700000000003</v>
      </c>
      <c r="F306" s="6">
        <f t="shared" si="35"/>
        <v>1192.9999999999995</v>
      </c>
      <c r="G306" s="9">
        <f>G307</f>
        <v>600</v>
      </c>
      <c r="H306" s="6">
        <f t="shared" si="34"/>
        <v>1792.9999999999995</v>
      </c>
      <c r="I306" s="9">
        <f>I307</f>
        <v>0</v>
      </c>
      <c r="J306" s="6">
        <f t="shared" si="32"/>
        <v>1792.9999999999995</v>
      </c>
      <c r="K306" s="9">
        <f>K307</f>
        <v>-298</v>
      </c>
      <c r="L306" s="6">
        <f t="shared" si="29"/>
        <v>1494.9999999999995</v>
      </c>
      <c r="M306" s="9">
        <f>M307</f>
        <v>0</v>
      </c>
      <c r="N306" s="6">
        <f t="shared" si="30"/>
        <v>1494.9999999999995</v>
      </c>
      <c r="O306" s="9">
        <f>O307</f>
        <v>0</v>
      </c>
      <c r="P306" s="6">
        <f t="shared" si="31"/>
        <v>1494.9999999999995</v>
      </c>
    </row>
    <row r="307" spans="1:16" ht="47.25" customHeight="1">
      <c r="A307" s="1" t="s">
        <v>35</v>
      </c>
      <c r="B307" s="2" t="s">
        <v>391</v>
      </c>
      <c r="C307" s="4">
        <v>200</v>
      </c>
      <c r="D307" s="6">
        <v>260.70299999999946</v>
      </c>
      <c r="E307" s="9">
        <v>932.29700000000003</v>
      </c>
      <c r="F307" s="6">
        <f t="shared" si="35"/>
        <v>1192.9999999999995</v>
      </c>
      <c r="G307" s="9">
        <v>600</v>
      </c>
      <c r="H307" s="6">
        <f t="shared" si="34"/>
        <v>1792.9999999999995</v>
      </c>
      <c r="I307" s="9"/>
      <c r="J307" s="6">
        <f t="shared" si="32"/>
        <v>1792.9999999999995</v>
      </c>
      <c r="K307" s="9">
        <v>-298</v>
      </c>
      <c r="L307" s="6">
        <f t="shared" si="29"/>
        <v>1494.9999999999995</v>
      </c>
      <c r="M307" s="9"/>
      <c r="N307" s="6">
        <f t="shared" si="30"/>
        <v>1494.9999999999995</v>
      </c>
      <c r="O307" s="9"/>
      <c r="P307" s="6">
        <f t="shared" si="31"/>
        <v>1494.9999999999995</v>
      </c>
    </row>
    <row r="308" spans="1:16" ht="47.25" customHeight="1">
      <c r="A308" s="11" t="s">
        <v>219</v>
      </c>
      <c r="B308" s="3" t="s">
        <v>222</v>
      </c>
      <c r="C308" s="4"/>
      <c r="D308" s="6">
        <v>11023</v>
      </c>
      <c r="E308" s="9">
        <f>E309</f>
        <v>0</v>
      </c>
      <c r="F308" s="6">
        <f t="shared" si="35"/>
        <v>11023</v>
      </c>
      <c r="G308" s="9">
        <f>G309</f>
        <v>0</v>
      </c>
      <c r="H308" s="6">
        <f t="shared" si="34"/>
        <v>11023</v>
      </c>
      <c r="I308" s="9">
        <f>I309</f>
        <v>0</v>
      </c>
      <c r="J308" s="6">
        <f t="shared" si="32"/>
        <v>11023</v>
      </c>
      <c r="K308" s="9">
        <f>K309</f>
        <v>3520.2793999999999</v>
      </c>
      <c r="L308" s="6">
        <f t="shared" si="29"/>
        <v>14543.279399999999</v>
      </c>
      <c r="M308" s="9">
        <f>M309</f>
        <v>0</v>
      </c>
      <c r="N308" s="6">
        <f t="shared" si="30"/>
        <v>14543.279399999999</v>
      </c>
      <c r="O308" s="9">
        <f>O309</f>
        <v>2182.5540000000001</v>
      </c>
      <c r="P308" s="6">
        <f t="shared" si="31"/>
        <v>16725.8334</v>
      </c>
    </row>
    <row r="309" spans="1:16" ht="39" customHeight="1">
      <c r="A309" s="11" t="s">
        <v>34</v>
      </c>
      <c r="B309" s="3" t="s">
        <v>222</v>
      </c>
      <c r="C309" s="4">
        <v>800</v>
      </c>
      <c r="D309" s="6">
        <v>11023</v>
      </c>
      <c r="E309" s="9"/>
      <c r="F309" s="6">
        <f t="shared" si="35"/>
        <v>11023</v>
      </c>
      <c r="G309" s="9"/>
      <c r="H309" s="6">
        <f t="shared" si="34"/>
        <v>11023</v>
      </c>
      <c r="I309" s="9"/>
      <c r="J309" s="6">
        <f t="shared" si="32"/>
        <v>11023</v>
      </c>
      <c r="K309" s="9">
        <v>3520.2793999999999</v>
      </c>
      <c r="L309" s="6">
        <f t="shared" si="29"/>
        <v>14543.279399999999</v>
      </c>
      <c r="M309" s="9"/>
      <c r="N309" s="6">
        <f t="shared" si="30"/>
        <v>14543.279399999999</v>
      </c>
      <c r="O309" s="9">
        <v>2182.5540000000001</v>
      </c>
      <c r="P309" s="6">
        <f t="shared" si="31"/>
        <v>16725.8334</v>
      </c>
    </row>
    <row r="310" spans="1:16" ht="40.5" customHeight="1">
      <c r="A310" s="11" t="s">
        <v>451</v>
      </c>
      <c r="B310" s="2" t="s">
        <v>452</v>
      </c>
      <c r="C310" s="4"/>
      <c r="D310" s="6">
        <v>0</v>
      </c>
      <c r="E310" s="9">
        <f>E311</f>
        <v>0</v>
      </c>
      <c r="F310" s="6">
        <f t="shared" si="35"/>
        <v>0</v>
      </c>
      <c r="G310" s="9">
        <f>G311</f>
        <v>0</v>
      </c>
      <c r="H310" s="6">
        <f t="shared" si="34"/>
        <v>0</v>
      </c>
      <c r="I310" s="9">
        <f>I311</f>
        <v>0</v>
      </c>
      <c r="J310" s="6">
        <f t="shared" si="32"/>
        <v>0</v>
      </c>
      <c r="K310" s="9">
        <f>K311</f>
        <v>0</v>
      </c>
      <c r="L310" s="6">
        <f t="shared" si="29"/>
        <v>0</v>
      </c>
      <c r="M310" s="9">
        <f>M311</f>
        <v>0</v>
      </c>
      <c r="N310" s="6">
        <f t="shared" si="30"/>
        <v>0</v>
      </c>
      <c r="O310" s="9">
        <f>O311</f>
        <v>0</v>
      </c>
      <c r="P310" s="6">
        <f t="shared" si="31"/>
        <v>0</v>
      </c>
    </row>
    <row r="311" spans="1:16" ht="45.75" customHeight="1">
      <c r="A311" s="1" t="s">
        <v>35</v>
      </c>
      <c r="B311" s="2" t="s">
        <v>452</v>
      </c>
      <c r="C311" s="4">
        <v>200</v>
      </c>
      <c r="D311" s="6">
        <v>0</v>
      </c>
      <c r="E311" s="9"/>
      <c r="F311" s="6">
        <f t="shared" si="35"/>
        <v>0</v>
      </c>
      <c r="G311" s="9"/>
      <c r="H311" s="6">
        <f t="shared" si="34"/>
        <v>0</v>
      </c>
      <c r="I311" s="9"/>
      <c r="J311" s="6">
        <f t="shared" si="32"/>
        <v>0</v>
      </c>
      <c r="K311" s="9"/>
      <c r="L311" s="6">
        <f t="shared" si="29"/>
        <v>0</v>
      </c>
      <c r="M311" s="9"/>
      <c r="N311" s="6">
        <f t="shared" si="30"/>
        <v>0</v>
      </c>
      <c r="O311" s="9"/>
      <c r="P311" s="6">
        <f t="shared" si="31"/>
        <v>0</v>
      </c>
    </row>
    <row r="312" spans="1:16" ht="93" customHeight="1">
      <c r="A312" s="13" t="s">
        <v>538</v>
      </c>
      <c r="B312" s="3" t="s">
        <v>414</v>
      </c>
      <c r="C312" s="4"/>
      <c r="D312" s="6">
        <v>10863.922</v>
      </c>
      <c r="E312" s="9">
        <f>E313</f>
        <v>0</v>
      </c>
      <c r="F312" s="6">
        <f t="shared" si="35"/>
        <v>10863.922</v>
      </c>
      <c r="G312" s="9">
        <f>G313</f>
        <v>0</v>
      </c>
      <c r="H312" s="6">
        <f t="shared" si="34"/>
        <v>10863.922</v>
      </c>
      <c r="I312" s="9">
        <f>I313</f>
        <v>0</v>
      </c>
      <c r="J312" s="6">
        <f t="shared" si="32"/>
        <v>10863.922</v>
      </c>
      <c r="K312" s="9">
        <f>K313</f>
        <v>0</v>
      </c>
      <c r="L312" s="6">
        <f t="shared" si="29"/>
        <v>10863.922</v>
      </c>
      <c r="M312" s="9">
        <f>M313</f>
        <v>0</v>
      </c>
      <c r="N312" s="6">
        <f t="shared" si="30"/>
        <v>10863.922</v>
      </c>
      <c r="O312" s="9">
        <f>O313</f>
        <v>0</v>
      </c>
      <c r="P312" s="6">
        <f t="shared" si="31"/>
        <v>10863.922</v>
      </c>
    </row>
    <row r="313" spans="1:16" ht="48.75" customHeight="1">
      <c r="A313" s="1" t="s">
        <v>35</v>
      </c>
      <c r="B313" s="3" t="s">
        <v>414</v>
      </c>
      <c r="C313" s="4">
        <v>200</v>
      </c>
      <c r="D313" s="6">
        <v>10863.922</v>
      </c>
      <c r="E313" s="9"/>
      <c r="F313" s="6">
        <f t="shared" si="35"/>
        <v>10863.922</v>
      </c>
      <c r="G313" s="9"/>
      <c r="H313" s="6">
        <f t="shared" si="34"/>
        <v>10863.922</v>
      </c>
      <c r="I313" s="9"/>
      <c r="J313" s="6">
        <f t="shared" si="32"/>
        <v>10863.922</v>
      </c>
      <c r="K313" s="9"/>
      <c r="L313" s="6">
        <f t="shared" si="29"/>
        <v>10863.922</v>
      </c>
      <c r="M313" s="9"/>
      <c r="N313" s="6">
        <f t="shared" si="30"/>
        <v>10863.922</v>
      </c>
      <c r="O313" s="9"/>
      <c r="P313" s="6">
        <f t="shared" si="31"/>
        <v>10863.922</v>
      </c>
    </row>
    <row r="314" spans="1:16" ht="48.75" customHeight="1">
      <c r="A314" s="1" t="s">
        <v>549</v>
      </c>
      <c r="B314" s="3" t="s">
        <v>550</v>
      </c>
      <c r="C314" s="4"/>
      <c r="D314" s="6">
        <v>0</v>
      </c>
      <c r="E314" s="9">
        <f>E315</f>
        <v>0</v>
      </c>
      <c r="F314" s="6">
        <f t="shared" si="35"/>
        <v>0</v>
      </c>
      <c r="G314" s="9">
        <f>G315</f>
        <v>0</v>
      </c>
      <c r="H314" s="6">
        <f t="shared" si="34"/>
        <v>0</v>
      </c>
      <c r="I314" s="9">
        <f>I315</f>
        <v>0</v>
      </c>
      <c r="J314" s="6">
        <f t="shared" si="32"/>
        <v>0</v>
      </c>
      <c r="K314" s="9">
        <f>K315</f>
        <v>0</v>
      </c>
      <c r="L314" s="6">
        <f t="shared" si="29"/>
        <v>0</v>
      </c>
      <c r="M314" s="9">
        <f>M315</f>
        <v>84999.430680000005</v>
      </c>
      <c r="N314" s="6">
        <f t="shared" si="30"/>
        <v>84999.430680000005</v>
      </c>
      <c r="O314" s="9">
        <f>O315</f>
        <v>0</v>
      </c>
      <c r="P314" s="6">
        <f t="shared" si="31"/>
        <v>84999.430680000005</v>
      </c>
    </row>
    <row r="315" spans="1:16" ht="48.75" customHeight="1">
      <c r="A315" s="1" t="s">
        <v>35</v>
      </c>
      <c r="B315" s="3" t="s">
        <v>550</v>
      </c>
      <c r="C315" s="4">
        <v>200</v>
      </c>
      <c r="D315" s="6">
        <v>0</v>
      </c>
      <c r="E315" s="9"/>
      <c r="F315" s="6">
        <f t="shared" si="35"/>
        <v>0</v>
      </c>
      <c r="G315" s="9"/>
      <c r="H315" s="6">
        <f t="shared" si="34"/>
        <v>0</v>
      </c>
      <c r="I315" s="9"/>
      <c r="J315" s="6">
        <f t="shared" si="32"/>
        <v>0</v>
      </c>
      <c r="K315" s="9"/>
      <c r="L315" s="6">
        <f t="shared" si="29"/>
        <v>0</v>
      </c>
      <c r="M315" s="9">
        <v>84999.430680000005</v>
      </c>
      <c r="N315" s="6">
        <f t="shared" si="30"/>
        <v>84999.430680000005</v>
      </c>
      <c r="O315" s="9"/>
      <c r="P315" s="6">
        <f t="shared" si="31"/>
        <v>84999.430680000005</v>
      </c>
    </row>
    <row r="316" spans="1:16" ht="40.5" customHeight="1">
      <c r="A316" s="10" t="s">
        <v>223</v>
      </c>
      <c r="B316" s="8" t="s">
        <v>225</v>
      </c>
      <c r="C316" s="4"/>
      <c r="D316" s="6">
        <v>0</v>
      </c>
      <c r="E316" s="9">
        <f>E317</f>
        <v>0</v>
      </c>
      <c r="F316" s="6">
        <f t="shared" si="35"/>
        <v>0</v>
      </c>
      <c r="G316" s="9">
        <f>G317</f>
        <v>0</v>
      </c>
      <c r="H316" s="6">
        <f t="shared" si="34"/>
        <v>0</v>
      </c>
      <c r="I316" s="9">
        <f>I317</f>
        <v>0</v>
      </c>
      <c r="J316" s="6">
        <f t="shared" si="32"/>
        <v>0</v>
      </c>
      <c r="K316" s="9">
        <f>K317</f>
        <v>0</v>
      </c>
      <c r="L316" s="6">
        <f t="shared" si="29"/>
        <v>0</v>
      </c>
      <c r="M316" s="9">
        <f>M317</f>
        <v>0</v>
      </c>
      <c r="N316" s="6">
        <f t="shared" si="30"/>
        <v>0</v>
      </c>
      <c r="O316" s="9">
        <f>O317</f>
        <v>0</v>
      </c>
      <c r="P316" s="6">
        <f t="shared" si="31"/>
        <v>0</v>
      </c>
    </row>
    <row r="317" spans="1:16" ht="42.75" customHeight="1">
      <c r="A317" s="11" t="s">
        <v>224</v>
      </c>
      <c r="B317" s="3" t="s">
        <v>226</v>
      </c>
      <c r="C317" s="4"/>
      <c r="D317" s="6">
        <v>0</v>
      </c>
      <c r="E317" s="9">
        <f>E318</f>
        <v>0</v>
      </c>
      <c r="F317" s="6">
        <f t="shared" si="35"/>
        <v>0</v>
      </c>
      <c r="G317" s="9">
        <f>G318</f>
        <v>0</v>
      </c>
      <c r="H317" s="6">
        <f t="shared" si="34"/>
        <v>0</v>
      </c>
      <c r="I317" s="9">
        <f>I318</f>
        <v>0</v>
      </c>
      <c r="J317" s="6">
        <f t="shared" si="32"/>
        <v>0</v>
      </c>
      <c r="K317" s="9">
        <f>K318</f>
        <v>0</v>
      </c>
      <c r="L317" s="6">
        <f t="shared" si="29"/>
        <v>0</v>
      </c>
      <c r="M317" s="9">
        <f>M318</f>
        <v>0</v>
      </c>
      <c r="N317" s="6">
        <f t="shared" si="30"/>
        <v>0</v>
      </c>
      <c r="O317" s="9">
        <f>O318</f>
        <v>0</v>
      </c>
      <c r="P317" s="6">
        <f t="shared" si="31"/>
        <v>0</v>
      </c>
    </row>
    <row r="318" spans="1:16" ht="39" customHeight="1">
      <c r="A318" s="11" t="s">
        <v>363</v>
      </c>
      <c r="B318" s="3" t="s">
        <v>364</v>
      </c>
      <c r="C318" s="4"/>
      <c r="D318" s="6">
        <v>0</v>
      </c>
      <c r="E318" s="9">
        <f>E319+E320</f>
        <v>0</v>
      </c>
      <c r="F318" s="6">
        <f t="shared" si="35"/>
        <v>0</v>
      </c>
      <c r="G318" s="9">
        <f>G319+G320</f>
        <v>0</v>
      </c>
      <c r="H318" s="6">
        <f t="shared" si="34"/>
        <v>0</v>
      </c>
      <c r="I318" s="9">
        <f>I319+I320</f>
        <v>0</v>
      </c>
      <c r="J318" s="6">
        <f t="shared" si="32"/>
        <v>0</v>
      </c>
      <c r="K318" s="9">
        <f>K319+K320</f>
        <v>0</v>
      </c>
      <c r="L318" s="6">
        <f t="shared" si="29"/>
        <v>0</v>
      </c>
      <c r="M318" s="9">
        <f>M319+M320</f>
        <v>0</v>
      </c>
      <c r="N318" s="6">
        <f t="shared" si="30"/>
        <v>0</v>
      </c>
      <c r="O318" s="9">
        <f>O319+O320</f>
        <v>0</v>
      </c>
      <c r="P318" s="6">
        <f t="shared" si="31"/>
        <v>0</v>
      </c>
    </row>
    <row r="319" spans="1:16" ht="47.25" customHeight="1">
      <c r="A319" s="1" t="s">
        <v>35</v>
      </c>
      <c r="B319" s="3" t="s">
        <v>364</v>
      </c>
      <c r="C319" s="4">
        <v>200</v>
      </c>
      <c r="D319" s="6">
        <v>0</v>
      </c>
      <c r="E319" s="9"/>
      <c r="F319" s="6">
        <f t="shared" si="35"/>
        <v>0</v>
      </c>
      <c r="G319" s="9"/>
      <c r="H319" s="6">
        <f t="shared" si="34"/>
        <v>0</v>
      </c>
      <c r="I319" s="9"/>
      <c r="J319" s="6">
        <f t="shared" si="32"/>
        <v>0</v>
      </c>
      <c r="K319" s="9"/>
      <c r="L319" s="6">
        <f t="shared" si="29"/>
        <v>0</v>
      </c>
      <c r="M319" s="9"/>
      <c r="N319" s="6">
        <f t="shared" si="30"/>
        <v>0</v>
      </c>
      <c r="O319" s="9"/>
      <c r="P319" s="6">
        <f t="shared" si="31"/>
        <v>0</v>
      </c>
    </row>
    <row r="320" spans="1:16" ht="47.25" customHeight="1">
      <c r="A320" s="1" t="s">
        <v>34</v>
      </c>
      <c r="B320" s="3" t="s">
        <v>364</v>
      </c>
      <c r="C320" s="4">
        <v>800</v>
      </c>
      <c r="D320" s="6">
        <v>0</v>
      </c>
      <c r="E320" s="9"/>
      <c r="F320" s="6">
        <f t="shared" si="35"/>
        <v>0</v>
      </c>
      <c r="G320" s="9"/>
      <c r="H320" s="6">
        <f t="shared" si="34"/>
        <v>0</v>
      </c>
      <c r="I320" s="9"/>
      <c r="J320" s="6">
        <f t="shared" si="32"/>
        <v>0</v>
      </c>
      <c r="K320" s="9"/>
      <c r="L320" s="6">
        <f t="shared" si="29"/>
        <v>0</v>
      </c>
      <c r="M320" s="9"/>
      <c r="N320" s="6">
        <f t="shared" si="30"/>
        <v>0</v>
      </c>
      <c r="O320" s="9"/>
      <c r="P320" s="6">
        <f t="shared" si="31"/>
        <v>0</v>
      </c>
    </row>
    <row r="321" spans="1:16" ht="34.5" customHeight="1">
      <c r="A321" s="10" t="s">
        <v>72</v>
      </c>
      <c r="B321" s="17" t="s">
        <v>227</v>
      </c>
      <c r="C321" s="4"/>
      <c r="D321" s="6">
        <v>99.9512</v>
      </c>
      <c r="E321" s="9">
        <f t="shared" ref="E321:O323" si="36">E322</f>
        <v>0</v>
      </c>
      <c r="F321" s="6">
        <f t="shared" si="35"/>
        <v>99.9512</v>
      </c>
      <c r="G321" s="9">
        <f t="shared" si="36"/>
        <v>0</v>
      </c>
      <c r="H321" s="6">
        <f t="shared" si="34"/>
        <v>99.9512</v>
      </c>
      <c r="I321" s="9">
        <f t="shared" si="36"/>
        <v>0</v>
      </c>
      <c r="J321" s="6">
        <f t="shared" si="32"/>
        <v>99.9512</v>
      </c>
      <c r="K321" s="9">
        <f t="shared" si="36"/>
        <v>0</v>
      </c>
      <c r="L321" s="6">
        <f t="shared" si="29"/>
        <v>99.9512</v>
      </c>
      <c r="M321" s="9">
        <f t="shared" si="36"/>
        <v>0</v>
      </c>
      <c r="N321" s="6">
        <f t="shared" si="30"/>
        <v>99.9512</v>
      </c>
      <c r="O321" s="9">
        <f t="shared" si="36"/>
        <v>0</v>
      </c>
      <c r="P321" s="6">
        <f t="shared" si="31"/>
        <v>99.9512</v>
      </c>
    </row>
    <row r="322" spans="1:16" ht="42.75" customHeight="1">
      <c r="A322" s="11" t="s">
        <v>73</v>
      </c>
      <c r="B322" s="3" t="s">
        <v>228</v>
      </c>
      <c r="C322" s="4"/>
      <c r="D322" s="6">
        <v>99.9512</v>
      </c>
      <c r="E322" s="9">
        <f t="shared" si="36"/>
        <v>0</v>
      </c>
      <c r="F322" s="6">
        <f t="shared" si="35"/>
        <v>99.9512</v>
      </c>
      <c r="G322" s="9">
        <f t="shared" si="36"/>
        <v>0</v>
      </c>
      <c r="H322" s="6">
        <f t="shared" si="34"/>
        <v>99.9512</v>
      </c>
      <c r="I322" s="9">
        <f t="shared" si="36"/>
        <v>0</v>
      </c>
      <c r="J322" s="6">
        <f t="shared" si="32"/>
        <v>99.9512</v>
      </c>
      <c r="K322" s="9">
        <f t="shared" si="36"/>
        <v>0</v>
      </c>
      <c r="L322" s="6">
        <f t="shared" si="29"/>
        <v>99.9512</v>
      </c>
      <c r="M322" s="9">
        <f t="shared" si="36"/>
        <v>0</v>
      </c>
      <c r="N322" s="6">
        <f t="shared" si="30"/>
        <v>99.9512</v>
      </c>
      <c r="O322" s="9">
        <f t="shared" si="36"/>
        <v>0</v>
      </c>
      <c r="P322" s="6">
        <f t="shared" si="31"/>
        <v>99.9512</v>
      </c>
    </row>
    <row r="323" spans="1:16" ht="51.75" customHeight="1">
      <c r="A323" s="11" t="s">
        <v>74</v>
      </c>
      <c r="B323" s="3" t="s">
        <v>415</v>
      </c>
      <c r="C323" s="4"/>
      <c r="D323" s="6">
        <v>99.9512</v>
      </c>
      <c r="E323" s="9">
        <f t="shared" si="36"/>
        <v>0</v>
      </c>
      <c r="F323" s="6">
        <f t="shared" si="35"/>
        <v>99.9512</v>
      </c>
      <c r="G323" s="9">
        <f t="shared" si="36"/>
        <v>0</v>
      </c>
      <c r="H323" s="6">
        <f t="shared" si="34"/>
        <v>99.9512</v>
      </c>
      <c r="I323" s="9">
        <f t="shared" si="36"/>
        <v>0</v>
      </c>
      <c r="J323" s="6">
        <f t="shared" si="32"/>
        <v>99.9512</v>
      </c>
      <c r="K323" s="9">
        <f t="shared" si="36"/>
        <v>0</v>
      </c>
      <c r="L323" s="6">
        <f t="shared" si="29"/>
        <v>99.9512</v>
      </c>
      <c r="M323" s="9">
        <f t="shared" si="36"/>
        <v>0</v>
      </c>
      <c r="N323" s="6">
        <f t="shared" si="30"/>
        <v>99.9512</v>
      </c>
      <c r="O323" s="9">
        <f t="shared" si="36"/>
        <v>0</v>
      </c>
      <c r="P323" s="6">
        <f t="shared" si="31"/>
        <v>99.9512</v>
      </c>
    </row>
    <row r="324" spans="1:16" ht="43.5" customHeight="1">
      <c r="A324" s="1" t="s">
        <v>324</v>
      </c>
      <c r="B324" s="3" t="s">
        <v>415</v>
      </c>
      <c r="C324" s="4">
        <v>300</v>
      </c>
      <c r="D324" s="6">
        <v>99.9512</v>
      </c>
      <c r="E324" s="9"/>
      <c r="F324" s="6">
        <f t="shared" si="35"/>
        <v>99.9512</v>
      </c>
      <c r="G324" s="9"/>
      <c r="H324" s="6">
        <f t="shared" si="34"/>
        <v>99.9512</v>
      </c>
      <c r="I324" s="9"/>
      <c r="J324" s="6">
        <f t="shared" si="32"/>
        <v>99.9512</v>
      </c>
      <c r="K324" s="9"/>
      <c r="L324" s="6">
        <f t="shared" si="29"/>
        <v>99.9512</v>
      </c>
      <c r="M324" s="9"/>
      <c r="N324" s="6">
        <f t="shared" si="30"/>
        <v>99.9512</v>
      </c>
      <c r="O324" s="9"/>
      <c r="P324" s="6">
        <f t="shared" si="31"/>
        <v>99.9512</v>
      </c>
    </row>
    <row r="325" spans="1:16" ht="60" customHeight="1">
      <c r="A325" s="10" t="s">
        <v>354</v>
      </c>
      <c r="B325" s="8" t="s">
        <v>69</v>
      </c>
      <c r="C325" s="4"/>
      <c r="D325" s="6">
        <v>2203.3386500000001</v>
      </c>
      <c r="E325" s="9">
        <f>E326</f>
        <v>0</v>
      </c>
      <c r="F325" s="6">
        <f t="shared" si="35"/>
        <v>2203.3386500000001</v>
      </c>
      <c r="G325" s="9">
        <f>G326</f>
        <v>0</v>
      </c>
      <c r="H325" s="6">
        <f t="shared" si="34"/>
        <v>2203.3386500000001</v>
      </c>
      <c r="I325" s="9">
        <f>I326</f>
        <v>0</v>
      </c>
      <c r="J325" s="6">
        <f t="shared" si="32"/>
        <v>2203.3386500000001</v>
      </c>
      <c r="K325" s="9">
        <f>K326</f>
        <v>0</v>
      </c>
      <c r="L325" s="6">
        <f t="shared" si="29"/>
        <v>2203.3386500000001</v>
      </c>
      <c r="M325" s="9">
        <f>M326</f>
        <v>0</v>
      </c>
      <c r="N325" s="6">
        <f t="shared" si="30"/>
        <v>2203.3386500000001</v>
      </c>
      <c r="O325" s="9">
        <f>O326</f>
        <v>0</v>
      </c>
      <c r="P325" s="6">
        <f t="shared" si="31"/>
        <v>2203.3386500000001</v>
      </c>
    </row>
    <row r="326" spans="1:16" ht="66.75" customHeight="1">
      <c r="A326" s="11" t="s">
        <v>355</v>
      </c>
      <c r="B326" s="3" t="s">
        <v>70</v>
      </c>
      <c r="C326" s="4"/>
      <c r="D326" s="6">
        <v>2203.3386500000001</v>
      </c>
      <c r="E326" s="9">
        <f>E327</f>
        <v>0</v>
      </c>
      <c r="F326" s="6">
        <f t="shared" si="35"/>
        <v>2203.3386500000001</v>
      </c>
      <c r="G326" s="9">
        <f>G327</f>
        <v>0</v>
      </c>
      <c r="H326" s="6">
        <f t="shared" si="34"/>
        <v>2203.3386500000001</v>
      </c>
      <c r="I326" s="9">
        <f>I327</f>
        <v>0</v>
      </c>
      <c r="J326" s="6">
        <f t="shared" si="32"/>
        <v>2203.3386500000001</v>
      </c>
      <c r="K326" s="9">
        <f>K327</f>
        <v>0</v>
      </c>
      <c r="L326" s="6">
        <f t="shared" si="29"/>
        <v>2203.3386500000001</v>
      </c>
      <c r="M326" s="9">
        <f>M327</f>
        <v>0</v>
      </c>
      <c r="N326" s="6">
        <f t="shared" si="30"/>
        <v>2203.3386500000001</v>
      </c>
      <c r="O326" s="9">
        <f>O327</f>
        <v>0</v>
      </c>
      <c r="P326" s="6">
        <f t="shared" si="31"/>
        <v>2203.3386500000001</v>
      </c>
    </row>
    <row r="327" spans="1:16" ht="56.25" customHeight="1">
      <c r="A327" s="11" t="s">
        <v>356</v>
      </c>
      <c r="B327" s="3" t="s">
        <v>71</v>
      </c>
      <c r="C327" s="4"/>
      <c r="D327" s="6">
        <v>2203.3386500000001</v>
      </c>
      <c r="E327" s="9">
        <f>E328+E329+E330+E331</f>
        <v>0</v>
      </c>
      <c r="F327" s="6">
        <f t="shared" si="35"/>
        <v>2203.3386500000001</v>
      </c>
      <c r="G327" s="9">
        <f>G328+G329+G330+G331</f>
        <v>0</v>
      </c>
      <c r="H327" s="6">
        <f t="shared" si="34"/>
        <v>2203.3386500000001</v>
      </c>
      <c r="I327" s="9">
        <f>I328+I329+I330+I331</f>
        <v>0</v>
      </c>
      <c r="J327" s="6">
        <f t="shared" si="32"/>
        <v>2203.3386500000001</v>
      </c>
      <c r="K327" s="9">
        <f>K328+K329+K330+K331</f>
        <v>0</v>
      </c>
      <c r="L327" s="6">
        <f t="shared" si="29"/>
        <v>2203.3386500000001</v>
      </c>
      <c r="M327" s="9">
        <f>M328+M329+M330+M331</f>
        <v>0</v>
      </c>
      <c r="N327" s="6">
        <f t="shared" si="30"/>
        <v>2203.3386500000001</v>
      </c>
      <c r="O327" s="9">
        <f>O328+O329+O330+O331</f>
        <v>0</v>
      </c>
      <c r="P327" s="6">
        <f t="shared" si="31"/>
        <v>2203.3386500000001</v>
      </c>
    </row>
    <row r="328" spans="1:16" ht="87.75" customHeight="1">
      <c r="A328" s="1" t="s">
        <v>110</v>
      </c>
      <c r="B328" s="3" t="s">
        <v>71</v>
      </c>
      <c r="C328" s="4">
        <v>100</v>
      </c>
      <c r="D328" s="6">
        <v>1884.6200699999999</v>
      </c>
      <c r="E328" s="9"/>
      <c r="F328" s="6">
        <f t="shared" si="35"/>
        <v>1884.6200699999999</v>
      </c>
      <c r="G328" s="9"/>
      <c r="H328" s="6">
        <f t="shared" si="34"/>
        <v>1884.6200699999999</v>
      </c>
      <c r="I328" s="9"/>
      <c r="J328" s="6">
        <f t="shared" si="32"/>
        <v>1884.6200699999999</v>
      </c>
      <c r="K328" s="9"/>
      <c r="L328" s="6">
        <f t="shared" si="29"/>
        <v>1884.6200699999999</v>
      </c>
      <c r="M328" s="9"/>
      <c r="N328" s="6">
        <f t="shared" si="30"/>
        <v>1884.6200699999999</v>
      </c>
      <c r="O328" s="9"/>
      <c r="P328" s="6">
        <f t="shared" si="31"/>
        <v>1884.6200699999999</v>
      </c>
    </row>
    <row r="329" spans="1:16" ht="43.5" customHeight="1">
      <c r="A329" s="1" t="s">
        <v>35</v>
      </c>
      <c r="B329" s="3" t="s">
        <v>71</v>
      </c>
      <c r="C329" s="4">
        <v>200</v>
      </c>
      <c r="D329" s="6">
        <v>318.71858000000003</v>
      </c>
      <c r="E329" s="9"/>
      <c r="F329" s="6">
        <f t="shared" si="35"/>
        <v>318.71858000000003</v>
      </c>
      <c r="G329" s="9"/>
      <c r="H329" s="6">
        <f t="shared" si="34"/>
        <v>318.71858000000003</v>
      </c>
      <c r="I329" s="9"/>
      <c r="J329" s="6">
        <f t="shared" si="32"/>
        <v>318.71858000000003</v>
      </c>
      <c r="K329" s="9"/>
      <c r="L329" s="6">
        <f t="shared" si="29"/>
        <v>318.71858000000003</v>
      </c>
      <c r="M329" s="9"/>
      <c r="N329" s="6">
        <f t="shared" si="30"/>
        <v>318.71858000000003</v>
      </c>
      <c r="O329" s="9"/>
      <c r="P329" s="6">
        <f t="shared" si="31"/>
        <v>318.71858000000003</v>
      </c>
    </row>
    <row r="330" spans="1:16" ht="43.5" customHeight="1">
      <c r="A330" s="1" t="s">
        <v>324</v>
      </c>
      <c r="B330" s="3" t="s">
        <v>71</v>
      </c>
      <c r="C330" s="4">
        <v>300</v>
      </c>
      <c r="D330" s="6">
        <v>0</v>
      </c>
      <c r="E330" s="9"/>
      <c r="F330" s="6">
        <f t="shared" si="35"/>
        <v>0</v>
      </c>
      <c r="G330" s="9"/>
      <c r="H330" s="6">
        <f t="shared" si="34"/>
        <v>0</v>
      </c>
      <c r="I330" s="9"/>
      <c r="J330" s="6">
        <f t="shared" si="32"/>
        <v>0</v>
      </c>
      <c r="K330" s="9"/>
      <c r="L330" s="6">
        <f t="shared" si="29"/>
        <v>0</v>
      </c>
      <c r="M330" s="9"/>
      <c r="N330" s="6">
        <f t="shared" si="30"/>
        <v>0</v>
      </c>
      <c r="O330" s="9"/>
      <c r="P330" s="6">
        <f t="shared" si="31"/>
        <v>0</v>
      </c>
    </row>
    <row r="331" spans="1:16" ht="44.25" customHeight="1">
      <c r="A331" s="1" t="s">
        <v>34</v>
      </c>
      <c r="B331" s="3" t="s">
        <v>71</v>
      </c>
      <c r="C331" s="4">
        <v>800</v>
      </c>
      <c r="D331" s="6">
        <v>0</v>
      </c>
      <c r="E331" s="9"/>
      <c r="F331" s="6">
        <f t="shared" si="35"/>
        <v>0</v>
      </c>
      <c r="G331" s="9"/>
      <c r="H331" s="6">
        <f t="shared" si="34"/>
        <v>0</v>
      </c>
      <c r="I331" s="9"/>
      <c r="J331" s="6">
        <f t="shared" si="32"/>
        <v>0</v>
      </c>
      <c r="K331" s="9"/>
      <c r="L331" s="6">
        <f t="shared" si="29"/>
        <v>0</v>
      </c>
      <c r="M331" s="9"/>
      <c r="N331" s="6">
        <f t="shared" si="30"/>
        <v>0</v>
      </c>
      <c r="O331" s="9"/>
      <c r="P331" s="6">
        <f t="shared" si="31"/>
        <v>0</v>
      </c>
    </row>
    <row r="332" spans="1:16" ht="41.25" customHeight="1">
      <c r="A332" s="10" t="s">
        <v>229</v>
      </c>
      <c r="B332" s="8" t="s">
        <v>301</v>
      </c>
      <c r="C332" s="4"/>
      <c r="D332" s="6">
        <v>23452.531660000001</v>
      </c>
      <c r="E332" s="9">
        <f>E333</f>
        <v>1375</v>
      </c>
      <c r="F332" s="6">
        <f t="shared" si="35"/>
        <v>24827.531660000001</v>
      </c>
      <c r="G332" s="9">
        <f>G333</f>
        <v>2E-3</v>
      </c>
      <c r="H332" s="6">
        <f t="shared" si="34"/>
        <v>24827.533660000001</v>
      </c>
      <c r="I332" s="9">
        <f>I333</f>
        <v>10.52594</v>
      </c>
      <c r="J332" s="6">
        <f t="shared" si="32"/>
        <v>24838.059600000001</v>
      </c>
      <c r="K332" s="9">
        <f>K333</f>
        <v>0</v>
      </c>
      <c r="L332" s="6">
        <f t="shared" si="29"/>
        <v>24838.059600000001</v>
      </c>
      <c r="M332" s="9">
        <f>M333</f>
        <v>0</v>
      </c>
      <c r="N332" s="6">
        <f t="shared" si="30"/>
        <v>24838.059600000001</v>
      </c>
      <c r="O332" s="9">
        <f>O333</f>
        <v>-10.52594</v>
      </c>
      <c r="P332" s="6">
        <f t="shared" si="31"/>
        <v>24827.533660000001</v>
      </c>
    </row>
    <row r="333" spans="1:16" ht="46.5" customHeight="1">
      <c r="A333" s="11" t="s">
        <v>230</v>
      </c>
      <c r="B333" s="3" t="s">
        <v>302</v>
      </c>
      <c r="C333" s="4"/>
      <c r="D333" s="6">
        <v>23452.531660000001</v>
      </c>
      <c r="E333" s="9">
        <f>E334+E336+E338</f>
        <v>1375</v>
      </c>
      <c r="F333" s="6">
        <f t="shared" si="35"/>
        <v>24827.531660000001</v>
      </c>
      <c r="G333" s="9">
        <f>G334+G336+G338</f>
        <v>2E-3</v>
      </c>
      <c r="H333" s="6">
        <f t="shared" si="34"/>
        <v>24827.533660000001</v>
      </c>
      <c r="I333" s="9">
        <f>I334+I336+I338</f>
        <v>10.52594</v>
      </c>
      <c r="J333" s="6">
        <f t="shared" si="32"/>
        <v>24838.059600000001</v>
      </c>
      <c r="K333" s="9">
        <f>K334+K336+K338</f>
        <v>0</v>
      </c>
      <c r="L333" s="6">
        <f t="shared" si="29"/>
        <v>24838.059600000001</v>
      </c>
      <c r="M333" s="9">
        <f>M334+M336+M338</f>
        <v>0</v>
      </c>
      <c r="N333" s="6">
        <f t="shared" si="30"/>
        <v>24838.059600000001</v>
      </c>
      <c r="O333" s="9">
        <f>O334+O336+O338</f>
        <v>-10.52594</v>
      </c>
      <c r="P333" s="6">
        <f t="shared" si="31"/>
        <v>24827.533660000001</v>
      </c>
    </row>
    <row r="334" spans="1:16" ht="57" customHeight="1">
      <c r="A334" s="11" t="s">
        <v>303</v>
      </c>
      <c r="B334" s="14" t="s">
        <v>304</v>
      </c>
      <c r="C334" s="4"/>
      <c r="D334" s="6">
        <v>23380.164660000002</v>
      </c>
      <c r="E334" s="9">
        <f>E335</f>
        <v>0</v>
      </c>
      <c r="F334" s="6">
        <f t="shared" si="35"/>
        <v>23380.164660000002</v>
      </c>
      <c r="G334" s="9">
        <f>G335</f>
        <v>0</v>
      </c>
      <c r="H334" s="6">
        <f t="shared" si="34"/>
        <v>23380.164660000002</v>
      </c>
      <c r="I334" s="9">
        <f>I335</f>
        <v>0</v>
      </c>
      <c r="J334" s="6">
        <f t="shared" si="32"/>
        <v>23380.164660000002</v>
      </c>
      <c r="K334" s="9">
        <f>K335</f>
        <v>0</v>
      </c>
      <c r="L334" s="6">
        <f t="shared" si="29"/>
        <v>23380.164660000002</v>
      </c>
      <c r="M334" s="9">
        <f>M335</f>
        <v>0</v>
      </c>
      <c r="N334" s="6">
        <f t="shared" si="30"/>
        <v>23380.164660000002</v>
      </c>
      <c r="O334" s="9">
        <f>O335</f>
        <v>0</v>
      </c>
      <c r="P334" s="6">
        <f t="shared" si="31"/>
        <v>23380.164660000002</v>
      </c>
    </row>
    <row r="335" spans="1:16" ht="42.75" customHeight="1">
      <c r="A335" s="19" t="s">
        <v>216</v>
      </c>
      <c r="B335" s="14" t="s">
        <v>304</v>
      </c>
      <c r="C335" s="4">
        <v>800</v>
      </c>
      <c r="D335" s="6">
        <v>23380.164660000002</v>
      </c>
      <c r="E335" s="9"/>
      <c r="F335" s="6">
        <f t="shared" si="35"/>
        <v>23380.164660000002</v>
      </c>
      <c r="G335" s="9"/>
      <c r="H335" s="6">
        <f t="shared" si="34"/>
        <v>23380.164660000002</v>
      </c>
      <c r="I335" s="9"/>
      <c r="J335" s="6">
        <f t="shared" si="32"/>
        <v>23380.164660000002</v>
      </c>
      <c r="K335" s="9"/>
      <c r="L335" s="6">
        <f t="shared" si="29"/>
        <v>23380.164660000002</v>
      </c>
      <c r="M335" s="9"/>
      <c r="N335" s="6">
        <f t="shared" si="30"/>
        <v>23380.164660000002</v>
      </c>
      <c r="O335" s="9"/>
      <c r="P335" s="6">
        <f t="shared" si="31"/>
        <v>23380.164660000002</v>
      </c>
    </row>
    <row r="336" spans="1:16" ht="37.5" customHeight="1">
      <c r="A336" s="1" t="s">
        <v>480</v>
      </c>
      <c r="B336" s="14" t="s">
        <v>527</v>
      </c>
      <c r="C336" s="4"/>
      <c r="D336" s="6">
        <v>72.367000000000004</v>
      </c>
      <c r="E336" s="9">
        <f>E337</f>
        <v>1375</v>
      </c>
      <c r="F336" s="6">
        <f t="shared" si="35"/>
        <v>1447.367</v>
      </c>
      <c r="G336" s="9">
        <f>G337</f>
        <v>2E-3</v>
      </c>
      <c r="H336" s="6">
        <f t="shared" si="34"/>
        <v>1447.3689999999999</v>
      </c>
      <c r="I336" s="9">
        <f>I337</f>
        <v>10.52594</v>
      </c>
      <c r="J336" s="6">
        <f t="shared" si="32"/>
        <v>1457.8949399999999</v>
      </c>
      <c r="K336" s="9">
        <f>K337</f>
        <v>0</v>
      </c>
      <c r="L336" s="6">
        <f t="shared" si="29"/>
        <v>1457.8949399999999</v>
      </c>
      <c r="M336" s="9">
        <f>M337</f>
        <v>0</v>
      </c>
      <c r="N336" s="6">
        <f t="shared" si="30"/>
        <v>1457.8949399999999</v>
      </c>
      <c r="O336" s="9">
        <f>O337</f>
        <v>-10.52594</v>
      </c>
      <c r="P336" s="6">
        <f t="shared" si="31"/>
        <v>1447.3689999999999</v>
      </c>
    </row>
    <row r="337" spans="1:16" ht="42.75" customHeight="1">
      <c r="A337" s="1" t="s">
        <v>35</v>
      </c>
      <c r="B337" s="14" t="s">
        <v>527</v>
      </c>
      <c r="C337" s="4">
        <v>200</v>
      </c>
      <c r="D337" s="6">
        <v>72.367000000000004</v>
      </c>
      <c r="E337" s="9">
        <v>1375</v>
      </c>
      <c r="F337" s="6">
        <f t="shared" si="35"/>
        <v>1447.367</v>
      </c>
      <c r="G337" s="9">
        <v>2E-3</v>
      </c>
      <c r="H337" s="6">
        <f t="shared" si="34"/>
        <v>1447.3689999999999</v>
      </c>
      <c r="I337" s="9">
        <v>10.52594</v>
      </c>
      <c r="J337" s="6">
        <f t="shared" si="32"/>
        <v>1457.8949399999999</v>
      </c>
      <c r="K337" s="9"/>
      <c r="L337" s="6">
        <f t="shared" si="29"/>
        <v>1457.8949399999999</v>
      </c>
      <c r="M337" s="9"/>
      <c r="N337" s="6">
        <f t="shared" si="30"/>
        <v>1457.8949399999999</v>
      </c>
      <c r="O337" s="9">
        <v>-10.52594</v>
      </c>
      <c r="P337" s="6">
        <f t="shared" si="31"/>
        <v>1447.3689999999999</v>
      </c>
    </row>
    <row r="338" spans="1:16" ht="28.5" customHeight="1">
      <c r="A338" s="1" t="s">
        <v>515</v>
      </c>
      <c r="B338" s="14" t="s">
        <v>516</v>
      </c>
      <c r="C338" s="4"/>
      <c r="D338" s="6">
        <v>0</v>
      </c>
      <c r="E338" s="9">
        <f>E339</f>
        <v>0</v>
      </c>
      <c r="F338" s="6">
        <f t="shared" si="35"/>
        <v>0</v>
      </c>
      <c r="G338" s="9">
        <f>G339</f>
        <v>0</v>
      </c>
      <c r="H338" s="6">
        <f t="shared" si="34"/>
        <v>0</v>
      </c>
      <c r="I338" s="9">
        <f>I339</f>
        <v>0</v>
      </c>
      <c r="J338" s="6">
        <f t="shared" si="32"/>
        <v>0</v>
      </c>
      <c r="K338" s="9">
        <f>K339</f>
        <v>0</v>
      </c>
      <c r="L338" s="6">
        <f t="shared" si="29"/>
        <v>0</v>
      </c>
      <c r="M338" s="9">
        <f>M339</f>
        <v>0</v>
      </c>
      <c r="N338" s="6">
        <f t="shared" si="30"/>
        <v>0</v>
      </c>
      <c r="O338" s="9">
        <f>O339</f>
        <v>0</v>
      </c>
      <c r="P338" s="6">
        <f t="shared" si="31"/>
        <v>0</v>
      </c>
    </row>
    <row r="339" spans="1:16" ht="42.75" customHeight="1">
      <c r="A339" s="1" t="s">
        <v>35</v>
      </c>
      <c r="B339" s="14" t="s">
        <v>516</v>
      </c>
      <c r="C339" s="4">
        <v>200</v>
      </c>
      <c r="D339" s="6">
        <v>0</v>
      </c>
      <c r="E339" s="9"/>
      <c r="F339" s="6">
        <f t="shared" si="35"/>
        <v>0</v>
      </c>
      <c r="G339" s="9"/>
      <c r="H339" s="6">
        <f t="shared" si="34"/>
        <v>0</v>
      </c>
      <c r="I339" s="9"/>
      <c r="J339" s="6">
        <f t="shared" si="32"/>
        <v>0</v>
      </c>
      <c r="K339" s="9"/>
      <c r="L339" s="6">
        <f t="shared" si="29"/>
        <v>0</v>
      </c>
      <c r="M339" s="9"/>
      <c r="N339" s="6">
        <f t="shared" si="30"/>
        <v>0</v>
      </c>
      <c r="O339" s="9"/>
      <c r="P339" s="6">
        <f t="shared" si="31"/>
        <v>0</v>
      </c>
    </row>
    <row r="340" spans="1:16" ht="112.5" customHeight="1">
      <c r="A340" s="10" t="s">
        <v>351</v>
      </c>
      <c r="B340" s="8" t="s">
        <v>61</v>
      </c>
      <c r="C340" s="4"/>
      <c r="D340" s="6">
        <v>5064.7013099999995</v>
      </c>
      <c r="E340" s="9">
        <f>E341+E346</f>
        <v>0</v>
      </c>
      <c r="F340" s="6">
        <f t="shared" si="35"/>
        <v>5064.7013099999995</v>
      </c>
      <c r="G340" s="9">
        <f>G341+G346</f>
        <v>0</v>
      </c>
      <c r="H340" s="6">
        <f t="shared" si="34"/>
        <v>5064.7013099999995</v>
      </c>
      <c r="I340" s="9">
        <f>I341+I346</f>
        <v>0</v>
      </c>
      <c r="J340" s="6">
        <f t="shared" si="32"/>
        <v>5064.7013099999995</v>
      </c>
      <c r="K340" s="9">
        <f>K341+K346</f>
        <v>0</v>
      </c>
      <c r="L340" s="6">
        <f t="shared" si="29"/>
        <v>5064.7013099999995</v>
      </c>
      <c r="M340" s="9">
        <f>M341+M346</f>
        <v>0</v>
      </c>
      <c r="N340" s="6">
        <f t="shared" si="30"/>
        <v>5064.7013099999995</v>
      </c>
      <c r="O340" s="9">
        <f>O341+O346</f>
        <v>0</v>
      </c>
      <c r="P340" s="6">
        <f t="shared" si="31"/>
        <v>5064.7013099999995</v>
      </c>
    </row>
    <row r="341" spans="1:16" ht="109.5" customHeight="1">
      <c r="A341" s="11" t="s">
        <v>350</v>
      </c>
      <c r="B341" s="3" t="s">
        <v>62</v>
      </c>
      <c r="C341" s="4"/>
      <c r="D341" s="6">
        <v>5064.7013099999995</v>
      </c>
      <c r="E341" s="9">
        <f>E342+E344</f>
        <v>0</v>
      </c>
      <c r="F341" s="6">
        <f t="shared" si="35"/>
        <v>5064.7013099999995</v>
      </c>
      <c r="G341" s="9">
        <f>G342+G344</f>
        <v>0</v>
      </c>
      <c r="H341" s="6">
        <f t="shared" si="34"/>
        <v>5064.7013099999995</v>
      </c>
      <c r="I341" s="9">
        <f>I342+I344</f>
        <v>0</v>
      </c>
      <c r="J341" s="6">
        <f t="shared" si="32"/>
        <v>5064.7013099999995</v>
      </c>
      <c r="K341" s="9">
        <f>K342+K344</f>
        <v>0</v>
      </c>
      <c r="L341" s="6">
        <f t="shared" si="29"/>
        <v>5064.7013099999995</v>
      </c>
      <c r="M341" s="9">
        <f>M342+M344</f>
        <v>0</v>
      </c>
      <c r="N341" s="6">
        <f t="shared" si="30"/>
        <v>5064.7013099999995</v>
      </c>
      <c r="O341" s="9">
        <f>O342+O344</f>
        <v>0</v>
      </c>
      <c r="P341" s="6">
        <f t="shared" si="31"/>
        <v>5064.7013099999995</v>
      </c>
    </row>
    <row r="342" spans="1:16" ht="97.5" customHeight="1">
      <c r="A342" s="11" t="s">
        <v>349</v>
      </c>
      <c r="B342" s="3" t="s">
        <v>63</v>
      </c>
      <c r="C342" s="4"/>
      <c r="D342" s="6">
        <v>3713.8093100000001</v>
      </c>
      <c r="E342" s="9">
        <f>E343</f>
        <v>0</v>
      </c>
      <c r="F342" s="6">
        <f t="shared" si="35"/>
        <v>3713.8093100000001</v>
      </c>
      <c r="G342" s="9">
        <f>G343</f>
        <v>0</v>
      </c>
      <c r="H342" s="6">
        <f t="shared" si="34"/>
        <v>3713.8093100000001</v>
      </c>
      <c r="I342" s="9">
        <f>I343</f>
        <v>0</v>
      </c>
      <c r="J342" s="6">
        <f t="shared" si="32"/>
        <v>3713.8093100000001</v>
      </c>
      <c r="K342" s="9">
        <f>K343</f>
        <v>0</v>
      </c>
      <c r="L342" s="6">
        <f t="shared" si="29"/>
        <v>3713.8093100000001</v>
      </c>
      <c r="M342" s="9">
        <f>M343</f>
        <v>0</v>
      </c>
      <c r="N342" s="6">
        <f t="shared" si="30"/>
        <v>3713.8093100000001</v>
      </c>
      <c r="O342" s="9">
        <f>O343</f>
        <v>0</v>
      </c>
      <c r="P342" s="6">
        <f t="shared" si="31"/>
        <v>3713.8093100000001</v>
      </c>
    </row>
    <row r="343" spans="1:16" ht="50.25" customHeight="1">
      <c r="A343" s="1" t="s">
        <v>64</v>
      </c>
      <c r="B343" s="3" t="s">
        <v>63</v>
      </c>
      <c r="C343" s="4">
        <v>600</v>
      </c>
      <c r="D343" s="6">
        <v>3713.8093100000001</v>
      </c>
      <c r="E343" s="9"/>
      <c r="F343" s="6">
        <f t="shared" si="35"/>
        <v>3713.8093100000001</v>
      </c>
      <c r="G343" s="9"/>
      <c r="H343" s="6">
        <f t="shared" si="34"/>
        <v>3713.8093100000001</v>
      </c>
      <c r="I343" s="9"/>
      <c r="J343" s="6">
        <f t="shared" si="32"/>
        <v>3713.8093100000001</v>
      </c>
      <c r="K343" s="9"/>
      <c r="L343" s="6">
        <f t="shared" si="29"/>
        <v>3713.8093100000001</v>
      </c>
      <c r="M343" s="9"/>
      <c r="N343" s="6">
        <f t="shared" si="30"/>
        <v>3713.8093100000001</v>
      </c>
      <c r="O343" s="9"/>
      <c r="P343" s="6">
        <f t="shared" si="31"/>
        <v>3713.8093100000001</v>
      </c>
    </row>
    <row r="344" spans="1:16" ht="75" customHeight="1">
      <c r="A344" s="13" t="s">
        <v>376</v>
      </c>
      <c r="B344" s="3" t="s">
        <v>377</v>
      </c>
      <c r="C344" s="4"/>
      <c r="D344" s="6">
        <v>1350.8920000000001</v>
      </c>
      <c r="E344" s="9">
        <f>E345</f>
        <v>0</v>
      </c>
      <c r="F344" s="6">
        <f t="shared" si="35"/>
        <v>1350.8920000000001</v>
      </c>
      <c r="G344" s="9">
        <f>G345</f>
        <v>0</v>
      </c>
      <c r="H344" s="6">
        <f t="shared" si="34"/>
        <v>1350.8920000000001</v>
      </c>
      <c r="I344" s="9">
        <f>I345</f>
        <v>0</v>
      </c>
      <c r="J344" s="6">
        <f t="shared" si="32"/>
        <v>1350.8920000000001</v>
      </c>
      <c r="K344" s="9">
        <f>K345</f>
        <v>0</v>
      </c>
      <c r="L344" s="6">
        <f t="shared" si="29"/>
        <v>1350.8920000000001</v>
      </c>
      <c r="M344" s="9">
        <f>M345</f>
        <v>0</v>
      </c>
      <c r="N344" s="6">
        <f t="shared" si="30"/>
        <v>1350.8920000000001</v>
      </c>
      <c r="O344" s="9">
        <f>O345</f>
        <v>0</v>
      </c>
      <c r="P344" s="6">
        <f t="shared" si="31"/>
        <v>1350.8920000000001</v>
      </c>
    </row>
    <row r="345" spans="1:16" ht="52.5" customHeight="1">
      <c r="A345" s="1" t="s">
        <v>64</v>
      </c>
      <c r="B345" s="3" t="s">
        <v>377</v>
      </c>
      <c r="C345" s="4">
        <v>600</v>
      </c>
      <c r="D345" s="6">
        <v>1350.8920000000001</v>
      </c>
      <c r="E345" s="9"/>
      <c r="F345" s="6">
        <f t="shared" si="35"/>
        <v>1350.8920000000001</v>
      </c>
      <c r="G345" s="9"/>
      <c r="H345" s="6">
        <f t="shared" si="34"/>
        <v>1350.8920000000001</v>
      </c>
      <c r="I345" s="9"/>
      <c r="J345" s="6">
        <f t="shared" si="32"/>
        <v>1350.8920000000001</v>
      </c>
      <c r="K345" s="9"/>
      <c r="L345" s="6">
        <f t="shared" si="29"/>
        <v>1350.8920000000001</v>
      </c>
      <c r="M345" s="9"/>
      <c r="N345" s="6">
        <f t="shared" si="30"/>
        <v>1350.8920000000001</v>
      </c>
      <c r="O345" s="9"/>
      <c r="P345" s="6">
        <f t="shared" si="31"/>
        <v>1350.8920000000001</v>
      </c>
    </row>
    <row r="346" spans="1:16" ht="86.25" customHeight="1">
      <c r="A346" s="11" t="s">
        <v>65</v>
      </c>
      <c r="B346" s="3" t="s">
        <v>67</v>
      </c>
      <c r="C346" s="4"/>
      <c r="D346" s="6">
        <v>0</v>
      </c>
      <c r="E346" s="9">
        <f>E347</f>
        <v>0</v>
      </c>
      <c r="F346" s="6">
        <f t="shared" si="35"/>
        <v>0</v>
      </c>
      <c r="G346" s="9">
        <f>G347</f>
        <v>0</v>
      </c>
      <c r="H346" s="6">
        <f t="shared" si="34"/>
        <v>0</v>
      </c>
      <c r="I346" s="9">
        <f>I347</f>
        <v>0</v>
      </c>
      <c r="J346" s="6">
        <f t="shared" si="32"/>
        <v>0</v>
      </c>
      <c r="K346" s="9">
        <f>K347</f>
        <v>0</v>
      </c>
      <c r="L346" s="6">
        <f t="shared" si="29"/>
        <v>0</v>
      </c>
      <c r="M346" s="9">
        <f>M347</f>
        <v>0</v>
      </c>
      <c r="N346" s="6">
        <f t="shared" si="30"/>
        <v>0</v>
      </c>
      <c r="O346" s="9">
        <f>O347</f>
        <v>0</v>
      </c>
      <c r="P346" s="6">
        <f t="shared" si="31"/>
        <v>0</v>
      </c>
    </row>
    <row r="347" spans="1:16" ht="80.25" customHeight="1">
      <c r="A347" s="11" t="s">
        <v>66</v>
      </c>
      <c r="B347" s="3" t="s">
        <v>68</v>
      </c>
      <c r="C347" s="4"/>
      <c r="D347" s="6">
        <v>0</v>
      </c>
      <c r="E347" s="9">
        <f>E348</f>
        <v>0</v>
      </c>
      <c r="F347" s="6">
        <f t="shared" si="35"/>
        <v>0</v>
      </c>
      <c r="G347" s="9">
        <f>G348</f>
        <v>0</v>
      </c>
      <c r="H347" s="6">
        <f t="shared" si="34"/>
        <v>0</v>
      </c>
      <c r="I347" s="9">
        <f>I348</f>
        <v>0</v>
      </c>
      <c r="J347" s="6">
        <f t="shared" si="32"/>
        <v>0</v>
      </c>
      <c r="K347" s="9">
        <f>K348</f>
        <v>0</v>
      </c>
      <c r="L347" s="6">
        <f t="shared" si="29"/>
        <v>0</v>
      </c>
      <c r="M347" s="9">
        <f>M348</f>
        <v>0</v>
      </c>
      <c r="N347" s="6">
        <f t="shared" si="30"/>
        <v>0</v>
      </c>
      <c r="O347" s="9">
        <f>O348</f>
        <v>0</v>
      </c>
      <c r="P347" s="6">
        <f t="shared" si="31"/>
        <v>0</v>
      </c>
    </row>
    <row r="348" spans="1:16" ht="48" customHeight="1">
      <c r="A348" s="1" t="s">
        <v>64</v>
      </c>
      <c r="B348" s="3" t="s">
        <v>68</v>
      </c>
      <c r="C348" s="4">
        <v>600</v>
      </c>
      <c r="D348" s="6">
        <v>0</v>
      </c>
      <c r="E348" s="9"/>
      <c r="F348" s="6">
        <f t="shared" si="35"/>
        <v>0</v>
      </c>
      <c r="G348" s="9"/>
      <c r="H348" s="6">
        <f t="shared" si="34"/>
        <v>0</v>
      </c>
      <c r="I348" s="9"/>
      <c r="J348" s="6">
        <f t="shared" si="32"/>
        <v>0</v>
      </c>
      <c r="K348" s="9"/>
      <c r="L348" s="6">
        <f t="shared" si="29"/>
        <v>0</v>
      </c>
      <c r="M348" s="9"/>
      <c r="N348" s="6">
        <f t="shared" si="30"/>
        <v>0</v>
      </c>
      <c r="O348" s="9"/>
      <c r="P348" s="6">
        <f t="shared" si="31"/>
        <v>0</v>
      </c>
    </row>
    <row r="349" spans="1:16" ht="39.75" customHeight="1">
      <c r="A349" s="10" t="s">
        <v>53</v>
      </c>
      <c r="B349" s="8" t="s">
        <v>57</v>
      </c>
      <c r="C349" s="4"/>
      <c r="D349" s="6">
        <v>167.10999000000001</v>
      </c>
      <c r="E349" s="9">
        <f>E350</f>
        <v>0</v>
      </c>
      <c r="F349" s="6">
        <f t="shared" si="35"/>
        <v>167.10999000000001</v>
      </c>
      <c r="G349" s="9">
        <f>G350</f>
        <v>50</v>
      </c>
      <c r="H349" s="6">
        <f t="shared" si="34"/>
        <v>217.10999000000001</v>
      </c>
      <c r="I349" s="9">
        <f>I350</f>
        <v>0</v>
      </c>
      <c r="J349" s="6">
        <f t="shared" si="32"/>
        <v>217.10999000000001</v>
      </c>
      <c r="K349" s="9">
        <f>K350</f>
        <v>245</v>
      </c>
      <c r="L349" s="6">
        <f t="shared" ref="L349:L417" si="37">J349+K349</f>
        <v>462.10999000000004</v>
      </c>
      <c r="M349" s="9">
        <f>M350</f>
        <v>0</v>
      </c>
      <c r="N349" s="6">
        <f t="shared" ref="N349:N412" si="38">L349+M349</f>
        <v>462.10999000000004</v>
      </c>
      <c r="O349" s="9">
        <f>O350</f>
        <v>0</v>
      </c>
      <c r="P349" s="6">
        <f t="shared" ref="P349:P412" si="39">N349+O349</f>
        <v>462.10999000000004</v>
      </c>
    </row>
    <row r="350" spans="1:16" ht="38.25" customHeight="1">
      <c r="A350" s="11" t="s">
        <v>54</v>
      </c>
      <c r="B350" s="3" t="s">
        <v>58</v>
      </c>
      <c r="C350" s="4"/>
      <c r="D350" s="6">
        <v>167.10999000000001</v>
      </c>
      <c r="E350" s="9">
        <f>E351+E353+E355+E360+E362</f>
        <v>0</v>
      </c>
      <c r="F350" s="6">
        <f t="shared" si="35"/>
        <v>167.10999000000001</v>
      </c>
      <c r="G350" s="9">
        <f>G351+G353+G355+G360+G362</f>
        <v>50</v>
      </c>
      <c r="H350" s="6">
        <f t="shared" si="34"/>
        <v>217.10999000000001</v>
      </c>
      <c r="I350" s="9">
        <f>I351+I353+I355+I360+I362</f>
        <v>0</v>
      </c>
      <c r="J350" s="6">
        <f t="shared" si="32"/>
        <v>217.10999000000001</v>
      </c>
      <c r="K350" s="9">
        <f>K351+K353+K355+K360+K362+K358</f>
        <v>245</v>
      </c>
      <c r="L350" s="6">
        <f t="shared" si="37"/>
        <v>462.10999000000004</v>
      </c>
      <c r="M350" s="9">
        <f>M351+M353+M355+M360+M362+M358</f>
        <v>0</v>
      </c>
      <c r="N350" s="6">
        <f t="shared" si="38"/>
        <v>462.10999000000004</v>
      </c>
      <c r="O350" s="9">
        <f>O351+O353+O355+O360+O362+O358</f>
        <v>0</v>
      </c>
      <c r="P350" s="6">
        <f t="shared" si="39"/>
        <v>462.10999000000004</v>
      </c>
    </row>
    <row r="351" spans="1:16" ht="39.75" customHeight="1">
      <c r="A351" s="11" t="s">
        <v>55</v>
      </c>
      <c r="B351" s="3" t="s">
        <v>59</v>
      </c>
      <c r="C351" s="4"/>
      <c r="D351" s="6">
        <v>50</v>
      </c>
      <c r="E351" s="9">
        <f>E352</f>
        <v>0</v>
      </c>
      <c r="F351" s="6">
        <f t="shared" si="35"/>
        <v>50</v>
      </c>
      <c r="G351" s="9">
        <f>G352</f>
        <v>0</v>
      </c>
      <c r="H351" s="6">
        <f t="shared" si="34"/>
        <v>50</v>
      </c>
      <c r="I351" s="9">
        <f>I352</f>
        <v>0</v>
      </c>
      <c r="J351" s="6">
        <f t="shared" si="32"/>
        <v>50</v>
      </c>
      <c r="K351" s="9">
        <f>K352</f>
        <v>50</v>
      </c>
      <c r="L351" s="6">
        <f t="shared" si="37"/>
        <v>100</v>
      </c>
      <c r="M351" s="9">
        <f>M352</f>
        <v>0</v>
      </c>
      <c r="N351" s="6">
        <f t="shared" si="38"/>
        <v>100</v>
      </c>
      <c r="O351" s="9">
        <f>O352</f>
        <v>0</v>
      </c>
      <c r="P351" s="6">
        <f t="shared" si="39"/>
        <v>100</v>
      </c>
    </row>
    <row r="352" spans="1:16" ht="50.25" customHeight="1">
      <c r="A352" s="1" t="s">
        <v>35</v>
      </c>
      <c r="B352" s="3" t="s">
        <v>59</v>
      </c>
      <c r="C352" s="4">
        <v>200</v>
      </c>
      <c r="D352" s="6">
        <v>50</v>
      </c>
      <c r="E352" s="9"/>
      <c r="F352" s="6">
        <f t="shared" si="35"/>
        <v>50</v>
      </c>
      <c r="G352" s="9"/>
      <c r="H352" s="6">
        <f t="shared" si="34"/>
        <v>50</v>
      </c>
      <c r="I352" s="9"/>
      <c r="J352" s="6">
        <f t="shared" si="32"/>
        <v>50</v>
      </c>
      <c r="K352" s="9">
        <v>50</v>
      </c>
      <c r="L352" s="6">
        <f t="shared" si="37"/>
        <v>100</v>
      </c>
      <c r="M352" s="9"/>
      <c r="N352" s="6">
        <f t="shared" si="38"/>
        <v>100</v>
      </c>
      <c r="O352" s="9"/>
      <c r="P352" s="6">
        <f t="shared" si="39"/>
        <v>100</v>
      </c>
    </row>
    <row r="353" spans="1:16" ht="50.25" customHeight="1">
      <c r="A353" s="1" t="s">
        <v>409</v>
      </c>
      <c r="B353" s="3" t="s">
        <v>410</v>
      </c>
      <c r="C353" s="4"/>
      <c r="D353" s="6">
        <v>0</v>
      </c>
      <c r="E353" s="9">
        <f>E354</f>
        <v>0</v>
      </c>
      <c r="F353" s="6">
        <f t="shared" si="35"/>
        <v>0</v>
      </c>
      <c r="G353" s="9">
        <f>G354</f>
        <v>0</v>
      </c>
      <c r="H353" s="6">
        <f t="shared" si="34"/>
        <v>0</v>
      </c>
      <c r="I353" s="9">
        <f>I354</f>
        <v>0</v>
      </c>
      <c r="J353" s="6">
        <f t="shared" si="32"/>
        <v>0</v>
      </c>
      <c r="K353" s="9">
        <f>K354</f>
        <v>0</v>
      </c>
      <c r="L353" s="6">
        <f t="shared" si="37"/>
        <v>0</v>
      </c>
      <c r="M353" s="9">
        <f>M354</f>
        <v>0</v>
      </c>
      <c r="N353" s="6">
        <f t="shared" si="38"/>
        <v>0</v>
      </c>
      <c r="O353" s="9">
        <f>O354</f>
        <v>0</v>
      </c>
      <c r="P353" s="6">
        <f t="shared" si="39"/>
        <v>0</v>
      </c>
    </row>
    <row r="354" spans="1:16" ht="50.25" customHeight="1">
      <c r="A354" s="1" t="s">
        <v>35</v>
      </c>
      <c r="B354" s="14" t="s">
        <v>410</v>
      </c>
      <c r="C354" s="4">
        <v>200</v>
      </c>
      <c r="D354" s="6">
        <v>0</v>
      </c>
      <c r="E354" s="9"/>
      <c r="F354" s="6">
        <f t="shared" si="35"/>
        <v>0</v>
      </c>
      <c r="G354" s="9"/>
      <c r="H354" s="6">
        <f t="shared" si="34"/>
        <v>0</v>
      </c>
      <c r="I354" s="9"/>
      <c r="J354" s="6">
        <f t="shared" si="32"/>
        <v>0</v>
      </c>
      <c r="K354" s="9"/>
      <c r="L354" s="6">
        <f t="shared" si="37"/>
        <v>0</v>
      </c>
      <c r="M354" s="9"/>
      <c r="N354" s="6">
        <f t="shared" si="38"/>
        <v>0</v>
      </c>
      <c r="O354" s="9"/>
      <c r="P354" s="6">
        <f t="shared" si="39"/>
        <v>0</v>
      </c>
    </row>
    <row r="355" spans="1:16" ht="50.25" customHeight="1">
      <c r="A355" s="13" t="s">
        <v>447</v>
      </c>
      <c r="B355" s="14" t="s">
        <v>448</v>
      </c>
      <c r="C355" s="4"/>
      <c r="D355" s="6">
        <v>25</v>
      </c>
      <c r="E355" s="9">
        <f>E356+E357</f>
        <v>0</v>
      </c>
      <c r="F355" s="6">
        <f t="shared" si="35"/>
        <v>25</v>
      </c>
      <c r="G355" s="9">
        <f>G356+G357</f>
        <v>0</v>
      </c>
      <c r="H355" s="6">
        <f t="shared" si="34"/>
        <v>25</v>
      </c>
      <c r="I355" s="9">
        <f>I356+I357</f>
        <v>0</v>
      </c>
      <c r="J355" s="6">
        <f t="shared" ref="J355:J423" si="40">H355+I355</f>
        <v>25</v>
      </c>
      <c r="K355" s="9">
        <f>K356+K357</f>
        <v>0</v>
      </c>
      <c r="L355" s="6">
        <f t="shared" si="37"/>
        <v>25</v>
      </c>
      <c r="M355" s="9">
        <f>M356+M357</f>
        <v>0</v>
      </c>
      <c r="N355" s="6">
        <f t="shared" si="38"/>
        <v>25</v>
      </c>
      <c r="O355" s="9">
        <f>O356+O357</f>
        <v>0</v>
      </c>
      <c r="P355" s="6">
        <f t="shared" si="39"/>
        <v>25</v>
      </c>
    </row>
    <row r="356" spans="1:16" ht="78.75" customHeight="1">
      <c r="A356" s="13" t="s">
        <v>110</v>
      </c>
      <c r="B356" s="14" t="s">
        <v>448</v>
      </c>
      <c r="C356" s="4">
        <v>100</v>
      </c>
      <c r="D356" s="6">
        <v>23.5</v>
      </c>
      <c r="E356" s="9"/>
      <c r="F356" s="6">
        <f t="shared" si="35"/>
        <v>23.5</v>
      </c>
      <c r="G356" s="9"/>
      <c r="H356" s="6">
        <f t="shared" si="34"/>
        <v>23.5</v>
      </c>
      <c r="I356" s="9"/>
      <c r="J356" s="6">
        <f t="shared" si="40"/>
        <v>23.5</v>
      </c>
      <c r="K356" s="9"/>
      <c r="L356" s="6">
        <f t="shared" si="37"/>
        <v>23.5</v>
      </c>
      <c r="M356" s="9"/>
      <c r="N356" s="6">
        <f t="shared" si="38"/>
        <v>23.5</v>
      </c>
      <c r="O356" s="9"/>
      <c r="P356" s="6">
        <f t="shared" si="39"/>
        <v>23.5</v>
      </c>
    </row>
    <row r="357" spans="1:16" ht="50.25" customHeight="1">
      <c r="A357" s="13" t="s">
        <v>35</v>
      </c>
      <c r="B357" s="14" t="s">
        <v>448</v>
      </c>
      <c r="C357" s="4">
        <v>200</v>
      </c>
      <c r="D357" s="6">
        <v>1.5</v>
      </c>
      <c r="E357" s="9"/>
      <c r="F357" s="6">
        <f t="shared" si="35"/>
        <v>1.5</v>
      </c>
      <c r="G357" s="9"/>
      <c r="H357" s="6">
        <f t="shared" si="34"/>
        <v>1.5</v>
      </c>
      <c r="I357" s="9"/>
      <c r="J357" s="6">
        <f t="shared" si="40"/>
        <v>1.5</v>
      </c>
      <c r="K357" s="9"/>
      <c r="L357" s="6">
        <f t="shared" si="37"/>
        <v>1.5</v>
      </c>
      <c r="M357" s="9"/>
      <c r="N357" s="6">
        <f t="shared" si="38"/>
        <v>1.5</v>
      </c>
      <c r="O357" s="9"/>
      <c r="P357" s="6">
        <f t="shared" si="39"/>
        <v>1.5</v>
      </c>
    </row>
    <row r="358" spans="1:16" ht="50.25" customHeight="1">
      <c r="A358" s="1" t="s">
        <v>615</v>
      </c>
      <c r="B358" s="14" t="s">
        <v>616</v>
      </c>
      <c r="C358" s="4"/>
      <c r="D358" s="6"/>
      <c r="E358" s="9"/>
      <c r="F358" s="6"/>
      <c r="G358" s="9"/>
      <c r="H358" s="6"/>
      <c r="I358" s="9"/>
      <c r="J358" s="6">
        <f t="shared" si="40"/>
        <v>0</v>
      </c>
      <c r="K358" s="9">
        <f>K359</f>
        <v>195</v>
      </c>
      <c r="L358" s="6">
        <f t="shared" si="37"/>
        <v>195</v>
      </c>
      <c r="M358" s="9">
        <f>M359</f>
        <v>0</v>
      </c>
      <c r="N358" s="6">
        <f t="shared" si="38"/>
        <v>195</v>
      </c>
      <c r="O358" s="9">
        <f>O359</f>
        <v>0</v>
      </c>
      <c r="P358" s="6">
        <f t="shared" si="39"/>
        <v>195</v>
      </c>
    </row>
    <row r="359" spans="1:16" ht="50.25" customHeight="1">
      <c r="A359" s="1" t="s">
        <v>35</v>
      </c>
      <c r="B359" s="14" t="s">
        <v>616</v>
      </c>
      <c r="C359" s="4">
        <v>200</v>
      </c>
      <c r="D359" s="6"/>
      <c r="E359" s="9"/>
      <c r="F359" s="6"/>
      <c r="G359" s="9"/>
      <c r="H359" s="6"/>
      <c r="I359" s="9"/>
      <c r="J359" s="6">
        <f t="shared" si="40"/>
        <v>0</v>
      </c>
      <c r="K359" s="9">
        <v>195</v>
      </c>
      <c r="L359" s="6">
        <f t="shared" si="37"/>
        <v>195</v>
      </c>
      <c r="M359" s="9"/>
      <c r="N359" s="6">
        <f t="shared" si="38"/>
        <v>195</v>
      </c>
      <c r="O359" s="9"/>
      <c r="P359" s="6">
        <f t="shared" si="39"/>
        <v>195</v>
      </c>
    </row>
    <row r="360" spans="1:16" ht="124.5" customHeight="1">
      <c r="A360" s="1" t="s">
        <v>56</v>
      </c>
      <c r="B360" s="14" t="s">
        <v>60</v>
      </c>
      <c r="C360" s="4"/>
      <c r="D360" s="6">
        <v>92.10999000000001</v>
      </c>
      <c r="E360" s="9">
        <f>E361</f>
        <v>0</v>
      </c>
      <c r="F360" s="6">
        <f t="shared" si="35"/>
        <v>92.10999000000001</v>
      </c>
      <c r="G360" s="9">
        <f>G361</f>
        <v>0</v>
      </c>
      <c r="H360" s="6">
        <f t="shared" si="34"/>
        <v>92.10999000000001</v>
      </c>
      <c r="I360" s="9">
        <f>I361</f>
        <v>0</v>
      </c>
      <c r="J360" s="6">
        <f t="shared" si="40"/>
        <v>92.10999000000001</v>
      </c>
      <c r="K360" s="9">
        <f>K361</f>
        <v>0</v>
      </c>
      <c r="L360" s="6">
        <f t="shared" si="37"/>
        <v>92.10999000000001</v>
      </c>
      <c r="M360" s="9">
        <f>M361</f>
        <v>0</v>
      </c>
      <c r="N360" s="6">
        <f t="shared" si="38"/>
        <v>92.10999000000001</v>
      </c>
      <c r="O360" s="9">
        <f>O361</f>
        <v>0</v>
      </c>
      <c r="P360" s="6">
        <f t="shared" si="39"/>
        <v>92.10999000000001</v>
      </c>
    </row>
    <row r="361" spans="1:16" ht="49.5" customHeight="1">
      <c r="A361" s="1" t="s">
        <v>35</v>
      </c>
      <c r="B361" s="14" t="s">
        <v>60</v>
      </c>
      <c r="C361" s="4">
        <v>200</v>
      </c>
      <c r="D361" s="6">
        <v>92.10999000000001</v>
      </c>
      <c r="E361" s="9"/>
      <c r="F361" s="6">
        <f t="shared" si="35"/>
        <v>92.10999000000001</v>
      </c>
      <c r="G361" s="9"/>
      <c r="H361" s="6">
        <f t="shared" si="34"/>
        <v>92.10999000000001</v>
      </c>
      <c r="I361" s="9"/>
      <c r="J361" s="6">
        <f t="shared" si="40"/>
        <v>92.10999000000001</v>
      </c>
      <c r="K361" s="9"/>
      <c r="L361" s="6">
        <f t="shared" si="37"/>
        <v>92.10999000000001</v>
      </c>
      <c r="M361" s="9"/>
      <c r="N361" s="6">
        <f t="shared" si="38"/>
        <v>92.10999000000001</v>
      </c>
      <c r="O361" s="9"/>
      <c r="P361" s="6">
        <f t="shared" si="39"/>
        <v>92.10999000000001</v>
      </c>
    </row>
    <row r="362" spans="1:16" ht="87" customHeight="1">
      <c r="A362" s="20" t="s">
        <v>383</v>
      </c>
      <c r="B362" s="14" t="s">
        <v>384</v>
      </c>
      <c r="C362" s="4"/>
      <c r="D362" s="6">
        <v>0</v>
      </c>
      <c r="E362" s="9">
        <f>E363</f>
        <v>0</v>
      </c>
      <c r="F362" s="6">
        <f t="shared" si="35"/>
        <v>0</v>
      </c>
      <c r="G362" s="9">
        <f>G363</f>
        <v>50</v>
      </c>
      <c r="H362" s="6">
        <f t="shared" si="34"/>
        <v>50</v>
      </c>
      <c r="I362" s="9">
        <f>I363</f>
        <v>0</v>
      </c>
      <c r="J362" s="6">
        <f t="shared" si="40"/>
        <v>50</v>
      </c>
      <c r="K362" s="9">
        <f>K363</f>
        <v>0</v>
      </c>
      <c r="L362" s="6">
        <f t="shared" si="37"/>
        <v>50</v>
      </c>
      <c r="M362" s="9">
        <f>M363</f>
        <v>0</v>
      </c>
      <c r="N362" s="6">
        <f t="shared" si="38"/>
        <v>50</v>
      </c>
      <c r="O362" s="9">
        <f>O363</f>
        <v>0</v>
      </c>
      <c r="P362" s="6">
        <f t="shared" si="39"/>
        <v>50</v>
      </c>
    </row>
    <row r="363" spans="1:16" ht="49.5" customHeight="1">
      <c r="A363" s="1" t="s">
        <v>35</v>
      </c>
      <c r="B363" s="14" t="s">
        <v>384</v>
      </c>
      <c r="C363" s="4">
        <v>200</v>
      </c>
      <c r="D363" s="6">
        <v>0</v>
      </c>
      <c r="E363" s="9"/>
      <c r="F363" s="6">
        <f t="shared" si="35"/>
        <v>0</v>
      </c>
      <c r="G363" s="9">
        <v>50</v>
      </c>
      <c r="H363" s="6">
        <f t="shared" ref="H363:H433" si="41">F363+G363</f>
        <v>50</v>
      </c>
      <c r="I363" s="9"/>
      <c r="J363" s="6">
        <f t="shared" si="40"/>
        <v>50</v>
      </c>
      <c r="K363" s="9"/>
      <c r="L363" s="6">
        <f t="shared" si="37"/>
        <v>50</v>
      </c>
      <c r="M363" s="9"/>
      <c r="N363" s="6">
        <f t="shared" si="38"/>
        <v>50</v>
      </c>
      <c r="O363" s="9"/>
      <c r="P363" s="6">
        <f t="shared" si="39"/>
        <v>50</v>
      </c>
    </row>
    <row r="364" spans="1:16" ht="76.5" customHeight="1">
      <c r="A364" s="10" t="s">
        <v>47</v>
      </c>
      <c r="B364" s="8" t="s">
        <v>50</v>
      </c>
      <c r="C364" s="4"/>
      <c r="D364" s="6">
        <v>5520.3984</v>
      </c>
      <c r="E364" s="9">
        <f t="shared" ref="E364:O366" si="42">E365</f>
        <v>-4140.2987999999996</v>
      </c>
      <c r="F364" s="6">
        <f t="shared" si="35"/>
        <v>1380.0996000000005</v>
      </c>
      <c r="G364" s="9">
        <f t="shared" si="42"/>
        <v>0</v>
      </c>
      <c r="H364" s="6">
        <f t="shared" si="41"/>
        <v>1380.0996000000005</v>
      </c>
      <c r="I364" s="9">
        <f t="shared" si="42"/>
        <v>0</v>
      </c>
      <c r="J364" s="6">
        <f t="shared" si="40"/>
        <v>1380.0996000000005</v>
      </c>
      <c r="K364" s="9">
        <f t="shared" si="42"/>
        <v>0</v>
      </c>
      <c r="L364" s="6">
        <f t="shared" si="37"/>
        <v>1380.0996000000005</v>
      </c>
      <c r="M364" s="9">
        <f t="shared" si="42"/>
        <v>0</v>
      </c>
      <c r="N364" s="6">
        <f t="shared" si="38"/>
        <v>1380.0996000000005</v>
      </c>
      <c r="O364" s="9">
        <f t="shared" si="42"/>
        <v>-231.34960000000001</v>
      </c>
      <c r="P364" s="6">
        <f t="shared" si="39"/>
        <v>1148.7500000000005</v>
      </c>
    </row>
    <row r="365" spans="1:16" ht="74.25" customHeight="1">
      <c r="A365" s="11" t="s">
        <v>48</v>
      </c>
      <c r="B365" s="3" t="s">
        <v>51</v>
      </c>
      <c r="C365" s="4"/>
      <c r="D365" s="6">
        <v>5520.3984</v>
      </c>
      <c r="E365" s="9">
        <f t="shared" si="42"/>
        <v>-4140.2987999999996</v>
      </c>
      <c r="F365" s="6">
        <f t="shared" si="35"/>
        <v>1380.0996000000005</v>
      </c>
      <c r="G365" s="9">
        <f t="shared" si="42"/>
        <v>0</v>
      </c>
      <c r="H365" s="6">
        <f t="shared" si="41"/>
        <v>1380.0996000000005</v>
      </c>
      <c r="I365" s="9">
        <f t="shared" si="42"/>
        <v>0</v>
      </c>
      <c r="J365" s="6">
        <f t="shared" si="40"/>
        <v>1380.0996000000005</v>
      </c>
      <c r="K365" s="9">
        <f t="shared" si="42"/>
        <v>0</v>
      </c>
      <c r="L365" s="6">
        <f t="shared" si="37"/>
        <v>1380.0996000000005</v>
      </c>
      <c r="M365" s="9">
        <f t="shared" si="42"/>
        <v>0</v>
      </c>
      <c r="N365" s="6">
        <f t="shared" si="38"/>
        <v>1380.0996000000005</v>
      </c>
      <c r="O365" s="9">
        <f t="shared" si="42"/>
        <v>-231.34960000000001</v>
      </c>
      <c r="P365" s="6">
        <f t="shared" si="39"/>
        <v>1148.7500000000005</v>
      </c>
    </row>
    <row r="366" spans="1:16" ht="63" customHeight="1">
      <c r="A366" s="11" t="s">
        <v>49</v>
      </c>
      <c r="B366" s="14" t="s">
        <v>52</v>
      </c>
      <c r="C366" s="4"/>
      <c r="D366" s="6">
        <v>5520.3984</v>
      </c>
      <c r="E366" s="9">
        <f t="shared" si="42"/>
        <v>-4140.2987999999996</v>
      </c>
      <c r="F366" s="6">
        <f t="shared" si="35"/>
        <v>1380.0996000000005</v>
      </c>
      <c r="G366" s="9">
        <f t="shared" si="42"/>
        <v>0</v>
      </c>
      <c r="H366" s="6">
        <f t="shared" si="41"/>
        <v>1380.0996000000005</v>
      </c>
      <c r="I366" s="9">
        <f t="shared" si="42"/>
        <v>0</v>
      </c>
      <c r="J366" s="6">
        <f t="shared" si="40"/>
        <v>1380.0996000000005</v>
      </c>
      <c r="K366" s="9">
        <f t="shared" si="42"/>
        <v>0</v>
      </c>
      <c r="L366" s="6">
        <f t="shared" si="37"/>
        <v>1380.0996000000005</v>
      </c>
      <c r="M366" s="9">
        <f t="shared" si="42"/>
        <v>0</v>
      </c>
      <c r="N366" s="6">
        <f t="shared" si="38"/>
        <v>1380.0996000000005</v>
      </c>
      <c r="O366" s="9">
        <f t="shared" si="42"/>
        <v>-231.34960000000001</v>
      </c>
      <c r="P366" s="6">
        <f t="shared" si="39"/>
        <v>1148.7500000000005</v>
      </c>
    </row>
    <row r="367" spans="1:16" ht="48" customHeight="1">
      <c r="A367" s="1" t="s">
        <v>305</v>
      </c>
      <c r="B367" s="14" t="s">
        <v>52</v>
      </c>
      <c r="C367" s="4">
        <v>400</v>
      </c>
      <c r="D367" s="6">
        <v>5520.3984</v>
      </c>
      <c r="E367" s="9">
        <v>-4140.2987999999996</v>
      </c>
      <c r="F367" s="6">
        <f t="shared" si="35"/>
        <v>1380.0996000000005</v>
      </c>
      <c r="G367" s="9"/>
      <c r="H367" s="6">
        <f t="shared" si="41"/>
        <v>1380.0996000000005</v>
      </c>
      <c r="I367" s="9"/>
      <c r="J367" s="6">
        <f t="shared" si="40"/>
        <v>1380.0996000000005</v>
      </c>
      <c r="K367" s="9"/>
      <c r="L367" s="6">
        <f t="shared" si="37"/>
        <v>1380.0996000000005</v>
      </c>
      <c r="M367" s="9"/>
      <c r="N367" s="6">
        <f t="shared" si="38"/>
        <v>1380.0996000000005</v>
      </c>
      <c r="O367" s="9">
        <v>-231.34960000000001</v>
      </c>
      <c r="P367" s="6">
        <f t="shared" si="39"/>
        <v>1148.7500000000005</v>
      </c>
    </row>
    <row r="368" spans="1:16" ht="81.75" hidden="1" customHeight="1">
      <c r="A368" s="10" t="s">
        <v>483</v>
      </c>
      <c r="B368" s="17" t="s">
        <v>486</v>
      </c>
      <c r="C368" s="4"/>
      <c r="D368" s="6">
        <v>0</v>
      </c>
      <c r="E368" s="9">
        <f>E369+E372</f>
        <v>0</v>
      </c>
      <c r="F368" s="6">
        <f t="shared" ref="F368:F438" si="43">D368+E368</f>
        <v>0</v>
      </c>
      <c r="G368" s="9">
        <f>G369+G372</f>
        <v>0</v>
      </c>
      <c r="H368" s="6">
        <f t="shared" si="41"/>
        <v>0</v>
      </c>
      <c r="I368" s="9">
        <f>I369+I372</f>
        <v>0</v>
      </c>
      <c r="J368" s="6">
        <f t="shared" si="40"/>
        <v>0</v>
      </c>
      <c r="K368" s="9">
        <f>K369+K372</f>
        <v>0</v>
      </c>
      <c r="L368" s="6">
        <f t="shared" si="37"/>
        <v>0</v>
      </c>
      <c r="M368" s="9">
        <f>M369+M372</f>
        <v>0</v>
      </c>
      <c r="N368" s="6">
        <f t="shared" si="38"/>
        <v>0</v>
      </c>
      <c r="O368" s="9">
        <f>O369+O372</f>
        <v>0</v>
      </c>
      <c r="P368" s="6">
        <f t="shared" si="39"/>
        <v>0</v>
      </c>
    </row>
    <row r="369" spans="1:16" ht="81" hidden="1" customHeight="1">
      <c r="A369" s="1" t="s">
        <v>484</v>
      </c>
      <c r="B369" s="14" t="s">
        <v>485</v>
      </c>
      <c r="C369" s="4"/>
      <c r="D369" s="6">
        <v>0</v>
      </c>
      <c r="E369" s="9">
        <f t="shared" ref="E369:O370" si="44">E370</f>
        <v>0</v>
      </c>
      <c r="F369" s="6">
        <f t="shared" si="43"/>
        <v>0</v>
      </c>
      <c r="G369" s="9">
        <f t="shared" si="44"/>
        <v>0</v>
      </c>
      <c r="H369" s="6">
        <f t="shared" si="41"/>
        <v>0</v>
      </c>
      <c r="I369" s="9">
        <f t="shared" si="44"/>
        <v>0</v>
      </c>
      <c r="J369" s="6">
        <f t="shared" si="40"/>
        <v>0</v>
      </c>
      <c r="K369" s="9">
        <f t="shared" si="44"/>
        <v>0</v>
      </c>
      <c r="L369" s="6">
        <f t="shared" si="37"/>
        <v>0</v>
      </c>
      <c r="M369" s="9">
        <f t="shared" si="44"/>
        <v>0</v>
      </c>
      <c r="N369" s="6">
        <f t="shared" si="38"/>
        <v>0</v>
      </c>
      <c r="O369" s="9">
        <f t="shared" si="44"/>
        <v>0</v>
      </c>
      <c r="P369" s="6">
        <f t="shared" si="39"/>
        <v>0</v>
      </c>
    </row>
    <row r="370" spans="1:16" ht="79.5" hidden="1" customHeight="1">
      <c r="A370" s="1" t="s">
        <v>487</v>
      </c>
      <c r="B370" s="14" t="s">
        <v>488</v>
      </c>
      <c r="C370" s="4"/>
      <c r="D370" s="6">
        <v>0</v>
      </c>
      <c r="E370" s="9">
        <f t="shared" si="44"/>
        <v>0</v>
      </c>
      <c r="F370" s="6">
        <f t="shared" si="43"/>
        <v>0</v>
      </c>
      <c r="G370" s="9">
        <f t="shared" si="44"/>
        <v>0</v>
      </c>
      <c r="H370" s="6">
        <f t="shared" si="41"/>
        <v>0</v>
      </c>
      <c r="I370" s="9">
        <f t="shared" si="44"/>
        <v>0</v>
      </c>
      <c r="J370" s="6">
        <f t="shared" si="40"/>
        <v>0</v>
      </c>
      <c r="K370" s="9">
        <f t="shared" si="44"/>
        <v>0</v>
      </c>
      <c r="L370" s="6">
        <f t="shared" si="37"/>
        <v>0</v>
      </c>
      <c r="M370" s="9">
        <f t="shared" si="44"/>
        <v>0</v>
      </c>
      <c r="N370" s="6">
        <f t="shared" si="38"/>
        <v>0</v>
      </c>
      <c r="O370" s="9">
        <f t="shared" si="44"/>
        <v>0</v>
      </c>
      <c r="P370" s="6">
        <f t="shared" si="39"/>
        <v>0</v>
      </c>
    </row>
    <row r="371" spans="1:16" ht="44.25" hidden="1" customHeight="1">
      <c r="A371" s="1" t="s">
        <v>35</v>
      </c>
      <c r="B371" s="14" t="s">
        <v>488</v>
      </c>
      <c r="C371" s="4">
        <v>200</v>
      </c>
      <c r="D371" s="6">
        <v>0</v>
      </c>
      <c r="E371" s="9"/>
      <c r="F371" s="6">
        <f t="shared" si="43"/>
        <v>0</v>
      </c>
      <c r="G371" s="9"/>
      <c r="H371" s="6">
        <f t="shared" si="41"/>
        <v>0</v>
      </c>
      <c r="I371" s="9"/>
      <c r="J371" s="6">
        <f t="shared" si="40"/>
        <v>0</v>
      </c>
      <c r="K371" s="9"/>
      <c r="L371" s="6">
        <f t="shared" si="37"/>
        <v>0</v>
      </c>
      <c r="M371" s="9"/>
      <c r="N371" s="6">
        <f t="shared" si="38"/>
        <v>0</v>
      </c>
      <c r="O371" s="9"/>
      <c r="P371" s="6">
        <f t="shared" si="39"/>
        <v>0</v>
      </c>
    </row>
    <row r="372" spans="1:16" ht="182.25" hidden="1" customHeight="1">
      <c r="A372" s="1" t="s">
        <v>544</v>
      </c>
      <c r="B372" s="14" t="s">
        <v>545</v>
      </c>
      <c r="C372" s="4"/>
      <c r="D372" s="6">
        <v>0</v>
      </c>
      <c r="E372" s="9">
        <f>E373</f>
        <v>0</v>
      </c>
      <c r="F372" s="6">
        <f t="shared" si="43"/>
        <v>0</v>
      </c>
      <c r="G372" s="9">
        <f>G373</f>
        <v>0</v>
      </c>
      <c r="H372" s="6">
        <f t="shared" si="41"/>
        <v>0</v>
      </c>
      <c r="I372" s="9">
        <f>I373</f>
        <v>0</v>
      </c>
      <c r="J372" s="6">
        <f t="shared" si="40"/>
        <v>0</v>
      </c>
      <c r="K372" s="9">
        <f>K373</f>
        <v>0</v>
      </c>
      <c r="L372" s="6">
        <f t="shared" si="37"/>
        <v>0</v>
      </c>
      <c r="M372" s="9">
        <f>M373</f>
        <v>0</v>
      </c>
      <c r="N372" s="6">
        <f t="shared" si="38"/>
        <v>0</v>
      </c>
      <c r="O372" s="9">
        <f>O373</f>
        <v>0</v>
      </c>
      <c r="P372" s="6">
        <f t="shared" si="39"/>
        <v>0</v>
      </c>
    </row>
    <row r="373" spans="1:16" ht="170.25" hidden="1" customHeight="1">
      <c r="A373" s="1" t="s">
        <v>546</v>
      </c>
      <c r="B373" s="14" t="s">
        <v>547</v>
      </c>
      <c r="C373" s="4"/>
      <c r="D373" s="6">
        <v>0</v>
      </c>
      <c r="E373" s="9">
        <f>E374</f>
        <v>0</v>
      </c>
      <c r="F373" s="6">
        <f t="shared" si="43"/>
        <v>0</v>
      </c>
      <c r="G373" s="9">
        <f>G374</f>
        <v>0</v>
      </c>
      <c r="H373" s="6">
        <f t="shared" si="41"/>
        <v>0</v>
      </c>
      <c r="I373" s="9">
        <f>I374</f>
        <v>0</v>
      </c>
      <c r="J373" s="6">
        <f t="shared" si="40"/>
        <v>0</v>
      </c>
      <c r="K373" s="9">
        <f>K374</f>
        <v>0</v>
      </c>
      <c r="L373" s="6">
        <f t="shared" si="37"/>
        <v>0</v>
      </c>
      <c r="M373" s="9">
        <f>M374</f>
        <v>0</v>
      </c>
      <c r="N373" s="6">
        <f t="shared" si="38"/>
        <v>0</v>
      </c>
      <c r="O373" s="9">
        <f>O374</f>
        <v>0</v>
      </c>
      <c r="P373" s="6">
        <f t="shared" si="39"/>
        <v>0</v>
      </c>
    </row>
    <row r="374" spans="1:16" ht="44.25" hidden="1" customHeight="1">
      <c r="A374" s="1" t="s">
        <v>35</v>
      </c>
      <c r="B374" s="14" t="s">
        <v>547</v>
      </c>
      <c r="C374" s="4">
        <v>200</v>
      </c>
      <c r="D374" s="6">
        <v>0</v>
      </c>
      <c r="E374" s="9"/>
      <c r="F374" s="6">
        <f t="shared" si="43"/>
        <v>0</v>
      </c>
      <c r="G374" s="9"/>
      <c r="H374" s="6">
        <f t="shared" si="41"/>
        <v>0</v>
      </c>
      <c r="I374" s="9"/>
      <c r="J374" s="6">
        <f t="shared" si="40"/>
        <v>0</v>
      </c>
      <c r="K374" s="9"/>
      <c r="L374" s="6">
        <f t="shared" si="37"/>
        <v>0</v>
      </c>
      <c r="M374" s="9"/>
      <c r="N374" s="6">
        <f t="shared" si="38"/>
        <v>0</v>
      </c>
      <c r="O374" s="9"/>
      <c r="P374" s="6">
        <f t="shared" si="39"/>
        <v>0</v>
      </c>
    </row>
    <row r="375" spans="1:16" ht="44.25" customHeight="1">
      <c r="A375" s="21" t="s">
        <v>372</v>
      </c>
      <c r="B375" s="8" t="s">
        <v>373</v>
      </c>
      <c r="C375" s="4"/>
      <c r="D375" s="6">
        <v>8848.3700000000008</v>
      </c>
      <c r="E375" s="9">
        <f>E379+E382+E385+E376</f>
        <v>0</v>
      </c>
      <c r="F375" s="6">
        <f t="shared" si="43"/>
        <v>8848.3700000000008</v>
      </c>
      <c r="G375" s="9">
        <f>G379+G382+G385+G376</f>
        <v>0</v>
      </c>
      <c r="H375" s="6">
        <f t="shared" si="41"/>
        <v>8848.3700000000008</v>
      </c>
      <c r="I375" s="9">
        <f>I379+I382+I385+I376</f>
        <v>0</v>
      </c>
      <c r="J375" s="6">
        <f t="shared" si="40"/>
        <v>8848.3700000000008</v>
      </c>
      <c r="K375" s="9">
        <f>K379+K382+K385+K376+K393</f>
        <v>2580</v>
      </c>
      <c r="L375" s="6">
        <f t="shared" si="37"/>
        <v>11428.37</v>
      </c>
      <c r="M375" s="9">
        <f>M379+M382+M385+M376+M393</f>
        <v>0</v>
      </c>
      <c r="N375" s="6">
        <f t="shared" si="38"/>
        <v>11428.37</v>
      </c>
      <c r="O375" s="9">
        <f>O379+O382+O385+O376+O393</f>
        <v>250</v>
      </c>
      <c r="P375" s="6">
        <f t="shared" si="39"/>
        <v>11678.37</v>
      </c>
    </row>
    <row r="376" spans="1:16" ht="44.25" customHeight="1">
      <c r="A376" s="11" t="s">
        <v>517</v>
      </c>
      <c r="B376" s="3" t="s">
        <v>518</v>
      </c>
      <c r="C376" s="4"/>
      <c r="D376" s="6">
        <v>2845.2121100000004</v>
      </c>
      <c r="E376" s="9">
        <f>E377</f>
        <v>0</v>
      </c>
      <c r="F376" s="6">
        <f t="shared" si="43"/>
        <v>2845.2121100000004</v>
      </c>
      <c r="G376" s="9">
        <f>G377</f>
        <v>0</v>
      </c>
      <c r="H376" s="6">
        <f t="shared" si="41"/>
        <v>2845.2121100000004</v>
      </c>
      <c r="I376" s="9">
        <f>I377</f>
        <v>0</v>
      </c>
      <c r="J376" s="6">
        <f t="shared" si="40"/>
        <v>2845.2121100000004</v>
      </c>
      <c r="K376" s="9">
        <f>K377</f>
        <v>0</v>
      </c>
      <c r="L376" s="6">
        <f t="shared" si="37"/>
        <v>2845.2121100000004</v>
      </c>
      <c r="M376" s="9">
        <f>M377</f>
        <v>0</v>
      </c>
      <c r="N376" s="6">
        <f t="shared" si="38"/>
        <v>2845.2121100000004</v>
      </c>
      <c r="O376" s="9">
        <f>O377</f>
        <v>250</v>
      </c>
      <c r="P376" s="6">
        <f t="shared" si="39"/>
        <v>3095.2121100000004</v>
      </c>
    </row>
    <row r="377" spans="1:16" ht="44.25" customHeight="1">
      <c r="A377" s="11" t="s">
        <v>519</v>
      </c>
      <c r="B377" s="3" t="s">
        <v>520</v>
      </c>
      <c r="C377" s="4"/>
      <c r="D377" s="6">
        <v>2845.2121100000004</v>
      </c>
      <c r="E377" s="9">
        <f>E378</f>
        <v>0</v>
      </c>
      <c r="F377" s="6">
        <f t="shared" si="43"/>
        <v>2845.2121100000004</v>
      </c>
      <c r="G377" s="9">
        <f>G378</f>
        <v>0</v>
      </c>
      <c r="H377" s="6">
        <f t="shared" si="41"/>
        <v>2845.2121100000004</v>
      </c>
      <c r="I377" s="9">
        <f>I378</f>
        <v>0</v>
      </c>
      <c r="J377" s="6">
        <f t="shared" si="40"/>
        <v>2845.2121100000004</v>
      </c>
      <c r="K377" s="9">
        <f>K378</f>
        <v>0</v>
      </c>
      <c r="L377" s="6">
        <f t="shared" si="37"/>
        <v>2845.2121100000004</v>
      </c>
      <c r="M377" s="9">
        <f>M378</f>
        <v>0</v>
      </c>
      <c r="N377" s="6">
        <f t="shared" si="38"/>
        <v>2845.2121100000004</v>
      </c>
      <c r="O377" s="9">
        <f>O378</f>
        <v>250</v>
      </c>
      <c r="P377" s="6">
        <f t="shared" si="39"/>
        <v>3095.2121100000004</v>
      </c>
    </row>
    <row r="378" spans="1:16" ht="51" customHeight="1">
      <c r="A378" s="1" t="s">
        <v>35</v>
      </c>
      <c r="B378" s="3" t="s">
        <v>520</v>
      </c>
      <c r="C378" s="4">
        <v>200</v>
      </c>
      <c r="D378" s="6">
        <v>2845.2121100000004</v>
      </c>
      <c r="E378" s="9"/>
      <c r="F378" s="6">
        <f t="shared" si="43"/>
        <v>2845.2121100000004</v>
      </c>
      <c r="G378" s="9"/>
      <c r="H378" s="6">
        <f t="shared" si="41"/>
        <v>2845.2121100000004</v>
      </c>
      <c r="I378" s="9"/>
      <c r="J378" s="6">
        <f t="shared" si="40"/>
        <v>2845.2121100000004</v>
      </c>
      <c r="K378" s="9"/>
      <c r="L378" s="6">
        <f t="shared" si="37"/>
        <v>2845.2121100000004</v>
      </c>
      <c r="M378" s="9"/>
      <c r="N378" s="6">
        <f t="shared" si="38"/>
        <v>2845.2121100000004</v>
      </c>
      <c r="O378" s="9">
        <v>250</v>
      </c>
      <c r="P378" s="6">
        <f t="shared" si="39"/>
        <v>3095.2121100000004</v>
      </c>
    </row>
    <row r="379" spans="1:16" ht="74.25" customHeight="1">
      <c r="A379" s="11" t="s">
        <v>379</v>
      </c>
      <c r="B379" s="3" t="s">
        <v>380</v>
      </c>
      <c r="C379" s="4"/>
      <c r="D379" s="6">
        <v>0</v>
      </c>
      <c r="E379" s="9">
        <f>E380</f>
        <v>0</v>
      </c>
      <c r="F379" s="6">
        <f t="shared" si="43"/>
        <v>0</v>
      </c>
      <c r="G379" s="9">
        <f>G380</f>
        <v>0</v>
      </c>
      <c r="H379" s="6">
        <f t="shared" si="41"/>
        <v>0</v>
      </c>
      <c r="I379" s="9">
        <f>I380</f>
        <v>0</v>
      </c>
      <c r="J379" s="6">
        <f t="shared" si="40"/>
        <v>0</v>
      </c>
      <c r="K379" s="9">
        <f>K380</f>
        <v>0</v>
      </c>
      <c r="L379" s="6">
        <f t="shared" si="37"/>
        <v>0</v>
      </c>
      <c r="M379" s="9">
        <f>M380</f>
        <v>0</v>
      </c>
      <c r="N379" s="6">
        <f t="shared" si="38"/>
        <v>0</v>
      </c>
      <c r="O379" s="9">
        <f>O380</f>
        <v>0</v>
      </c>
      <c r="P379" s="6">
        <f t="shared" si="39"/>
        <v>0</v>
      </c>
    </row>
    <row r="380" spans="1:16" ht="60.75" customHeight="1">
      <c r="A380" s="1" t="s">
        <v>381</v>
      </c>
      <c r="B380" s="3" t="s">
        <v>382</v>
      </c>
      <c r="C380" s="4"/>
      <c r="D380" s="6">
        <v>0</v>
      </c>
      <c r="E380" s="9">
        <f>E381</f>
        <v>0</v>
      </c>
      <c r="F380" s="6">
        <f t="shared" si="43"/>
        <v>0</v>
      </c>
      <c r="G380" s="9">
        <f>G381</f>
        <v>0</v>
      </c>
      <c r="H380" s="6">
        <f t="shared" si="41"/>
        <v>0</v>
      </c>
      <c r="I380" s="9">
        <f>I381</f>
        <v>0</v>
      </c>
      <c r="J380" s="6">
        <f t="shared" si="40"/>
        <v>0</v>
      </c>
      <c r="K380" s="9">
        <f>K381</f>
        <v>0</v>
      </c>
      <c r="L380" s="6">
        <f t="shared" si="37"/>
        <v>0</v>
      </c>
      <c r="M380" s="9">
        <f>M381</f>
        <v>0</v>
      </c>
      <c r="N380" s="6">
        <f t="shared" si="38"/>
        <v>0</v>
      </c>
      <c r="O380" s="9">
        <f>O381</f>
        <v>0</v>
      </c>
      <c r="P380" s="6">
        <f t="shared" si="39"/>
        <v>0</v>
      </c>
    </row>
    <row r="381" spans="1:16" ht="50.25" customHeight="1">
      <c r="A381" s="1" t="s">
        <v>35</v>
      </c>
      <c r="B381" s="3" t="s">
        <v>382</v>
      </c>
      <c r="C381" s="4">
        <v>200</v>
      </c>
      <c r="D381" s="6">
        <v>0</v>
      </c>
      <c r="E381" s="9"/>
      <c r="F381" s="6">
        <f t="shared" si="43"/>
        <v>0</v>
      </c>
      <c r="G381" s="9"/>
      <c r="H381" s="6">
        <f t="shared" si="41"/>
        <v>0</v>
      </c>
      <c r="I381" s="9"/>
      <c r="J381" s="6">
        <f t="shared" si="40"/>
        <v>0</v>
      </c>
      <c r="K381" s="9"/>
      <c r="L381" s="6">
        <f t="shared" si="37"/>
        <v>0</v>
      </c>
      <c r="M381" s="9"/>
      <c r="N381" s="6">
        <f t="shared" si="38"/>
        <v>0</v>
      </c>
      <c r="O381" s="9"/>
      <c r="P381" s="6">
        <f t="shared" si="39"/>
        <v>0</v>
      </c>
    </row>
    <row r="382" spans="1:16" ht="50.25" customHeight="1">
      <c r="A382" s="13" t="s">
        <v>420</v>
      </c>
      <c r="B382" s="3" t="s">
        <v>421</v>
      </c>
      <c r="C382" s="4"/>
      <c r="D382" s="6">
        <v>0</v>
      </c>
      <c r="E382" s="9">
        <f>E383</f>
        <v>0</v>
      </c>
      <c r="F382" s="6">
        <f t="shared" si="43"/>
        <v>0</v>
      </c>
      <c r="G382" s="9">
        <f>G383</f>
        <v>0</v>
      </c>
      <c r="H382" s="6">
        <f t="shared" si="41"/>
        <v>0</v>
      </c>
      <c r="I382" s="9">
        <f>I383</f>
        <v>0</v>
      </c>
      <c r="J382" s="6">
        <f t="shared" si="40"/>
        <v>0</v>
      </c>
      <c r="K382" s="9">
        <f>K383</f>
        <v>0</v>
      </c>
      <c r="L382" s="6">
        <f t="shared" si="37"/>
        <v>0</v>
      </c>
      <c r="M382" s="9">
        <f>M383</f>
        <v>0</v>
      </c>
      <c r="N382" s="6">
        <f t="shared" si="38"/>
        <v>0</v>
      </c>
      <c r="O382" s="9">
        <f>O383</f>
        <v>0</v>
      </c>
      <c r="P382" s="6">
        <f t="shared" si="39"/>
        <v>0</v>
      </c>
    </row>
    <row r="383" spans="1:16" ht="40.5" customHeight="1">
      <c r="A383" s="13" t="s">
        <v>422</v>
      </c>
      <c r="B383" s="3" t="s">
        <v>423</v>
      </c>
      <c r="C383" s="4"/>
      <c r="D383" s="6">
        <v>0</v>
      </c>
      <c r="E383" s="9">
        <f>E384</f>
        <v>0</v>
      </c>
      <c r="F383" s="6">
        <f t="shared" si="43"/>
        <v>0</v>
      </c>
      <c r="G383" s="9">
        <f>G384</f>
        <v>0</v>
      </c>
      <c r="H383" s="6">
        <f t="shared" si="41"/>
        <v>0</v>
      </c>
      <c r="I383" s="9">
        <f>I384</f>
        <v>0</v>
      </c>
      <c r="J383" s="6">
        <f t="shared" si="40"/>
        <v>0</v>
      </c>
      <c r="K383" s="9">
        <f>K384</f>
        <v>0</v>
      </c>
      <c r="L383" s="6">
        <f t="shared" si="37"/>
        <v>0</v>
      </c>
      <c r="M383" s="9">
        <f>M384</f>
        <v>0</v>
      </c>
      <c r="N383" s="6">
        <f t="shared" si="38"/>
        <v>0</v>
      </c>
      <c r="O383" s="9">
        <f>O384</f>
        <v>0</v>
      </c>
      <c r="P383" s="6">
        <f t="shared" si="39"/>
        <v>0</v>
      </c>
    </row>
    <row r="384" spans="1:16" ht="50.25" customHeight="1">
      <c r="A384" s="13" t="s">
        <v>35</v>
      </c>
      <c r="B384" s="3" t="s">
        <v>424</v>
      </c>
      <c r="C384" s="4">
        <v>200</v>
      </c>
      <c r="D384" s="6">
        <v>0</v>
      </c>
      <c r="E384" s="9"/>
      <c r="F384" s="6">
        <f t="shared" si="43"/>
        <v>0</v>
      </c>
      <c r="G384" s="9"/>
      <c r="H384" s="6">
        <f t="shared" si="41"/>
        <v>0</v>
      </c>
      <c r="I384" s="9"/>
      <c r="J384" s="6">
        <f t="shared" si="40"/>
        <v>0</v>
      </c>
      <c r="K384" s="9"/>
      <c r="L384" s="6">
        <f t="shared" si="37"/>
        <v>0</v>
      </c>
      <c r="M384" s="9"/>
      <c r="N384" s="6">
        <f t="shared" si="38"/>
        <v>0</v>
      </c>
      <c r="O384" s="9"/>
      <c r="P384" s="6">
        <f t="shared" si="39"/>
        <v>0</v>
      </c>
    </row>
    <row r="385" spans="1:16" ht="50.25" customHeight="1">
      <c r="A385" s="13" t="s">
        <v>425</v>
      </c>
      <c r="B385" s="3" t="s">
        <v>426</v>
      </c>
      <c r="C385" s="4"/>
      <c r="D385" s="6">
        <v>6003.1578900000004</v>
      </c>
      <c r="E385" s="9">
        <f>E386+E389+E391</f>
        <v>0</v>
      </c>
      <c r="F385" s="6">
        <f t="shared" si="43"/>
        <v>6003.1578900000004</v>
      </c>
      <c r="G385" s="9">
        <f>G386+G389+G391</f>
        <v>0</v>
      </c>
      <c r="H385" s="6">
        <f t="shared" si="41"/>
        <v>6003.1578900000004</v>
      </c>
      <c r="I385" s="9">
        <f>I386+I389+I391</f>
        <v>0</v>
      </c>
      <c r="J385" s="6">
        <f t="shared" si="40"/>
        <v>6003.1578900000004</v>
      </c>
      <c r="K385" s="9">
        <f>K386+K389+K391</f>
        <v>2530</v>
      </c>
      <c r="L385" s="6">
        <f t="shared" si="37"/>
        <v>8533.1578900000004</v>
      </c>
      <c r="M385" s="9">
        <f>M386+M389+M391</f>
        <v>0</v>
      </c>
      <c r="N385" s="6">
        <f t="shared" si="38"/>
        <v>8533.1578900000004</v>
      </c>
      <c r="O385" s="9">
        <f>O386+O389+O391</f>
        <v>0</v>
      </c>
      <c r="P385" s="6">
        <f t="shared" si="39"/>
        <v>8533.1578900000004</v>
      </c>
    </row>
    <row r="386" spans="1:16" ht="50.25" customHeight="1">
      <c r="A386" s="13" t="s">
        <v>427</v>
      </c>
      <c r="B386" s="3" t="s">
        <v>428</v>
      </c>
      <c r="C386" s="4"/>
      <c r="D386" s="6">
        <v>6003.1578900000004</v>
      </c>
      <c r="E386" s="9">
        <f>E387+E388</f>
        <v>0</v>
      </c>
      <c r="F386" s="6">
        <f t="shared" si="43"/>
        <v>6003.1578900000004</v>
      </c>
      <c r="G386" s="9">
        <f>G387+G388</f>
        <v>0</v>
      </c>
      <c r="H386" s="6">
        <f t="shared" si="41"/>
        <v>6003.1578900000004</v>
      </c>
      <c r="I386" s="9">
        <f>I387+I388</f>
        <v>0</v>
      </c>
      <c r="J386" s="6">
        <f t="shared" si="40"/>
        <v>6003.1578900000004</v>
      </c>
      <c r="K386" s="9">
        <f>K387+K388</f>
        <v>0</v>
      </c>
      <c r="L386" s="6">
        <f t="shared" si="37"/>
        <v>6003.1578900000004</v>
      </c>
      <c r="M386" s="9">
        <f>M387+M388</f>
        <v>0</v>
      </c>
      <c r="N386" s="6">
        <f t="shared" si="38"/>
        <v>6003.1578900000004</v>
      </c>
      <c r="O386" s="9">
        <f>O387+O388</f>
        <v>0</v>
      </c>
      <c r="P386" s="6">
        <f t="shared" si="39"/>
        <v>6003.1578900000004</v>
      </c>
    </row>
    <row r="387" spans="1:16" ht="50.25" customHeight="1">
      <c r="A387" s="13" t="s">
        <v>35</v>
      </c>
      <c r="B387" s="3" t="s">
        <v>428</v>
      </c>
      <c r="C387" s="4">
        <v>200</v>
      </c>
      <c r="D387" s="6">
        <v>6003.1578900000004</v>
      </c>
      <c r="E387" s="9"/>
      <c r="F387" s="6">
        <f t="shared" si="43"/>
        <v>6003.1578900000004</v>
      </c>
      <c r="G387" s="9"/>
      <c r="H387" s="6">
        <f t="shared" si="41"/>
        <v>6003.1578900000004</v>
      </c>
      <c r="I387" s="9"/>
      <c r="J387" s="6">
        <f t="shared" si="40"/>
        <v>6003.1578900000004</v>
      </c>
      <c r="K387" s="9"/>
      <c r="L387" s="6">
        <f t="shared" si="37"/>
        <v>6003.1578900000004</v>
      </c>
      <c r="M387" s="9"/>
      <c r="N387" s="6">
        <f t="shared" si="38"/>
        <v>6003.1578900000004</v>
      </c>
      <c r="O387" s="9"/>
      <c r="P387" s="6">
        <f t="shared" si="39"/>
        <v>6003.1578900000004</v>
      </c>
    </row>
    <row r="388" spans="1:16" ht="50.25" customHeight="1">
      <c r="A388" s="1" t="s">
        <v>305</v>
      </c>
      <c r="B388" s="3" t="s">
        <v>428</v>
      </c>
      <c r="C388" s="4">
        <v>400</v>
      </c>
      <c r="D388" s="6">
        <v>0</v>
      </c>
      <c r="E388" s="9"/>
      <c r="F388" s="6">
        <f t="shared" si="43"/>
        <v>0</v>
      </c>
      <c r="G388" s="9"/>
      <c r="H388" s="6">
        <f t="shared" si="41"/>
        <v>0</v>
      </c>
      <c r="I388" s="9"/>
      <c r="J388" s="6">
        <f t="shared" si="40"/>
        <v>0</v>
      </c>
      <c r="K388" s="9"/>
      <c r="L388" s="6">
        <f t="shared" si="37"/>
        <v>0</v>
      </c>
      <c r="M388" s="9"/>
      <c r="N388" s="6">
        <f t="shared" si="38"/>
        <v>0</v>
      </c>
      <c r="O388" s="9"/>
      <c r="P388" s="6">
        <f t="shared" si="39"/>
        <v>0</v>
      </c>
    </row>
    <row r="389" spans="1:16" ht="72.75" customHeight="1">
      <c r="A389" s="13" t="s">
        <v>469</v>
      </c>
      <c r="B389" s="3" t="s">
        <v>470</v>
      </c>
      <c r="C389" s="4"/>
      <c r="D389" s="6">
        <v>0</v>
      </c>
      <c r="E389" s="9">
        <f>E390</f>
        <v>0</v>
      </c>
      <c r="F389" s="6">
        <f t="shared" si="43"/>
        <v>0</v>
      </c>
      <c r="G389" s="9">
        <f>G390</f>
        <v>0</v>
      </c>
      <c r="H389" s="6">
        <f t="shared" si="41"/>
        <v>0</v>
      </c>
      <c r="I389" s="9">
        <f>I390</f>
        <v>0</v>
      </c>
      <c r="J389" s="6">
        <f t="shared" si="40"/>
        <v>0</v>
      </c>
      <c r="K389" s="9">
        <f>K390</f>
        <v>0</v>
      </c>
      <c r="L389" s="6">
        <f t="shared" si="37"/>
        <v>0</v>
      </c>
      <c r="M389" s="9">
        <f>M390</f>
        <v>0</v>
      </c>
      <c r="N389" s="6">
        <f t="shared" si="38"/>
        <v>0</v>
      </c>
      <c r="O389" s="9">
        <f>O390</f>
        <v>0</v>
      </c>
      <c r="P389" s="6">
        <f t="shared" si="39"/>
        <v>0</v>
      </c>
    </row>
    <row r="390" spans="1:16" ht="50.25" customHeight="1">
      <c r="A390" s="1" t="s">
        <v>305</v>
      </c>
      <c r="B390" s="3" t="s">
        <v>470</v>
      </c>
      <c r="C390" s="4">
        <v>400</v>
      </c>
      <c r="D390" s="6">
        <v>0</v>
      </c>
      <c r="E390" s="9"/>
      <c r="F390" s="6">
        <f t="shared" si="43"/>
        <v>0</v>
      </c>
      <c r="G390" s="9"/>
      <c r="H390" s="6">
        <f t="shared" si="41"/>
        <v>0</v>
      </c>
      <c r="I390" s="9"/>
      <c r="J390" s="6">
        <f t="shared" si="40"/>
        <v>0</v>
      </c>
      <c r="K390" s="9"/>
      <c r="L390" s="6">
        <f t="shared" si="37"/>
        <v>0</v>
      </c>
      <c r="M390" s="9"/>
      <c r="N390" s="6">
        <f t="shared" si="38"/>
        <v>0</v>
      </c>
      <c r="O390" s="9"/>
      <c r="P390" s="6">
        <f t="shared" si="39"/>
        <v>0</v>
      </c>
    </row>
    <row r="391" spans="1:16" ht="44.25" customHeight="1">
      <c r="A391" s="1" t="s">
        <v>620</v>
      </c>
      <c r="B391" s="3" t="s">
        <v>611</v>
      </c>
      <c r="C391" s="4"/>
      <c r="D391" s="6">
        <v>0</v>
      </c>
      <c r="E391" s="9">
        <f>E392</f>
        <v>0</v>
      </c>
      <c r="F391" s="6">
        <f t="shared" si="43"/>
        <v>0</v>
      </c>
      <c r="G391" s="9">
        <f>G392</f>
        <v>0</v>
      </c>
      <c r="H391" s="6">
        <f t="shared" si="41"/>
        <v>0</v>
      </c>
      <c r="I391" s="9">
        <f>I392</f>
        <v>0</v>
      </c>
      <c r="J391" s="6">
        <f t="shared" si="40"/>
        <v>0</v>
      </c>
      <c r="K391" s="9">
        <f>K392</f>
        <v>2530</v>
      </c>
      <c r="L391" s="6">
        <f t="shared" si="37"/>
        <v>2530</v>
      </c>
      <c r="M391" s="9">
        <f>M392</f>
        <v>0</v>
      </c>
      <c r="N391" s="6">
        <f t="shared" si="38"/>
        <v>2530</v>
      </c>
      <c r="O391" s="9">
        <f>O392</f>
        <v>0</v>
      </c>
      <c r="P391" s="6">
        <f t="shared" si="39"/>
        <v>2530</v>
      </c>
    </row>
    <row r="392" spans="1:16" ht="50.25" customHeight="1">
      <c r="A392" s="13" t="s">
        <v>35</v>
      </c>
      <c r="B392" s="3" t="s">
        <v>611</v>
      </c>
      <c r="C392" s="4">
        <v>200</v>
      </c>
      <c r="D392" s="6">
        <v>0</v>
      </c>
      <c r="E392" s="9"/>
      <c r="F392" s="6">
        <f t="shared" si="43"/>
        <v>0</v>
      </c>
      <c r="G392" s="9"/>
      <c r="H392" s="6">
        <f t="shared" si="41"/>
        <v>0</v>
      </c>
      <c r="I392" s="9"/>
      <c r="J392" s="6">
        <f t="shared" si="40"/>
        <v>0</v>
      </c>
      <c r="K392" s="9">
        <f>632.5+1897.5</f>
        <v>2530</v>
      </c>
      <c r="L392" s="6">
        <f t="shared" si="37"/>
        <v>2530</v>
      </c>
      <c r="M392" s="9"/>
      <c r="N392" s="6">
        <f t="shared" si="38"/>
        <v>2530</v>
      </c>
      <c r="O392" s="9"/>
      <c r="P392" s="6">
        <f t="shared" si="39"/>
        <v>2530</v>
      </c>
    </row>
    <row r="393" spans="1:16" ht="48" customHeight="1">
      <c r="A393" s="22" t="s">
        <v>612</v>
      </c>
      <c r="B393" s="3" t="s">
        <v>614</v>
      </c>
      <c r="C393" s="23"/>
      <c r="D393" s="6"/>
      <c r="E393" s="9"/>
      <c r="F393" s="6"/>
      <c r="G393" s="9"/>
      <c r="H393" s="6"/>
      <c r="I393" s="9"/>
      <c r="J393" s="6">
        <f t="shared" si="40"/>
        <v>0</v>
      </c>
      <c r="K393" s="9">
        <f>K394</f>
        <v>50</v>
      </c>
      <c r="L393" s="6">
        <f t="shared" si="37"/>
        <v>50</v>
      </c>
      <c r="M393" s="9">
        <f>M394</f>
        <v>0</v>
      </c>
      <c r="N393" s="6">
        <f t="shared" si="38"/>
        <v>50</v>
      </c>
      <c r="O393" s="9">
        <f>O394</f>
        <v>0</v>
      </c>
      <c r="P393" s="6">
        <f t="shared" si="39"/>
        <v>50</v>
      </c>
    </row>
    <row r="394" spans="1:16" ht="37.5" customHeight="1">
      <c r="A394" s="22" t="s">
        <v>613</v>
      </c>
      <c r="B394" s="3" t="s">
        <v>618</v>
      </c>
      <c r="C394" s="23"/>
      <c r="D394" s="6"/>
      <c r="E394" s="9"/>
      <c r="F394" s="6"/>
      <c r="G394" s="9"/>
      <c r="H394" s="6"/>
      <c r="I394" s="9"/>
      <c r="J394" s="6">
        <f t="shared" si="40"/>
        <v>0</v>
      </c>
      <c r="K394" s="9">
        <f>K395</f>
        <v>50</v>
      </c>
      <c r="L394" s="6">
        <f t="shared" si="37"/>
        <v>50</v>
      </c>
      <c r="M394" s="9">
        <f>M395</f>
        <v>0</v>
      </c>
      <c r="N394" s="6">
        <f t="shared" si="38"/>
        <v>50</v>
      </c>
      <c r="O394" s="9">
        <f>O395</f>
        <v>0</v>
      </c>
      <c r="P394" s="6">
        <f t="shared" si="39"/>
        <v>50</v>
      </c>
    </row>
    <row r="395" spans="1:16" ht="50.25" customHeight="1">
      <c r="A395" s="13" t="s">
        <v>35</v>
      </c>
      <c r="B395" s="3" t="s">
        <v>618</v>
      </c>
      <c r="C395" s="23">
        <v>200</v>
      </c>
      <c r="D395" s="6"/>
      <c r="E395" s="9"/>
      <c r="F395" s="6"/>
      <c r="G395" s="9"/>
      <c r="H395" s="6"/>
      <c r="I395" s="9"/>
      <c r="J395" s="6">
        <f t="shared" si="40"/>
        <v>0</v>
      </c>
      <c r="K395" s="9">
        <v>50</v>
      </c>
      <c r="L395" s="6">
        <f t="shared" si="37"/>
        <v>50</v>
      </c>
      <c r="M395" s="9"/>
      <c r="N395" s="6">
        <f t="shared" si="38"/>
        <v>50</v>
      </c>
      <c r="O395" s="9"/>
      <c r="P395" s="6">
        <f t="shared" si="39"/>
        <v>50</v>
      </c>
    </row>
    <row r="396" spans="1:16" ht="50.25" customHeight="1">
      <c r="A396" s="24" t="s">
        <v>429</v>
      </c>
      <c r="B396" s="25" t="s">
        <v>430</v>
      </c>
      <c r="C396" s="23"/>
      <c r="D396" s="6">
        <v>203.01685000000001</v>
      </c>
      <c r="E396" s="9">
        <f>E397+E400+E403</f>
        <v>0</v>
      </c>
      <c r="F396" s="6">
        <f t="shared" si="43"/>
        <v>203.01685000000001</v>
      </c>
      <c r="G396" s="9">
        <f>G397+G400+G403</f>
        <v>0</v>
      </c>
      <c r="H396" s="6">
        <f t="shared" si="41"/>
        <v>203.01685000000001</v>
      </c>
      <c r="I396" s="9">
        <f>I397+I400+I403</f>
        <v>0</v>
      </c>
      <c r="J396" s="6">
        <f t="shared" si="40"/>
        <v>203.01685000000001</v>
      </c>
      <c r="K396" s="9">
        <f>K397+K400+K403</f>
        <v>0</v>
      </c>
      <c r="L396" s="6">
        <f t="shared" si="37"/>
        <v>203.01685000000001</v>
      </c>
      <c r="M396" s="9">
        <f>M397+M400+M403</f>
        <v>0</v>
      </c>
      <c r="N396" s="6">
        <f t="shared" si="38"/>
        <v>203.01685000000001</v>
      </c>
      <c r="O396" s="9">
        <f>O397+O400+O403</f>
        <v>0</v>
      </c>
      <c r="P396" s="6">
        <f t="shared" si="39"/>
        <v>203.01685000000001</v>
      </c>
    </row>
    <row r="397" spans="1:16" ht="50.25" customHeight="1">
      <c r="A397" s="13" t="s">
        <v>431</v>
      </c>
      <c r="B397" s="3" t="s">
        <v>432</v>
      </c>
      <c r="C397" s="4"/>
      <c r="D397" s="6">
        <v>0</v>
      </c>
      <c r="E397" s="9">
        <f>E398</f>
        <v>0</v>
      </c>
      <c r="F397" s="6">
        <f t="shared" si="43"/>
        <v>0</v>
      </c>
      <c r="G397" s="9">
        <f>G398</f>
        <v>0</v>
      </c>
      <c r="H397" s="6">
        <f t="shared" si="41"/>
        <v>0</v>
      </c>
      <c r="I397" s="9">
        <f>I398</f>
        <v>0</v>
      </c>
      <c r="J397" s="6">
        <f t="shared" si="40"/>
        <v>0</v>
      </c>
      <c r="K397" s="9">
        <f>K398</f>
        <v>0</v>
      </c>
      <c r="L397" s="6">
        <f t="shared" si="37"/>
        <v>0</v>
      </c>
      <c r="M397" s="9">
        <f>M398</f>
        <v>0</v>
      </c>
      <c r="N397" s="6">
        <f t="shared" si="38"/>
        <v>0</v>
      </c>
      <c r="O397" s="9">
        <f>O398</f>
        <v>0</v>
      </c>
      <c r="P397" s="6">
        <f t="shared" si="39"/>
        <v>0</v>
      </c>
    </row>
    <row r="398" spans="1:16" ht="50.25" customHeight="1">
      <c r="A398" s="13" t="s">
        <v>433</v>
      </c>
      <c r="B398" s="3" t="s">
        <v>434</v>
      </c>
      <c r="C398" s="4"/>
      <c r="D398" s="6">
        <v>0</v>
      </c>
      <c r="E398" s="9">
        <f>E399</f>
        <v>0</v>
      </c>
      <c r="F398" s="6">
        <f t="shared" si="43"/>
        <v>0</v>
      </c>
      <c r="G398" s="9">
        <f>G399</f>
        <v>0</v>
      </c>
      <c r="H398" s="6">
        <f t="shared" si="41"/>
        <v>0</v>
      </c>
      <c r="I398" s="9">
        <f>I399</f>
        <v>0</v>
      </c>
      <c r="J398" s="6">
        <f t="shared" si="40"/>
        <v>0</v>
      </c>
      <c r="K398" s="9">
        <f>K399</f>
        <v>0</v>
      </c>
      <c r="L398" s="6">
        <f t="shared" si="37"/>
        <v>0</v>
      </c>
      <c r="M398" s="9">
        <f>M399</f>
        <v>0</v>
      </c>
      <c r="N398" s="6">
        <f t="shared" si="38"/>
        <v>0</v>
      </c>
      <c r="O398" s="9">
        <f>O399</f>
        <v>0</v>
      </c>
      <c r="P398" s="6">
        <f t="shared" si="39"/>
        <v>0</v>
      </c>
    </row>
    <row r="399" spans="1:16" ht="50.25" customHeight="1">
      <c r="A399" s="13" t="s">
        <v>35</v>
      </c>
      <c r="B399" s="3" t="s">
        <v>434</v>
      </c>
      <c r="C399" s="4">
        <v>200</v>
      </c>
      <c r="D399" s="6">
        <v>0</v>
      </c>
      <c r="E399" s="9"/>
      <c r="F399" s="6">
        <f t="shared" si="43"/>
        <v>0</v>
      </c>
      <c r="G399" s="9"/>
      <c r="H399" s="6">
        <f t="shared" si="41"/>
        <v>0</v>
      </c>
      <c r="I399" s="9"/>
      <c r="J399" s="6">
        <f t="shared" si="40"/>
        <v>0</v>
      </c>
      <c r="K399" s="9"/>
      <c r="L399" s="6">
        <f t="shared" si="37"/>
        <v>0</v>
      </c>
      <c r="M399" s="9"/>
      <c r="N399" s="6">
        <f t="shared" si="38"/>
        <v>0</v>
      </c>
      <c r="O399" s="9"/>
      <c r="P399" s="6">
        <f t="shared" si="39"/>
        <v>0</v>
      </c>
    </row>
    <row r="400" spans="1:16" ht="50.25" customHeight="1">
      <c r="A400" s="13" t="s">
        <v>435</v>
      </c>
      <c r="B400" s="3" t="s">
        <v>436</v>
      </c>
      <c r="C400" s="4"/>
      <c r="D400" s="6">
        <v>203.01685000000001</v>
      </c>
      <c r="E400" s="9">
        <f>E401</f>
        <v>0</v>
      </c>
      <c r="F400" s="6">
        <f t="shared" si="43"/>
        <v>203.01685000000001</v>
      </c>
      <c r="G400" s="9">
        <f>G401</f>
        <v>0</v>
      </c>
      <c r="H400" s="6">
        <f t="shared" si="41"/>
        <v>203.01685000000001</v>
      </c>
      <c r="I400" s="9">
        <f>I401</f>
        <v>0</v>
      </c>
      <c r="J400" s="6">
        <f t="shared" si="40"/>
        <v>203.01685000000001</v>
      </c>
      <c r="K400" s="9">
        <f>K401</f>
        <v>0</v>
      </c>
      <c r="L400" s="6">
        <f t="shared" si="37"/>
        <v>203.01685000000001</v>
      </c>
      <c r="M400" s="9">
        <f>M401</f>
        <v>0</v>
      </c>
      <c r="N400" s="6">
        <f t="shared" si="38"/>
        <v>203.01685000000001</v>
      </c>
      <c r="O400" s="9">
        <f>O401</f>
        <v>0</v>
      </c>
      <c r="P400" s="6">
        <f t="shared" si="39"/>
        <v>203.01685000000001</v>
      </c>
    </row>
    <row r="401" spans="1:16" ht="50.25" customHeight="1">
      <c r="A401" s="13" t="s">
        <v>437</v>
      </c>
      <c r="B401" s="3" t="s">
        <v>438</v>
      </c>
      <c r="C401" s="4"/>
      <c r="D401" s="6">
        <v>203.01685000000001</v>
      </c>
      <c r="E401" s="9">
        <f>E402</f>
        <v>0</v>
      </c>
      <c r="F401" s="6">
        <f t="shared" si="43"/>
        <v>203.01685000000001</v>
      </c>
      <c r="G401" s="9">
        <f>G402</f>
        <v>0</v>
      </c>
      <c r="H401" s="6">
        <f t="shared" si="41"/>
        <v>203.01685000000001</v>
      </c>
      <c r="I401" s="9">
        <f>I402</f>
        <v>0</v>
      </c>
      <c r="J401" s="6">
        <f t="shared" si="40"/>
        <v>203.01685000000001</v>
      </c>
      <c r="K401" s="9">
        <f>K402</f>
        <v>0</v>
      </c>
      <c r="L401" s="6">
        <f t="shared" si="37"/>
        <v>203.01685000000001</v>
      </c>
      <c r="M401" s="9">
        <f>M402</f>
        <v>0</v>
      </c>
      <c r="N401" s="6">
        <f t="shared" si="38"/>
        <v>203.01685000000001</v>
      </c>
      <c r="O401" s="9">
        <f>O402</f>
        <v>0</v>
      </c>
      <c r="P401" s="6">
        <f t="shared" si="39"/>
        <v>203.01685000000001</v>
      </c>
    </row>
    <row r="402" spans="1:16" ht="50.25" customHeight="1">
      <c r="A402" s="13" t="s">
        <v>35</v>
      </c>
      <c r="B402" s="3" t="s">
        <v>438</v>
      </c>
      <c r="C402" s="4">
        <v>200</v>
      </c>
      <c r="D402" s="6">
        <v>203.01685000000001</v>
      </c>
      <c r="E402" s="9"/>
      <c r="F402" s="6">
        <f t="shared" si="43"/>
        <v>203.01685000000001</v>
      </c>
      <c r="G402" s="9"/>
      <c r="H402" s="6">
        <f t="shared" si="41"/>
        <v>203.01685000000001</v>
      </c>
      <c r="I402" s="9"/>
      <c r="J402" s="6">
        <f t="shared" si="40"/>
        <v>203.01685000000001</v>
      </c>
      <c r="K402" s="9"/>
      <c r="L402" s="6">
        <f t="shared" si="37"/>
        <v>203.01685000000001</v>
      </c>
      <c r="M402" s="9"/>
      <c r="N402" s="6">
        <f t="shared" si="38"/>
        <v>203.01685000000001</v>
      </c>
      <c r="O402" s="9"/>
      <c r="P402" s="6">
        <f t="shared" si="39"/>
        <v>203.01685000000001</v>
      </c>
    </row>
    <row r="403" spans="1:16" ht="50.25" customHeight="1">
      <c r="A403" s="13" t="s">
        <v>439</v>
      </c>
      <c r="B403" s="3" t="s">
        <v>440</v>
      </c>
      <c r="C403" s="4"/>
      <c r="D403" s="6">
        <v>0</v>
      </c>
      <c r="E403" s="9">
        <f>E404</f>
        <v>0</v>
      </c>
      <c r="F403" s="6">
        <f t="shared" si="43"/>
        <v>0</v>
      </c>
      <c r="G403" s="9">
        <f>G404</f>
        <v>0</v>
      </c>
      <c r="H403" s="6">
        <f t="shared" si="41"/>
        <v>0</v>
      </c>
      <c r="I403" s="9">
        <f>I404</f>
        <v>0</v>
      </c>
      <c r="J403" s="6">
        <f t="shared" si="40"/>
        <v>0</v>
      </c>
      <c r="K403" s="9">
        <f>K404</f>
        <v>0</v>
      </c>
      <c r="L403" s="6">
        <f t="shared" si="37"/>
        <v>0</v>
      </c>
      <c r="M403" s="9">
        <f>M404</f>
        <v>0</v>
      </c>
      <c r="N403" s="6">
        <f t="shared" si="38"/>
        <v>0</v>
      </c>
      <c r="O403" s="9">
        <f>O404</f>
        <v>0</v>
      </c>
      <c r="P403" s="6">
        <f t="shared" si="39"/>
        <v>0</v>
      </c>
    </row>
    <row r="404" spans="1:16" ht="50.25" customHeight="1">
      <c r="A404" s="13" t="s">
        <v>441</v>
      </c>
      <c r="B404" s="3" t="s">
        <v>442</v>
      </c>
      <c r="C404" s="4"/>
      <c r="D404" s="6">
        <v>0</v>
      </c>
      <c r="E404" s="9">
        <f>E405</f>
        <v>0</v>
      </c>
      <c r="F404" s="6">
        <f t="shared" si="43"/>
        <v>0</v>
      </c>
      <c r="G404" s="9">
        <f>G405</f>
        <v>0</v>
      </c>
      <c r="H404" s="6">
        <f t="shared" si="41"/>
        <v>0</v>
      </c>
      <c r="I404" s="9">
        <f>I405</f>
        <v>0</v>
      </c>
      <c r="J404" s="6">
        <f t="shared" si="40"/>
        <v>0</v>
      </c>
      <c r="K404" s="9">
        <f>K405</f>
        <v>0</v>
      </c>
      <c r="L404" s="6">
        <f t="shared" si="37"/>
        <v>0</v>
      </c>
      <c r="M404" s="9">
        <f>M405</f>
        <v>0</v>
      </c>
      <c r="N404" s="6">
        <f t="shared" si="38"/>
        <v>0</v>
      </c>
      <c r="O404" s="9">
        <f>O405</f>
        <v>0</v>
      </c>
      <c r="P404" s="6">
        <f t="shared" si="39"/>
        <v>0</v>
      </c>
    </row>
    <row r="405" spans="1:16" ht="50.25" customHeight="1">
      <c r="A405" s="13" t="s">
        <v>35</v>
      </c>
      <c r="B405" s="3" t="s">
        <v>442</v>
      </c>
      <c r="C405" s="4">
        <v>200</v>
      </c>
      <c r="D405" s="6">
        <v>0</v>
      </c>
      <c r="E405" s="9"/>
      <c r="F405" s="6">
        <f t="shared" si="43"/>
        <v>0</v>
      </c>
      <c r="G405" s="9"/>
      <c r="H405" s="6">
        <f t="shared" si="41"/>
        <v>0</v>
      </c>
      <c r="I405" s="9"/>
      <c r="J405" s="6">
        <f t="shared" si="40"/>
        <v>0</v>
      </c>
      <c r="K405" s="9"/>
      <c r="L405" s="6">
        <f t="shared" si="37"/>
        <v>0</v>
      </c>
      <c r="M405" s="9"/>
      <c r="N405" s="6">
        <f t="shared" si="38"/>
        <v>0</v>
      </c>
      <c r="O405" s="9"/>
      <c r="P405" s="6">
        <f t="shared" si="39"/>
        <v>0</v>
      </c>
    </row>
    <row r="406" spans="1:16" ht="62.25" hidden="1" customHeight="1">
      <c r="A406" s="18" t="s">
        <v>508</v>
      </c>
      <c r="B406" s="25" t="s">
        <v>503</v>
      </c>
      <c r="C406" s="4"/>
      <c r="D406" s="6">
        <v>0</v>
      </c>
      <c r="E406" s="9">
        <f t="shared" ref="E406:O408" si="45">E407</f>
        <v>0</v>
      </c>
      <c r="F406" s="6">
        <f t="shared" si="43"/>
        <v>0</v>
      </c>
      <c r="G406" s="9">
        <f t="shared" si="45"/>
        <v>0</v>
      </c>
      <c r="H406" s="6">
        <f t="shared" si="41"/>
        <v>0</v>
      </c>
      <c r="I406" s="9">
        <f t="shared" si="45"/>
        <v>0</v>
      </c>
      <c r="J406" s="6">
        <f t="shared" si="40"/>
        <v>0</v>
      </c>
      <c r="K406" s="9">
        <f t="shared" si="45"/>
        <v>0</v>
      </c>
      <c r="L406" s="6">
        <f t="shared" si="37"/>
        <v>0</v>
      </c>
      <c r="M406" s="9">
        <f t="shared" si="45"/>
        <v>0</v>
      </c>
      <c r="N406" s="6">
        <f t="shared" si="38"/>
        <v>0</v>
      </c>
      <c r="O406" s="9">
        <f t="shared" si="45"/>
        <v>0</v>
      </c>
      <c r="P406" s="6">
        <f t="shared" si="39"/>
        <v>0</v>
      </c>
    </row>
    <row r="407" spans="1:16" ht="66.75" hidden="1" customHeight="1">
      <c r="A407" s="13" t="s">
        <v>504</v>
      </c>
      <c r="B407" s="3" t="s">
        <v>505</v>
      </c>
      <c r="C407" s="4"/>
      <c r="D407" s="6">
        <v>0</v>
      </c>
      <c r="E407" s="9">
        <f t="shared" si="45"/>
        <v>0</v>
      </c>
      <c r="F407" s="6">
        <f t="shared" si="43"/>
        <v>0</v>
      </c>
      <c r="G407" s="9">
        <f t="shared" si="45"/>
        <v>0</v>
      </c>
      <c r="H407" s="6">
        <f t="shared" si="41"/>
        <v>0</v>
      </c>
      <c r="I407" s="9">
        <f t="shared" si="45"/>
        <v>0</v>
      </c>
      <c r="J407" s="6">
        <f t="shared" si="40"/>
        <v>0</v>
      </c>
      <c r="K407" s="9">
        <f t="shared" si="45"/>
        <v>0</v>
      </c>
      <c r="L407" s="6">
        <f t="shared" si="37"/>
        <v>0</v>
      </c>
      <c r="M407" s="9">
        <f t="shared" si="45"/>
        <v>0</v>
      </c>
      <c r="N407" s="6">
        <f t="shared" si="38"/>
        <v>0</v>
      </c>
      <c r="O407" s="9">
        <f t="shared" si="45"/>
        <v>0</v>
      </c>
      <c r="P407" s="6">
        <f t="shared" si="39"/>
        <v>0</v>
      </c>
    </row>
    <row r="408" spans="1:16" ht="60" hidden="1" customHeight="1">
      <c r="A408" s="13" t="s">
        <v>506</v>
      </c>
      <c r="B408" s="3" t="s">
        <v>507</v>
      </c>
      <c r="C408" s="4"/>
      <c r="D408" s="6">
        <v>0</v>
      </c>
      <c r="E408" s="9">
        <f t="shared" si="45"/>
        <v>0</v>
      </c>
      <c r="F408" s="6">
        <f t="shared" si="43"/>
        <v>0</v>
      </c>
      <c r="G408" s="9">
        <f t="shared" si="45"/>
        <v>0</v>
      </c>
      <c r="H408" s="6">
        <f t="shared" si="41"/>
        <v>0</v>
      </c>
      <c r="I408" s="9">
        <f t="shared" si="45"/>
        <v>0</v>
      </c>
      <c r="J408" s="6">
        <f t="shared" si="40"/>
        <v>0</v>
      </c>
      <c r="K408" s="9">
        <f t="shared" si="45"/>
        <v>0</v>
      </c>
      <c r="L408" s="6">
        <f t="shared" si="37"/>
        <v>0</v>
      </c>
      <c r="M408" s="9">
        <f t="shared" si="45"/>
        <v>0</v>
      </c>
      <c r="N408" s="6">
        <f t="shared" si="38"/>
        <v>0</v>
      </c>
      <c r="O408" s="9">
        <f t="shared" si="45"/>
        <v>0</v>
      </c>
      <c r="P408" s="6">
        <f t="shared" si="39"/>
        <v>0</v>
      </c>
    </row>
    <row r="409" spans="1:16" ht="50.25" hidden="1" customHeight="1">
      <c r="A409" s="13" t="s">
        <v>34</v>
      </c>
      <c r="B409" s="3" t="s">
        <v>507</v>
      </c>
      <c r="C409" s="4">
        <v>800</v>
      </c>
      <c r="D409" s="6">
        <v>0</v>
      </c>
      <c r="E409" s="9"/>
      <c r="F409" s="6">
        <f t="shared" si="43"/>
        <v>0</v>
      </c>
      <c r="G409" s="9"/>
      <c r="H409" s="6">
        <f t="shared" si="41"/>
        <v>0</v>
      </c>
      <c r="I409" s="9"/>
      <c r="J409" s="6">
        <f t="shared" si="40"/>
        <v>0</v>
      </c>
      <c r="K409" s="9"/>
      <c r="L409" s="6">
        <f t="shared" si="37"/>
        <v>0</v>
      </c>
      <c r="M409" s="9"/>
      <c r="N409" s="6">
        <f t="shared" si="38"/>
        <v>0</v>
      </c>
      <c r="O409" s="9"/>
      <c r="P409" s="6">
        <f t="shared" si="39"/>
        <v>0</v>
      </c>
    </row>
    <row r="410" spans="1:16" ht="85.5" customHeight="1">
      <c r="A410" s="7" t="s">
        <v>6</v>
      </c>
      <c r="B410" s="8" t="s">
        <v>43</v>
      </c>
      <c r="C410" s="4"/>
      <c r="D410" s="6">
        <v>556.92772000000002</v>
      </c>
      <c r="E410" s="9">
        <f>E411</f>
        <v>0</v>
      </c>
      <c r="F410" s="6">
        <f t="shared" si="43"/>
        <v>556.92772000000002</v>
      </c>
      <c r="G410" s="9">
        <f>G411</f>
        <v>0</v>
      </c>
      <c r="H410" s="6">
        <f t="shared" si="41"/>
        <v>556.92772000000002</v>
      </c>
      <c r="I410" s="9">
        <f>I411</f>
        <v>0</v>
      </c>
      <c r="J410" s="6">
        <f t="shared" si="40"/>
        <v>556.92772000000002</v>
      </c>
      <c r="K410" s="9">
        <f>K411</f>
        <v>0</v>
      </c>
      <c r="L410" s="6">
        <f t="shared" si="37"/>
        <v>556.92772000000002</v>
      </c>
      <c r="M410" s="9">
        <f>M411</f>
        <v>0</v>
      </c>
      <c r="N410" s="6">
        <f t="shared" si="38"/>
        <v>556.92772000000002</v>
      </c>
      <c r="O410" s="9">
        <f>O411</f>
        <v>0</v>
      </c>
      <c r="P410" s="6">
        <f t="shared" si="39"/>
        <v>556.92772000000002</v>
      </c>
    </row>
    <row r="411" spans="1:16" ht="63.75" customHeight="1">
      <c r="A411" s="10" t="s">
        <v>473</v>
      </c>
      <c r="B411" s="8" t="s">
        <v>44</v>
      </c>
      <c r="C411" s="4"/>
      <c r="D411" s="6">
        <v>556.92772000000002</v>
      </c>
      <c r="E411" s="9">
        <f>E412+E417</f>
        <v>0</v>
      </c>
      <c r="F411" s="6">
        <f t="shared" si="43"/>
        <v>556.92772000000002</v>
      </c>
      <c r="G411" s="9">
        <f>G412+G417</f>
        <v>0</v>
      </c>
      <c r="H411" s="6">
        <f t="shared" si="41"/>
        <v>556.92772000000002</v>
      </c>
      <c r="I411" s="9">
        <f>I412+I417</f>
        <v>0</v>
      </c>
      <c r="J411" s="6">
        <f t="shared" si="40"/>
        <v>556.92772000000002</v>
      </c>
      <c r="K411" s="9">
        <f>K412+K417</f>
        <v>0</v>
      </c>
      <c r="L411" s="6">
        <f t="shared" si="37"/>
        <v>556.92772000000002</v>
      </c>
      <c r="M411" s="9">
        <f>M412+M417</f>
        <v>0</v>
      </c>
      <c r="N411" s="6">
        <f t="shared" si="38"/>
        <v>556.92772000000002</v>
      </c>
      <c r="O411" s="9">
        <f>O412+O417</f>
        <v>0</v>
      </c>
      <c r="P411" s="6">
        <f t="shared" si="39"/>
        <v>556.92772000000002</v>
      </c>
    </row>
    <row r="412" spans="1:16" ht="63" customHeight="1">
      <c r="A412" s="11" t="s">
        <v>474</v>
      </c>
      <c r="B412" s="3" t="s">
        <v>45</v>
      </c>
      <c r="C412" s="4"/>
      <c r="D412" s="6">
        <v>556.92772000000002</v>
      </c>
      <c r="E412" s="9">
        <f>E413+E415</f>
        <v>0</v>
      </c>
      <c r="F412" s="6">
        <f t="shared" si="43"/>
        <v>556.92772000000002</v>
      </c>
      <c r="G412" s="9">
        <f>G413+G415</f>
        <v>0</v>
      </c>
      <c r="H412" s="6">
        <f t="shared" si="41"/>
        <v>556.92772000000002</v>
      </c>
      <c r="I412" s="9">
        <f>I413+I415</f>
        <v>0</v>
      </c>
      <c r="J412" s="6">
        <f t="shared" si="40"/>
        <v>556.92772000000002</v>
      </c>
      <c r="K412" s="9">
        <f>K413+K415</f>
        <v>0</v>
      </c>
      <c r="L412" s="6">
        <f t="shared" si="37"/>
        <v>556.92772000000002</v>
      </c>
      <c r="M412" s="9">
        <f>M413+M415</f>
        <v>0</v>
      </c>
      <c r="N412" s="6">
        <f t="shared" si="38"/>
        <v>556.92772000000002</v>
      </c>
      <c r="O412" s="9">
        <f>O413+O415</f>
        <v>0</v>
      </c>
      <c r="P412" s="6">
        <f t="shared" si="39"/>
        <v>556.92772000000002</v>
      </c>
    </row>
    <row r="413" spans="1:16" ht="56.25" customHeight="1">
      <c r="A413" s="11" t="s">
        <v>42</v>
      </c>
      <c r="B413" s="3" t="s">
        <v>46</v>
      </c>
      <c r="C413" s="4"/>
      <c r="D413" s="6">
        <v>0</v>
      </c>
      <c r="E413" s="9">
        <f>E414</f>
        <v>0</v>
      </c>
      <c r="F413" s="6">
        <f t="shared" si="43"/>
        <v>0</v>
      </c>
      <c r="G413" s="9">
        <f>G414</f>
        <v>0</v>
      </c>
      <c r="H413" s="6">
        <f t="shared" si="41"/>
        <v>0</v>
      </c>
      <c r="I413" s="9">
        <f>I414</f>
        <v>0</v>
      </c>
      <c r="J413" s="6">
        <f t="shared" si="40"/>
        <v>0</v>
      </c>
      <c r="K413" s="9">
        <f>K414</f>
        <v>0</v>
      </c>
      <c r="L413" s="6">
        <f t="shared" si="37"/>
        <v>0</v>
      </c>
      <c r="M413" s="9">
        <f>M414</f>
        <v>0</v>
      </c>
      <c r="N413" s="6">
        <f t="shared" ref="N413:N480" si="46">L413+M413</f>
        <v>0</v>
      </c>
      <c r="O413" s="9">
        <f>O414</f>
        <v>0</v>
      </c>
      <c r="P413" s="6">
        <f t="shared" ref="P413:P476" si="47">N413+O413</f>
        <v>0</v>
      </c>
    </row>
    <row r="414" spans="1:16" ht="42" customHeight="1">
      <c r="A414" s="1" t="s">
        <v>34</v>
      </c>
      <c r="B414" s="3" t="s">
        <v>46</v>
      </c>
      <c r="C414" s="4">
        <v>800</v>
      </c>
      <c r="D414" s="6">
        <v>0</v>
      </c>
      <c r="E414" s="9"/>
      <c r="F414" s="6">
        <f t="shared" si="43"/>
        <v>0</v>
      </c>
      <c r="G414" s="9"/>
      <c r="H414" s="6">
        <f t="shared" si="41"/>
        <v>0</v>
      </c>
      <c r="I414" s="9"/>
      <c r="J414" s="6">
        <f t="shared" si="40"/>
        <v>0</v>
      </c>
      <c r="K414" s="9"/>
      <c r="L414" s="6">
        <f t="shared" si="37"/>
        <v>0</v>
      </c>
      <c r="M414" s="9"/>
      <c r="N414" s="6">
        <f t="shared" si="46"/>
        <v>0</v>
      </c>
      <c r="O414" s="9"/>
      <c r="P414" s="6">
        <f t="shared" si="47"/>
        <v>0</v>
      </c>
    </row>
    <row r="415" spans="1:16" ht="39.75" customHeight="1">
      <c r="A415" s="13" t="s">
        <v>561</v>
      </c>
      <c r="B415" s="3" t="s">
        <v>562</v>
      </c>
      <c r="C415" s="4"/>
      <c r="D415" s="6">
        <v>556.92772000000002</v>
      </c>
      <c r="E415" s="9">
        <f>E416</f>
        <v>0</v>
      </c>
      <c r="F415" s="6">
        <f t="shared" si="43"/>
        <v>556.92772000000002</v>
      </c>
      <c r="G415" s="9">
        <f>G416</f>
        <v>0</v>
      </c>
      <c r="H415" s="6">
        <f t="shared" si="41"/>
        <v>556.92772000000002</v>
      </c>
      <c r="I415" s="9">
        <f>I416</f>
        <v>0</v>
      </c>
      <c r="J415" s="6">
        <f t="shared" si="40"/>
        <v>556.92772000000002</v>
      </c>
      <c r="K415" s="9">
        <f>K416</f>
        <v>0</v>
      </c>
      <c r="L415" s="6">
        <f t="shared" si="37"/>
        <v>556.92772000000002</v>
      </c>
      <c r="M415" s="9">
        <f>M416</f>
        <v>0</v>
      </c>
      <c r="N415" s="6">
        <f t="shared" si="46"/>
        <v>556.92772000000002</v>
      </c>
      <c r="O415" s="9">
        <f>O416</f>
        <v>0</v>
      </c>
      <c r="P415" s="6">
        <f t="shared" si="47"/>
        <v>556.92772000000002</v>
      </c>
    </row>
    <row r="416" spans="1:16" ht="42" customHeight="1">
      <c r="A416" s="13" t="s">
        <v>34</v>
      </c>
      <c r="B416" s="3" t="s">
        <v>562</v>
      </c>
      <c r="C416" s="4">
        <v>800</v>
      </c>
      <c r="D416" s="6">
        <v>556.92772000000002</v>
      </c>
      <c r="E416" s="9"/>
      <c r="F416" s="6">
        <f t="shared" si="43"/>
        <v>556.92772000000002</v>
      </c>
      <c r="G416" s="9"/>
      <c r="H416" s="6">
        <f t="shared" si="41"/>
        <v>556.92772000000002</v>
      </c>
      <c r="I416" s="9"/>
      <c r="J416" s="6">
        <f t="shared" si="40"/>
        <v>556.92772000000002</v>
      </c>
      <c r="K416" s="9"/>
      <c r="L416" s="6">
        <f t="shared" si="37"/>
        <v>556.92772000000002</v>
      </c>
      <c r="M416" s="9"/>
      <c r="N416" s="6">
        <f t="shared" si="46"/>
        <v>556.92772000000002</v>
      </c>
      <c r="O416" s="9"/>
      <c r="P416" s="6">
        <f t="shared" si="47"/>
        <v>556.92772000000002</v>
      </c>
    </row>
    <row r="417" spans="1:16" ht="51.75" customHeight="1">
      <c r="A417" s="13" t="s">
        <v>499</v>
      </c>
      <c r="B417" s="3" t="s">
        <v>500</v>
      </c>
      <c r="C417" s="4"/>
      <c r="D417" s="6">
        <v>0</v>
      </c>
      <c r="E417" s="9">
        <f>E418</f>
        <v>0</v>
      </c>
      <c r="F417" s="6">
        <f t="shared" si="43"/>
        <v>0</v>
      </c>
      <c r="G417" s="9">
        <f>G418</f>
        <v>0</v>
      </c>
      <c r="H417" s="6">
        <f t="shared" si="41"/>
        <v>0</v>
      </c>
      <c r="I417" s="9">
        <f>I418</f>
        <v>0</v>
      </c>
      <c r="J417" s="6">
        <f t="shared" si="40"/>
        <v>0</v>
      </c>
      <c r="K417" s="9">
        <f>K418</f>
        <v>0</v>
      </c>
      <c r="L417" s="6">
        <f t="shared" si="37"/>
        <v>0</v>
      </c>
      <c r="M417" s="9">
        <f>M418</f>
        <v>0</v>
      </c>
      <c r="N417" s="6">
        <f t="shared" si="46"/>
        <v>0</v>
      </c>
      <c r="O417" s="9">
        <f>O418</f>
        <v>0</v>
      </c>
      <c r="P417" s="6">
        <f t="shared" si="47"/>
        <v>0</v>
      </c>
    </row>
    <row r="418" spans="1:16" ht="52.5" customHeight="1">
      <c r="A418" s="13" t="s">
        <v>501</v>
      </c>
      <c r="B418" s="3" t="s">
        <v>502</v>
      </c>
      <c r="C418" s="4"/>
      <c r="D418" s="6">
        <v>0</v>
      </c>
      <c r="E418" s="9">
        <f>E419</f>
        <v>0</v>
      </c>
      <c r="F418" s="6">
        <f t="shared" si="43"/>
        <v>0</v>
      </c>
      <c r="G418" s="9">
        <f>G419</f>
        <v>0</v>
      </c>
      <c r="H418" s="6">
        <f t="shared" si="41"/>
        <v>0</v>
      </c>
      <c r="I418" s="9">
        <f>I419</f>
        <v>0</v>
      </c>
      <c r="J418" s="6">
        <f t="shared" si="40"/>
        <v>0</v>
      </c>
      <c r="K418" s="9">
        <f>K419</f>
        <v>0</v>
      </c>
      <c r="L418" s="6">
        <f t="shared" ref="L418:L485" si="48">J418+K418</f>
        <v>0</v>
      </c>
      <c r="M418" s="9">
        <f>M419</f>
        <v>0</v>
      </c>
      <c r="N418" s="6">
        <f t="shared" si="46"/>
        <v>0</v>
      </c>
      <c r="O418" s="9">
        <f>O419</f>
        <v>0</v>
      </c>
      <c r="P418" s="6">
        <f t="shared" si="47"/>
        <v>0</v>
      </c>
    </row>
    <row r="419" spans="1:16" ht="42" customHeight="1">
      <c r="A419" s="13" t="s">
        <v>34</v>
      </c>
      <c r="B419" s="3" t="s">
        <v>502</v>
      </c>
      <c r="C419" s="4">
        <v>800</v>
      </c>
      <c r="D419" s="6">
        <v>0</v>
      </c>
      <c r="E419" s="9"/>
      <c r="F419" s="6">
        <f t="shared" si="43"/>
        <v>0</v>
      </c>
      <c r="G419" s="9"/>
      <c r="H419" s="6">
        <f t="shared" si="41"/>
        <v>0</v>
      </c>
      <c r="I419" s="9"/>
      <c r="J419" s="6">
        <f t="shared" si="40"/>
        <v>0</v>
      </c>
      <c r="K419" s="9"/>
      <c r="L419" s="6">
        <f t="shared" si="48"/>
        <v>0</v>
      </c>
      <c r="M419" s="9"/>
      <c r="N419" s="6">
        <f t="shared" si="46"/>
        <v>0</v>
      </c>
      <c r="O419" s="9"/>
      <c r="P419" s="6">
        <f t="shared" si="47"/>
        <v>0</v>
      </c>
    </row>
    <row r="420" spans="1:16" ht="87" customHeight="1">
      <c r="A420" s="7" t="s">
        <v>7</v>
      </c>
      <c r="B420" s="8" t="s">
        <v>346</v>
      </c>
      <c r="C420" s="4"/>
      <c r="D420" s="6">
        <v>2348.9006800000002</v>
      </c>
      <c r="E420" s="9">
        <f>E421+E431</f>
        <v>0</v>
      </c>
      <c r="F420" s="6">
        <f t="shared" si="43"/>
        <v>2348.9006800000002</v>
      </c>
      <c r="G420" s="9">
        <f>G421+G431</f>
        <v>0</v>
      </c>
      <c r="H420" s="6">
        <f t="shared" si="41"/>
        <v>2348.9006800000002</v>
      </c>
      <c r="I420" s="9">
        <f>I421+I431</f>
        <v>0</v>
      </c>
      <c r="J420" s="6">
        <f t="shared" si="40"/>
        <v>2348.9006800000002</v>
      </c>
      <c r="K420" s="9">
        <f>K421+K431</f>
        <v>0</v>
      </c>
      <c r="L420" s="6">
        <f t="shared" si="48"/>
        <v>2348.9006800000002</v>
      </c>
      <c r="M420" s="9">
        <f>M421+M431+M427</f>
        <v>0</v>
      </c>
      <c r="N420" s="6">
        <f t="shared" si="46"/>
        <v>2348.9006800000002</v>
      </c>
      <c r="O420" s="9">
        <f>O421+O431+O427</f>
        <v>62.05</v>
      </c>
      <c r="P420" s="6">
        <f t="shared" si="47"/>
        <v>2410.9506800000004</v>
      </c>
    </row>
    <row r="421" spans="1:16" ht="60" customHeight="1">
      <c r="A421" s="10" t="s">
        <v>345</v>
      </c>
      <c r="B421" s="8" t="s">
        <v>31</v>
      </c>
      <c r="C421" s="4"/>
      <c r="D421" s="6">
        <v>1848.90068</v>
      </c>
      <c r="E421" s="9">
        <f>E422</f>
        <v>0</v>
      </c>
      <c r="F421" s="6">
        <f t="shared" si="43"/>
        <v>1848.90068</v>
      </c>
      <c r="G421" s="9">
        <f>G422</f>
        <v>0</v>
      </c>
      <c r="H421" s="6">
        <f t="shared" si="41"/>
        <v>1848.90068</v>
      </c>
      <c r="I421" s="9">
        <f>I422</f>
        <v>0</v>
      </c>
      <c r="J421" s="6">
        <f t="shared" si="40"/>
        <v>1848.90068</v>
      </c>
      <c r="K421" s="9">
        <f>K422</f>
        <v>0</v>
      </c>
      <c r="L421" s="6">
        <f t="shared" si="48"/>
        <v>1848.90068</v>
      </c>
      <c r="M421" s="9">
        <f>M422</f>
        <v>0</v>
      </c>
      <c r="N421" s="6">
        <f t="shared" si="46"/>
        <v>1848.90068</v>
      </c>
      <c r="O421" s="9">
        <f>O422</f>
        <v>62.05</v>
      </c>
      <c r="P421" s="6">
        <f t="shared" si="47"/>
        <v>1910.9506799999999</v>
      </c>
    </row>
    <row r="422" spans="1:16" ht="54.75" customHeight="1">
      <c r="A422" s="1" t="s">
        <v>343</v>
      </c>
      <c r="B422" s="3" t="s">
        <v>32</v>
      </c>
      <c r="C422" s="4"/>
      <c r="D422" s="6">
        <v>1848.90068</v>
      </c>
      <c r="E422" s="9">
        <f>E423</f>
        <v>0</v>
      </c>
      <c r="F422" s="6">
        <f t="shared" si="43"/>
        <v>1848.90068</v>
      </c>
      <c r="G422" s="9">
        <f>G423</f>
        <v>0</v>
      </c>
      <c r="H422" s="6">
        <f t="shared" si="41"/>
        <v>1848.90068</v>
      </c>
      <c r="I422" s="9">
        <f>I423</f>
        <v>0</v>
      </c>
      <c r="J422" s="6">
        <f t="shared" si="40"/>
        <v>1848.90068</v>
      </c>
      <c r="K422" s="9">
        <f>K423</f>
        <v>0</v>
      </c>
      <c r="L422" s="6">
        <f t="shared" si="48"/>
        <v>1848.90068</v>
      </c>
      <c r="M422" s="9">
        <f>M423</f>
        <v>0</v>
      </c>
      <c r="N422" s="6">
        <f t="shared" si="46"/>
        <v>1848.90068</v>
      </c>
      <c r="O422" s="9">
        <f>O423</f>
        <v>62.05</v>
      </c>
      <c r="P422" s="6">
        <f t="shared" si="47"/>
        <v>1910.9506799999999</v>
      </c>
    </row>
    <row r="423" spans="1:16" ht="50.25" customHeight="1">
      <c r="A423" s="1" t="s">
        <v>344</v>
      </c>
      <c r="B423" s="3" t="s">
        <v>33</v>
      </c>
      <c r="C423" s="4"/>
      <c r="D423" s="6">
        <v>1848.90068</v>
      </c>
      <c r="E423" s="9">
        <f>E424+E425+E426</f>
        <v>0</v>
      </c>
      <c r="F423" s="6">
        <f t="shared" si="43"/>
        <v>1848.90068</v>
      </c>
      <c r="G423" s="9">
        <f>G424+G425+G426</f>
        <v>0</v>
      </c>
      <c r="H423" s="6">
        <f t="shared" si="41"/>
        <v>1848.90068</v>
      </c>
      <c r="I423" s="9">
        <f>I424+I425+I426</f>
        <v>0</v>
      </c>
      <c r="J423" s="6">
        <f t="shared" si="40"/>
        <v>1848.90068</v>
      </c>
      <c r="K423" s="9">
        <f>K424+K425+K426</f>
        <v>0</v>
      </c>
      <c r="L423" s="6">
        <f t="shared" si="48"/>
        <v>1848.90068</v>
      </c>
      <c r="M423" s="9">
        <f>M424+M425+M426</f>
        <v>0</v>
      </c>
      <c r="N423" s="6">
        <f t="shared" si="46"/>
        <v>1848.90068</v>
      </c>
      <c r="O423" s="9">
        <f>O424+O425+O426</f>
        <v>62.05</v>
      </c>
      <c r="P423" s="6">
        <f t="shared" si="47"/>
        <v>1910.9506799999999</v>
      </c>
    </row>
    <row r="424" spans="1:16" ht="84.75" customHeight="1">
      <c r="A424" s="1" t="s">
        <v>110</v>
      </c>
      <c r="B424" s="3" t="s">
        <v>33</v>
      </c>
      <c r="C424" s="4">
        <v>100</v>
      </c>
      <c r="D424" s="6">
        <v>1357.48568</v>
      </c>
      <c r="E424" s="9"/>
      <c r="F424" s="6">
        <f t="shared" si="43"/>
        <v>1357.48568</v>
      </c>
      <c r="G424" s="9"/>
      <c r="H424" s="6">
        <f t="shared" si="41"/>
        <v>1357.48568</v>
      </c>
      <c r="I424" s="9"/>
      <c r="J424" s="6">
        <f t="shared" ref="J424:J491" si="49">H424+I424</f>
        <v>1357.48568</v>
      </c>
      <c r="K424" s="9"/>
      <c r="L424" s="6">
        <f t="shared" si="48"/>
        <v>1357.48568</v>
      </c>
      <c r="M424" s="9"/>
      <c r="N424" s="6">
        <f t="shared" si="46"/>
        <v>1357.48568</v>
      </c>
      <c r="O424" s="9">
        <v>52.33</v>
      </c>
      <c r="P424" s="6">
        <f t="shared" si="47"/>
        <v>1409.8156799999999</v>
      </c>
    </row>
    <row r="425" spans="1:16" ht="46.5" customHeight="1">
      <c r="A425" s="1" t="s">
        <v>35</v>
      </c>
      <c r="B425" s="3" t="s">
        <v>33</v>
      </c>
      <c r="C425" s="4">
        <v>200</v>
      </c>
      <c r="D425" s="6">
        <v>491.31500000000005</v>
      </c>
      <c r="E425" s="9"/>
      <c r="F425" s="6">
        <f t="shared" si="43"/>
        <v>491.31500000000005</v>
      </c>
      <c r="G425" s="9"/>
      <c r="H425" s="6">
        <f t="shared" si="41"/>
        <v>491.31500000000005</v>
      </c>
      <c r="I425" s="9"/>
      <c r="J425" s="6">
        <f t="shared" si="49"/>
        <v>491.31500000000005</v>
      </c>
      <c r="K425" s="9"/>
      <c r="L425" s="6">
        <f t="shared" si="48"/>
        <v>491.31500000000005</v>
      </c>
      <c r="M425" s="9"/>
      <c r="N425" s="6">
        <f t="shared" si="46"/>
        <v>491.31500000000005</v>
      </c>
      <c r="O425" s="9">
        <v>9.7200000000000006</v>
      </c>
      <c r="P425" s="6">
        <f t="shared" si="47"/>
        <v>501.03500000000008</v>
      </c>
    </row>
    <row r="426" spans="1:16" ht="37.5" customHeight="1">
      <c r="A426" s="1" t="s">
        <v>34</v>
      </c>
      <c r="B426" s="3" t="s">
        <v>33</v>
      </c>
      <c r="C426" s="4">
        <v>800</v>
      </c>
      <c r="D426" s="6">
        <v>0.10000000000000009</v>
      </c>
      <c r="E426" s="9"/>
      <c r="F426" s="6">
        <f t="shared" si="43"/>
        <v>0.10000000000000009</v>
      </c>
      <c r="G426" s="9"/>
      <c r="H426" s="6">
        <f t="shared" si="41"/>
        <v>0.10000000000000009</v>
      </c>
      <c r="I426" s="9"/>
      <c r="J426" s="6">
        <f t="shared" si="49"/>
        <v>0.10000000000000009</v>
      </c>
      <c r="K426" s="9"/>
      <c r="L426" s="6">
        <f t="shared" si="48"/>
        <v>0.10000000000000009</v>
      </c>
      <c r="M426" s="9"/>
      <c r="N426" s="6">
        <f t="shared" si="46"/>
        <v>0.10000000000000009</v>
      </c>
      <c r="O426" s="9"/>
      <c r="P426" s="6">
        <f t="shared" si="47"/>
        <v>0.10000000000000009</v>
      </c>
    </row>
    <row r="427" spans="1:16" ht="58.5" customHeight="1">
      <c r="A427" s="10" t="s">
        <v>622</v>
      </c>
      <c r="B427" s="8" t="s">
        <v>621</v>
      </c>
      <c r="C427" s="4"/>
      <c r="D427" s="6"/>
      <c r="E427" s="9"/>
      <c r="F427" s="6"/>
      <c r="G427" s="9"/>
      <c r="H427" s="6"/>
      <c r="I427" s="9"/>
      <c r="J427" s="6"/>
      <c r="K427" s="9"/>
      <c r="L427" s="6">
        <f t="shared" si="48"/>
        <v>0</v>
      </c>
      <c r="M427" s="9">
        <f>M428</f>
        <v>0</v>
      </c>
      <c r="N427" s="6">
        <f t="shared" si="46"/>
        <v>0</v>
      </c>
      <c r="O427" s="9">
        <f>O428</f>
        <v>84</v>
      </c>
      <c r="P427" s="6">
        <f t="shared" si="47"/>
        <v>84</v>
      </c>
    </row>
    <row r="428" spans="1:16" ht="49.5" customHeight="1">
      <c r="A428" s="1" t="s">
        <v>623</v>
      </c>
      <c r="B428" s="3" t="s">
        <v>624</v>
      </c>
      <c r="C428" s="4"/>
      <c r="D428" s="6"/>
      <c r="E428" s="9"/>
      <c r="F428" s="6"/>
      <c r="G428" s="9"/>
      <c r="H428" s="6"/>
      <c r="I428" s="9"/>
      <c r="J428" s="6"/>
      <c r="K428" s="9"/>
      <c r="L428" s="6">
        <f t="shared" si="48"/>
        <v>0</v>
      </c>
      <c r="M428" s="9">
        <f>M429</f>
        <v>0</v>
      </c>
      <c r="N428" s="6">
        <f t="shared" si="46"/>
        <v>0</v>
      </c>
      <c r="O428" s="9">
        <f>O429</f>
        <v>84</v>
      </c>
      <c r="P428" s="6">
        <f t="shared" si="47"/>
        <v>84</v>
      </c>
    </row>
    <row r="429" spans="1:16" ht="48" customHeight="1">
      <c r="A429" s="1" t="s">
        <v>365</v>
      </c>
      <c r="B429" s="3" t="s">
        <v>625</v>
      </c>
      <c r="C429" s="4"/>
      <c r="D429" s="6"/>
      <c r="E429" s="9"/>
      <c r="F429" s="6"/>
      <c r="G429" s="9"/>
      <c r="H429" s="6"/>
      <c r="I429" s="9"/>
      <c r="J429" s="6"/>
      <c r="K429" s="9"/>
      <c r="L429" s="6">
        <f t="shared" si="48"/>
        <v>0</v>
      </c>
      <c r="M429" s="9">
        <f>M430</f>
        <v>0</v>
      </c>
      <c r="N429" s="6">
        <f t="shared" si="46"/>
        <v>0</v>
      </c>
      <c r="O429" s="9">
        <f>O430</f>
        <v>84</v>
      </c>
      <c r="P429" s="6">
        <f t="shared" si="47"/>
        <v>84</v>
      </c>
    </row>
    <row r="430" spans="1:16" ht="45.75" customHeight="1">
      <c r="A430" s="1" t="s">
        <v>35</v>
      </c>
      <c r="B430" s="3" t="s">
        <v>625</v>
      </c>
      <c r="C430" s="4">
        <v>200</v>
      </c>
      <c r="D430" s="6"/>
      <c r="E430" s="9"/>
      <c r="F430" s="6"/>
      <c r="G430" s="9"/>
      <c r="H430" s="6"/>
      <c r="I430" s="9"/>
      <c r="J430" s="6"/>
      <c r="K430" s="9"/>
      <c r="L430" s="6">
        <f t="shared" si="48"/>
        <v>0</v>
      </c>
      <c r="M430" s="9"/>
      <c r="N430" s="6">
        <f t="shared" si="46"/>
        <v>0</v>
      </c>
      <c r="O430" s="9">
        <v>84</v>
      </c>
      <c r="P430" s="6">
        <f t="shared" si="47"/>
        <v>84</v>
      </c>
    </row>
    <row r="431" spans="1:16" ht="35.25" customHeight="1">
      <c r="A431" s="10" t="s">
        <v>38</v>
      </c>
      <c r="B431" s="8" t="s">
        <v>39</v>
      </c>
      <c r="C431" s="4"/>
      <c r="D431" s="6">
        <v>500</v>
      </c>
      <c r="E431" s="9">
        <f t="shared" ref="E431:O433" si="50">E432</f>
        <v>0</v>
      </c>
      <c r="F431" s="6">
        <f t="shared" si="43"/>
        <v>500</v>
      </c>
      <c r="G431" s="9">
        <f t="shared" si="50"/>
        <v>0</v>
      </c>
      <c r="H431" s="6">
        <f t="shared" si="41"/>
        <v>500</v>
      </c>
      <c r="I431" s="9">
        <f t="shared" si="50"/>
        <v>0</v>
      </c>
      <c r="J431" s="6">
        <f t="shared" si="49"/>
        <v>500</v>
      </c>
      <c r="K431" s="9">
        <f t="shared" si="50"/>
        <v>0</v>
      </c>
      <c r="L431" s="6">
        <f t="shared" si="48"/>
        <v>500</v>
      </c>
      <c r="M431" s="9">
        <f t="shared" si="50"/>
        <v>0</v>
      </c>
      <c r="N431" s="6">
        <f t="shared" si="46"/>
        <v>500</v>
      </c>
      <c r="O431" s="9">
        <f t="shared" si="50"/>
        <v>-84</v>
      </c>
      <c r="P431" s="6">
        <f t="shared" si="47"/>
        <v>416</v>
      </c>
    </row>
    <row r="432" spans="1:16" ht="37.5" customHeight="1">
      <c r="A432" s="11" t="s">
        <v>36</v>
      </c>
      <c r="B432" s="3" t="s">
        <v>40</v>
      </c>
      <c r="C432" s="4"/>
      <c r="D432" s="6">
        <v>500</v>
      </c>
      <c r="E432" s="9">
        <f t="shared" si="50"/>
        <v>0</v>
      </c>
      <c r="F432" s="6">
        <f t="shared" si="43"/>
        <v>500</v>
      </c>
      <c r="G432" s="9">
        <f t="shared" si="50"/>
        <v>0</v>
      </c>
      <c r="H432" s="6">
        <f t="shared" si="41"/>
        <v>500</v>
      </c>
      <c r="I432" s="9">
        <f t="shared" si="50"/>
        <v>0</v>
      </c>
      <c r="J432" s="6">
        <f t="shared" si="49"/>
        <v>500</v>
      </c>
      <c r="K432" s="9">
        <f t="shared" si="50"/>
        <v>0</v>
      </c>
      <c r="L432" s="6">
        <f t="shared" si="48"/>
        <v>500</v>
      </c>
      <c r="M432" s="9">
        <f t="shared" si="50"/>
        <v>0</v>
      </c>
      <c r="N432" s="6">
        <f t="shared" si="46"/>
        <v>500</v>
      </c>
      <c r="O432" s="9">
        <f t="shared" si="50"/>
        <v>-84</v>
      </c>
      <c r="P432" s="6">
        <f t="shared" si="47"/>
        <v>416</v>
      </c>
    </row>
    <row r="433" spans="1:16" ht="33.75" customHeight="1">
      <c r="A433" s="11" t="s">
        <v>37</v>
      </c>
      <c r="B433" s="3" t="s">
        <v>41</v>
      </c>
      <c r="C433" s="4"/>
      <c r="D433" s="6">
        <v>500</v>
      </c>
      <c r="E433" s="9">
        <f t="shared" si="50"/>
        <v>0</v>
      </c>
      <c r="F433" s="6">
        <f t="shared" si="43"/>
        <v>500</v>
      </c>
      <c r="G433" s="9">
        <f t="shared" si="50"/>
        <v>0</v>
      </c>
      <c r="H433" s="6">
        <f t="shared" si="41"/>
        <v>500</v>
      </c>
      <c r="I433" s="9">
        <f t="shared" si="50"/>
        <v>0</v>
      </c>
      <c r="J433" s="6">
        <f t="shared" si="49"/>
        <v>500</v>
      </c>
      <c r="K433" s="9">
        <f t="shared" si="50"/>
        <v>0</v>
      </c>
      <c r="L433" s="6">
        <f t="shared" si="48"/>
        <v>500</v>
      </c>
      <c r="M433" s="9">
        <f t="shared" si="50"/>
        <v>0</v>
      </c>
      <c r="N433" s="6">
        <f t="shared" si="46"/>
        <v>500</v>
      </c>
      <c r="O433" s="9">
        <f t="shared" si="50"/>
        <v>-84</v>
      </c>
      <c r="P433" s="6">
        <f t="shared" si="47"/>
        <v>416</v>
      </c>
    </row>
    <row r="434" spans="1:16" ht="35.25" customHeight="1">
      <c r="A434" s="1" t="s">
        <v>34</v>
      </c>
      <c r="B434" s="3" t="s">
        <v>41</v>
      </c>
      <c r="C434" s="4">
        <v>800</v>
      </c>
      <c r="D434" s="6">
        <v>500</v>
      </c>
      <c r="E434" s="9"/>
      <c r="F434" s="6">
        <f t="shared" si="43"/>
        <v>500</v>
      </c>
      <c r="G434" s="9"/>
      <c r="H434" s="6">
        <f t="shared" ref="H434:H499" si="51">F434+G434</f>
        <v>500</v>
      </c>
      <c r="I434" s="9"/>
      <c r="J434" s="6">
        <f t="shared" si="49"/>
        <v>500</v>
      </c>
      <c r="K434" s="9"/>
      <c r="L434" s="6">
        <f t="shared" si="48"/>
        <v>500</v>
      </c>
      <c r="M434" s="9"/>
      <c r="N434" s="6">
        <f t="shared" si="46"/>
        <v>500</v>
      </c>
      <c r="O434" s="9">
        <v>-84</v>
      </c>
      <c r="P434" s="6">
        <f t="shared" si="47"/>
        <v>416</v>
      </c>
    </row>
    <row r="435" spans="1:16" ht="91.5" customHeight="1">
      <c r="A435" s="7" t="s">
        <v>413</v>
      </c>
      <c r="B435" s="8" t="s">
        <v>77</v>
      </c>
      <c r="C435" s="4"/>
      <c r="D435" s="6">
        <v>44567.700510000002</v>
      </c>
      <c r="E435" s="9">
        <f>E436+E464+E469</f>
        <v>0</v>
      </c>
      <c r="F435" s="6">
        <f t="shared" si="43"/>
        <v>44567.700510000002</v>
      </c>
      <c r="G435" s="9">
        <f>G436+G464+G469</f>
        <v>-667.07587999999998</v>
      </c>
      <c r="H435" s="6">
        <f t="shared" si="51"/>
        <v>43900.624630000006</v>
      </c>
      <c r="I435" s="9">
        <f>I436+I464+I469</f>
        <v>142.166</v>
      </c>
      <c r="J435" s="6">
        <f t="shared" si="49"/>
        <v>44042.790630000003</v>
      </c>
      <c r="K435" s="9">
        <f>K436+K464+K469</f>
        <v>130.51774</v>
      </c>
      <c r="L435" s="6">
        <f t="shared" si="48"/>
        <v>44173.308370000006</v>
      </c>
      <c r="M435" s="9">
        <f>M436+M464+M469</f>
        <v>0</v>
      </c>
      <c r="N435" s="6">
        <f t="shared" si="46"/>
        <v>44173.308370000006</v>
      </c>
      <c r="O435" s="9">
        <f>O436+O464+O469</f>
        <v>385.91341</v>
      </c>
      <c r="P435" s="6">
        <f t="shared" si="47"/>
        <v>44559.221780000007</v>
      </c>
    </row>
    <row r="436" spans="1:16" ht="62.25" customHeight="1">
      <c r="A436" s="10" t="s">
        <v>475</v>
      </c>
      <c r="B436" s="8" t="s">
        <v>78</v>
      </c>
      <c r="C436" s="4"/>
      <c r="D436" s="6">
        <v>43006.120509999993</v>
      </c>
      <c r="E436" s="9">
        <f>E437+E445+E450+E453+E457</f>
        <v>0</v>
      </c>
      <c r="F436" s="6">
        <f t="shared" si="43"/>
        <v>43006.120509999993</v>
      </c>
      <c r="G436" s="9">
        <f>G437+G445+G450+G453+G457</f>
        <v>-667.07587999999998</v>
      </c>
      <c r="H436" s="6">
        <f t="shared" si="51"/>
        <v>42339.044629999997</v>
      </c>
      <c r="I436" s="9">
        <f>I437+I445+I450+I453+I457</f>
        <v>38.939</v>
      </c>
      <c r="J436" s="6">
        <f t="shared" si="49"/>
        <v>42377.983629999995</v>
      </c>
      <c r="K436" s="9">
        <f>K437+K445+K450+K453+K457</f>
        <v>130.51774</v>
      </c>
      <c r="L436" s="6">
        <f t="shared" si="48"/>
        <v>42508.501369999998</v>
      </c>
      <c r="M436" s="9">
        <f>M437+M445+M450+M453+M457</f>
        <v>0</v>
      </c>
      <c r="N436" s="6">
        <f t="shared" si="46"/>
        <v>42508.501369999998</v>
      </c>
      <c r="O436" s="9">
        <f>O437+O445+O450+O453+O457</f>
        <v>387.61340999999999</v>
      </c>
      <c r="P436" s="6">
        <f t="shared" si="47"/>
        <v>42896.114779999996</v>
      </c>
    </row>
    <row r="437" spans="1:16" ht="51" customHeight="1">
      <c r="A437" s="11" t="s">
        <v>75</v>
      </c>
      <c r="B437" s="3" t="s">
        <v>79</v>
      </c>
      <c r="C437" s="4"/>
      <c r="D437" s="6">
        <v>30411.325700000001</v>
      </c>
      <c r="E437" s="9">
        <f>E438+E443</f>
        <v>0</v>
      </c>
      <c r="F437" s="6">
        <f t="shared" si="43"/>
        <v>30411.325700000001</v>
      </c>
      <c r="G437" s="9">
        <f>G438+G443</f>
        <v>-667.07587999999998</v>
      </c>
      <c r="H437" s="6">
        <f t="shared" si="51"/>
        <v>29744.249820000001</v>
      </c>
      <c r="I437" s="9">
        <f>I438+I443</f>
        <v>0</v>
      </c>
      <c r="J437" s="6">
        <f t="shared" si="49"/>
        <v>29744.249820000001</v>
      </c>
      <c r="K437" s="9">
        <f>K438+K443</f>
        <v>0</v>
      </c>
      <c r="L437" s="6">
        <f t="shared" si="48"/>
        <v>29744.249820000001</v>
      </c>
      <c r="M437" s="9">
        <f>M438+M443</f>
        <v>0</v>
      </c>
      <c r="N437" s="6">
        <f t="shared" si="46"/>
        <v>29744.249820000001</v>
      </c>
      <c r="O437" s="9">
        <f>O438+O443</f>
        <v>261.91270000000003</v>
      </c>
      <c r="P437" s="6">
        <f t="shared" si="47"/>
        <v>30006.162520000002</v>
      </c>
    </row>
    <row r="438" spans="1:16" ht="48" customHeight="1">
      <c r="A438" s="1" t="s">
        <v>76</v>
      </c>
      <c r="B438" s="3" t="s">
        <v>80</v>
      </c>
      <c r="C438" s="4"/>
      <c r="D438" s="6">
        <v>30411.325700000001</v>
      </c>
      <c r="E438" s="9">
        <f>E439+E440+E442+E441</f>
        <v>0</v>
      </c>
      <c r="F438" s="6">
        <f t="shared" si="43"/>
        <v>30411.325700000001</v>
      </c>
      <c r="G438" s="9">
        <f>G439+G440+G442+G441</f>
        <v>-667.07587999999998</v>
      </c>
      <c r="H438" s="6">
        <f t="shared" si="51"/>
        <v>29744.249820000001</v>
      </c>
      <c r="I438" s="9">
        <f>I439+I440+I442+I441</f>
        <v>0</v>
      </c>
      <c r="J438" s="6">
        <f t="shared" si="49"/>
        <v>29744.249820000001</v>
      </c>
      <c r="K438" s="9">
        <f>K439+K440+K442+K441</f>
        <v>0</v>
      </c>
      <c r="L438" s="6">
        <f t="shared" si="48"/>
        <v>29744.249820000001</v>
      </c>
      <c r="M438" s="9">
        <f>M439+M440+M442+M441</f>
        <v>0</v>
      </c>
      <c r="N438" s="6">
        <f t="shared" si="46"/>
        <v>29744.249820000001</v>
      </c>
      <c r="O438" s="9">
        <f>O439+O440+O442+O441</f>
        <v>261.91270000000003</v>
      </c>
      <c r="P438" s="6">
        <f t="shared" si="47"/>
        <v>30006.162520000002</v>
      </c>
    </row>
    <row r="439" spans="1:16" ht="88.5" customHeight="1">
      <c r="A439" s="1" t="s">
        <v>110</v>
      </c>
      <c r="B439" s="3" t="s">
        <v>80</v>
      </c>
      <c r="C439" s="4">
        <v>100</v>
      </c>
      <c r="D439" s="6">
        <v>30200.614700000002</v>
      </c>
      <c r="E439" s="9"/>
      <c r="F439" s="6">
        <f t="shared" ref="F439:F504" si="52">D439+E439</f>
        <v>30200.614700000002</v>
      </c>
      <c r="G439" s="9">
        <f>-439.59-227.48588</f>
        <v>-667.07587999999998</v>
      </c>
      <c r="H439" s="6">
        <f t="shared" si="51"/>
        <v>29533.538820000002</v>
      </c>
      <c r="I439" s="9"/>
      <c r="J439" s="6">
        <f t="shared" si="49"/>
        <v>29533.538820000002</v>
      </c>
      <c r="K439" s="9"/>
      <c r="L439" s="6">
        <f t="shared" si="48"/>
        <v>29533.538820000002</v>
      </c>
      <c r="M439" s="9"/>
      <c r="N439" s="6">
        <f t="shared" si="46"/>
        <v>29533.538820000002</v>
      </c>
      <c r="O439" s="9">
        <f>130.818+45.6702+30.157+27.137+26.4305</f>
        <v>260.21270000000004</v>
      </c>
      <c r="P439" s="6">
        <f t="shared" si="47"/>
        <v>29793.751520000002</v>
      </c>
    </row>
    <row r="440" spans="1:16" ht="48.75" customHeight="1">
      <c r="A440" s="1" t="s">
        <v>35</v>
      </c>
      <c r="B440" s="3" t="s">
        <v>80</v>
      </c>
      <c r="C440" s="4">
        <v>200</v>
      </c>
      <c r="D440" s="6">
        <v>207.32599999999994</v>
      </c>
      <c r="E440" s="9"/>
      <c r="F440" s="6">
        <f t="shared" si="52"/>
        <v>207.32599999999994</v>
      </c>
      <c r="G440" s="9"/>
      <c r="H440" s="6">
        <f t="shared" si="51"/>
        <v>207.32599999999994</v>
      </c>
      <c r="I440" s="9"/>
      <c r="J440" s="6">
        <f t="shared" si="49"/>
        <v>207.32599999999994</v>
      </c>
      <c r="K440" s="9"/>
      <c r="L440" s="6">
        <f t="shared" si="48"/>
        <v>207.32599999999994</v>
      </c>
      <c r="M440" s="9"/>
      <c r="N440" s="6">
        <f t="shared" si="46"/>
        <v>207.32599999999994</v>
      </c>
      <c r="O440" s="9">
        <v>1.7</v>
      </c>
      <c r="P440" s="6">
        <f t="shared" si="47"/>
        <v>209.02599999999993</v>
      </c>
    </row>
    <row r="441" spans="1:16" ht="32.25" customHeight="1">
      <c r="A441" s="1" t="s">
        <v>324</v>
      </c>
      <c r="B441" s="3" t="s">
        <v>80</v>
      </c>
      <c r="C441" s="4">
        <v>300</v>
      </c>
      <c r="D441" s="6">
        <v>0</v>
      </c>
      <c r="E441" s="9"/>
      <c r="F441" s="6">
        <f t="shared" si="52"/>
        <v>0</v>
      </c>
      <c r="G441" s="9"/>
      <c r="H441" s="6">
        <f t="shared" si="51"/>
        <v>0</v>
      </c>
      <c r="I441" s="9"/>
      <c r="J441" s="6">
        <f t="shared" si="49"/>
        <v>0</v>
      </c>
      <c r="K441" s="9"/>
      <c r="L441" s="6">
        <f t="shared" si="48"/>
        <v>0</v>
      </c>
      <c r="M441" s="9"/>
      <c r="N441" s="6">
        <f t="shared" si="46"/>
        <v>0</v>
      </c>
      <c r="O441" s="9"/>
      <c r="P441" s="6">
        <f t="shared" si="47"/>
        <v>0</v>
      </c>
    </row>
    <row r="442" spans="1:16" ht="37.5" customHeight="1">
      <c r="A442" s="1" t="s">
        <v>34</v>
      </c>
      <c r="B442" s="3" t="s">
        <v>80</v>
      </c>
      <c r="C442" s="4">
        <v>800</v>
      </c>
      <c r="D442" s="6">
        <v>3.3849999999999998</v>
      </c>
      <c r="E442" s="9"/>
      <c r="F442" s="6">
        <f t="shared" si="52"/>
        <v>3.3849999999999998</v>
      </c>
      <c r="G442" s="9"/>
      <c r="H442" s="6">
        <f t="shared" si="51"/>
        <v>3.3849999999999998</v>
      </c>
      <c r="I442" s="9"/>
      <c r="J442" s="6">
        <f t="shared" si="49"/>
        <v>3.3849999999999998</v>
      </c>
      <c r="K442" s="9"/>
      <c r="L442" s="6">
        <f t="shared" si="48"/>
        <v>3.3849999999999998</v>
      </c>
      <c r="M442" s="9"/>
      <c r="N442" s="6">
        <f t="shared" si="46"/>
        <v>3.3849999999999998</v>
      </c>
      <c r="O442" s="9"/>
      <c r="P442" s="6">
        <f t="shared" si="47"/>
        <v>3.3849999999999998</v>
      </c>
    </row>
    <row r="443" spans="1:16" ht="49.5" customHeight="1">
      <c r="A443" s="1" t="s">
        <v>449</v>
      </c>
      <c r="B443" s="2" t="s">
        <v>450</v>
      </c>
      <c r="C443" s="4"/>
      <c r="D443" s="6">
        <v>0</v>
      </c>
      <c r="E443" s="9">
        <f>E444</f>
        <v>0</v>
      </c>
      <c r="F443" s="6">
        <f t="shared" si="52"/>
        <v>0</v>
      </c>
      <c r="G443" s="9">
        <f>G444</f>
        <v>0</v>
      </c>
      <c r="H443" s="6">
        <f t="shared" si="51"/>
        <v>0</v>
      </c>
      <c r="I443" s="9">
        <f>I444</f>
        <v>0</v>
      </c>
      <c r="J443" s="6">
        <f t="shared" si="49"/>
        <v>0</v>
      </c>
      <c r="K443" s="9">
        <f>K444</f>
        <v>0</v>
      </c>
      <c r="L443" s="6">
        <f t="shared" si="48"/>
        <v>0</v>
      </c>
      <c r="M443" s="9">
        <f>M444</f>
        <v>0</v>
      </c>
      <c r="N443" s="6">
        <f t="shared" si="46"/>
        <v>0</v>
      </c>
      <c r="O443" s="9">
        <f>O444</f>
        <v>0</v>
      </c>
      <c r="P443" s="6">
        <f t="shared" si="47"/>
        <v>0</v>
      </c>
    </row>
    <row r="444" spans="1:16" ht="37.5" customHeight="1">
      <c r="A444" s="1" t="s">
        <v>35</v>
      </c>
      <c r="B444" s="3" t="s">
        <v>450</v>
      </c>
      <c r="C444" s="4">
        <v>200</v>
      </c>
      <c r="D444" s="6">
        <v>0</v>
      </c>
      <c r="E444" s="9"/>
      <c r="F444" s="6">
        <f t="shared" si="52"/>
        <v>0</v>
      </c>
      <c r="G444" s="9"/>
      <c r="H444" s="6">
        <f t="shared" si="51"/>
        <v>0</v>
      </c>
      <c r="I444" s="9"/>
      <c r="J444" s="6">
        <f t="shared" si="49"/>
        <v>0</v>
      </c>
      <c r="K444" s="9"/>
      <c r="L444" s="6">
        <f t="shared" si="48"/>
        <v>0</v>
      </c>
      <c r="M444" s="9"/>
      <c r="N444" s="6">
        <f t="shared" si="46"/>
        <v>0</v>
      </c>
      <c r="O444" s="9"/>
      <c r="P444" s="6">
        <f t="shared" si="47"/>
        <v>0</v>
      </c>
    </row>
    <row r="445" spans="1:16" ht="66" customHeight="1">
      <c r="A445" s="11" t="s">
        <v>347</v>
      </c>
      <c r="B445" s="3" t="s">
        <v>81</v>
      </c>
      <c r="C445" s="4"/>
      <c r="D445" s="6">
        <v>11499.136399999999</v>
      </c>
      <c r="E445" s="9">
        <f>E446</f>
        <v>0</v>
      </c>
      <c r="F445" s="6">
        <f t="shared" si="52"/>
        <v>11499.136399999999</v>
      </c>
      <c r="G445" s="9">
        <f>G446</f>
        <v>0</v>
      </c>
      <c r="H445" s="6">
        <f t="shared" si="51"/>
        <v>11499.136399999999</v>
      </c>
      <c r="I445" s="9">
        <f>I446</f>
        <v>48.838999999999999</v>
      </c>
      <c r="J445" s="6">
        <f t="shared" si="49"/>
        <v>11547.975399999999</v>
      </c>
      <c r="K445" s="9">
        <f>K446</f>
        <v>130.51774</v>
      </c>
      <c r="L445" s="6">
        <f t="shared" si="48"/>
        <v>11678.493139999999</v>
      </c>
      <c r="M445" s="9">
        <f>M446</f>
        <v>0</v>
      </c>
      <c r="N445" s="6">
        <f t="shared" si="46"/>
        <v>11678.493139999999</v>
      </c>
      <c r="O445" s="9">
        <f>O446</f>
        <v>117.616</v>
      </c>
      <c r="P445" s="6">
        <f t="shared" si="47"/>
        <v>11796.109139999999</v>
      </c>
    </row>
    <row r="446" spans="1:16" ht="51" customHeight="1">
      <c r="A446" s="11" t="s">
        <v>348</v>
      </c>
      <c r="B446" s="3" t="s">
        <v>82</v>
      </c>
      <c r="C446" s="4"/>
      <c r="D446" s="6">
        <v>11499.136399999999</v>
      </c>
      <c r="E446" s="9">
        <f>E447+E448+E449</f>
        <v>0</v>
      </c>
      <c r="F446" s="6">
        <f t="shared" si="52"/>
        <v>11499.136399999999</v>
      </c>
      <c r="G446" s="9">
        <f>G447+G448+G449</f>
        <v>0</v>
      </c>
      <c r="H446" s="6">
        <f t="shared" si="51"/>
        <v>11499.136399999999</v>
      </c>
      <c r="I446" s="9">
        <f>I447+I448+I449</f>
        <v>48.838999999999999</v>
      </c>
      <c r="J446" s="6">
        <f t="shared" si="49"/>
        <v>11547.975399999999</v>
      </c>
      <c r="K446" s="9">
        <f>K447+K448+K449</f>
        <v>130.51774</v>
      </c>
      <c r="L446" s="6">
        <f t="shared" si="48"/>
        <v>11678.493139999999</v>
      </c>
      <c r="M446" s="9">
        <f>M447+M448+M449</f>
        <v>0</v>
      </c>
      <c r="N446" s="6">
        <f t="shared" si="46"/>
        <v>11678.493139999999</v>
      </c>
      <c r="O446" s="9">
        <f>O447+O448+O449</f>
        <v>117.616</v>
      </c>
      <c r="P446" s="6">
        <f t="shared" si="47"/>
        <v>11796.109139999999</v>
      </c>
    </row>
    <row r="447" spans="1:16" ht="87" customHeight="1">
      <c r="A447" s="1" t="s">
        <v>110</v>
      </c>
      <c r="B447" s="3" t="s">
        <v>82</v>
      </c>
      <c r="C447" s="4">
        <v>100</v>
      </c>
      <c r="D447" s="6">
        <v>6945.8392699999986</v>
      </c>
      <c r="E447" s="9"/>
      <c r="F447" s="6">
        <f t="shared" si="52"/>
        <v>6945.8392699999986</v>
      </c>
      <c r="G447" s="9"/>
      <c r="H447" s="6">
        <f t="shared" si="51"/>
        <v>6945.8392699999986</v>
      </c>
      <c r="I447" s="9"/>
      <c r="J447" s="6">
        <f t="shared" si="49"/>
        <v>6945.8392699999986</v>
      </c>
      <c r="K447" s="9">
        <v>108.259</v>
      </c>
      <c r="L447" s="6">
        <f t="shared" si="48"/>
        <v>7054.0982699999986</v>
      </c>
      <c r="M447" s="9"/>
      <c r="N447" s="6">
        <f t="shared" si="46"/>
        <v>7054.0982699999986</v>
      </c>
      <c r="O447" s="9">
        <v>92.105999999999995</v>
      </c>
      <c r="P447" s="6">
        <f t="shared" si="47"/>
        <v>7146.2042699999984</v>
      </c>
    </row>
    <row r="448" spans="1:16" ht="44.25" customHeight="1">
      <c r="A448" s="1" t="s">
        <v>35</v>
      </c>
      <c r="B448" s="3" t="s">
        <v>82</v>
      </c>
      <c r="C448" s="4">
        <v>200</v>
      </c>
      <c r="D448" s="6">
        <v>4474.5001299999994</v>
      </c>
      <c r="E448" s="9"/>
      <c r="F448" s="6">
        <f t="shared" si="52"/>
        <v>4474.5001299999994</v>
      </c>
      <c r="G448" s="9"/>
      <c r="H448" s="6">
        <f t="shared" si="51"/>
        <v>4474.5001299999994</v>
      </c>
      <c r="I448" s="9">
        <v>48.838999999999999</v>
      </c>
      <c r="J448" s="6">
        <f t="shared" si="49"/>
        <v>4523.3391299999994</v>
      </c>
      <c r="K448" s="9">
        <v>22.25874</v>
      </c>
      <c r="L448" s="6">
        <f t="shared" si="48"/>
        <v>4545.5978699999996</v>
      </c>
      <c r="M448" s="9"/>
      <c r="N448" s="6">
        <f t="shared" si="46"/>
        <v>4545.5978699999996</v>
      </c>
      <c r="O448" s="9">
        <v>25.51</v>
      </c>
      <c r="P448" s="6">
        <f t="shared" si="47"/>
        <v>4571.1078699999998</v>
      </c>
    </row>
    <row r="449" spans="1:16" ht="37.5" customHeight="1">
      <c r="A449" s="1" t="s">
        <v>34</v>
      </c>
      <c r="B449" s="3" t="s">
        <v>82</v>
      </c>
      <c r="C449" s="4">
        <v>800</v>
      </c>
      <c r="D449" s="6">
        <v>78.796999999999983</v>
      </c>
      <c r="E449" s="9"/>
      <c r="F449" s="6">
        <f t="shared" si="52"/>
        <v>78.796999999999983</v>
      </c>
      <c r="G449" s="9"/>
      <c r="H449" s="6">
        <f t="shared" si="51"/>
        <v>78.796999999999983</v>
      </c>
      <c r="I449" s="9"/>
      <c r="J449" s="6">
        <f t="shared" si="49"/>
        <v>78.796999999999983</v>
      </c>
      <c r="K449" s="9"/>
      <c r="L449" s="6">
        <f t="shared" si="48"/>
        <v>78.796999999999983</v>
      </c>
      <c r="M449" s="9"/>
      <c r="N449" s="6">
        <f t="shared" si="46"/>
        <v>78.796999999999983</v>
      </c>
      <c r="O449" s="9"/>
      <c r="P449" s="6">
        <f t="shared" si="47"/>
        <v>78.796999999999983</v>
      </c>
    </row>
    <row r="450" spans="1:16" ht="49.5" customHeight="1">
      <c r="A450" s="11" t="s">
        <v>83</v>
      </c>
      <c r="B450" s="3" t="s">
        <v>85</v>
      </c>
      <c r="C450" s="4"/>
      <c r="D450" s="6">
        <v>15.900499999999997</v>
      </c>
      <c r="E450" s="9">
        <f>E451</f>
        <v>0</v>
      </c>
      <c r="F450" s="6">
        <f t="shared" si="52"/>
        <v>15.900499999999997</v>
      </c>
      <c r="G450" s="9">
        <f>G451</f>
        <v>0</v>
      </c>
      <c r="H450" s="6">
        <f t="shared" si="51"/>
        <v>15.900499999999997</v>
      </c>
      <c r="I450" s="9">
        <f>I451</f>
        <v>0</v>
      </c>
      <c r="J450" s="6">
        <f t="shared" si="49"/>
        <v>15.900499999999997</v>
      </c>
      <c r="K450" s="9">
        <f>K451</f>
        <v>0</v>
      </c>
      <c r="L450" s="6">
        <f t="shared" si="48"/>
        <v>15.900499999999997</v>
      </c>
      <c r="M450" s="9">
        <f>M451</f>
        <v>0</v>
      </c>
      <c r="N450" s="6">
        <f t="shared" si="46"/>
        <v>15.900499999999997</v>
      </c>
      <c r="O450" s="9">
        <f>O451</f>
        <v>0</v>
      </c>
      <c r="P450" s="6">
        <f t="shared" si="47"/>
        <v>15.900499999999997</v>
      </c>
    </row>
    <row r="451" spans="1:16" ht="49.5" customHeight="1">
      <c r="A451" s="11" t="s">
        <v>84</v>
      </c>
      <c r="B451" s="3" t="s">
        <v>86</v>
      </c>
      <c r="C451" s="4"/>
      <c r="D451" s="6">
        <v>15.900499999999997</v>
      </c>
      <c r="E451" s="9">
        <f>E452</f>
        <v>0</v>
      </c>
      <c r="F451" s="6">
        <f t="shared" si="52"/>
        <v>15.900499999999997</v>
      </c>
      <c r="G451" s="9">
        <f>G452</f>
        <v>0</v>
      </c>
      <c r="H451" s="6">
        <f t="shared" si="51"/>
        <v>15.900499999999997</v>
      </c>
      <c r="I451" s="9">
        <f>I452</f>
        <v>0</v>
      </c>
      <c r="J451" s="6">
        <f t="shared" si="49"/>
        <v>15.900499999999997</v>
      </c>
      <c r="K451" s="9">
        <f>K452</f>
        <v>0</v>
      </c>
      <c r="L451" s="6">
        <f t="shared" si="48"/>
        <v>15.900499999999997</v>
      </c>
      <c r="M451" s="9">
        <f>M452</f>
        <v>0</v>
      </c>
      <c r="N451" s="6">
        <f t="shared" si="46"/>
        <v>15.900499999999997</v>
      </c>
      <c r="O451" s="9">
        <f>O452</f>
        <v>0</v>
      </c>
      <c r="P451" s="6">
        <f t="shared" si="47"/>
        <v>15.900499999999997</v>
      </c>
    </row>
    <row r="452" spans="1:16" ht="49.5" customHeight="1">
      <c r="A452" s="1" t="s">
        <v>35</v>
      </c>
      <c r="B452" s="3" t="s">
        <v>86</v>
      </c>
      <c r="C452" s="4">
        <v>200</v>
      </c>
      <c r="D452" s="6">
        <v>15.900499999999997</v>
      </c>
      <c r="E452" s="9"/>
      <c r="F452" s="6">
        <f t="shared" si="52"/>
        <v>15.900499999999997</v>
      </c>
      <c r="G452" s="9"/>
      <c r="H452" s="6">
        <f t="shared" si="51"/>
        <v>15.900499999999997</v>
      </c>
      <c r="I452" s="9"/>
      <c r="J452" s="6">
        <f t="shared" si="49"/>
        <v>15.900499999999997</v>
      </c>
      <c r="K452" s="9"/>
      <c r="L452" s="6">
        <f t="shared" si="48"/>
        <v>15.900499999999997</v>
      </c>
      <c r="M452" s="9"/>
      <c r="N452" s="6">
        <f t="shared" si="46"/>
        <v>15.900499999999997</v>
      </c>
      <c r="O452" s="9"/>
      <c r="P452" s="6">
        <f t="shared" si="47"/>
        <v>15.900499999999997</v>
      </c>
    </row>
    <row r="453" spans="1:16" ht="64.5" customHeight="1">
      <c r="A453" s="11" t="s">
        <v>87</v>
      </c>
      <c r="B453" s="3" t="s">
        <v>89</v>
      </c>
      <c r="C453" s="4"/>
      <c r="D453" s="6">
        <v>917.75791000000004</v>
      </c>
      <c r="E453" s="9">
        <f>E454</f>
        <v>0</v>
      </c>
      <c r="F453" s="6">
        <f t="shared" si="52"/>
        <v>917.75791000000004</v>
      </c>
      <c r="G453" s="9">
        <f>G454</f>
        <v>0</v>
      </c>
      <c r="H453" s="6">
        <f t="shared" si="51"/>
        <v>917.75791000000004</v>
      </c>
      <c r="I453" s="9">
        <f>I454</f>
        <v>0</v>
      </c>
      <c r="J453" s="6">
        <f t="shared" si="49"/>
        <v>917.75791000000004</v>
      </c>
      <c r="K453" s="9">
        <f>K454</f>
        <v>0</v>
      </c>
      <c r="L453" s="6">
        <f t="shared" si="48"/>
        <v>917.75791000000004</v>
      </c>
      <c r="M453" s="9">
        <f>M454</f>
        <v>0</v>
      </c>
      <c r="N453" s="6">
        <f t="shared" si="46"/>
        <v>917.75791000000004</v>
      </c>
      <c r="O453" s="9">
        <f>O454</f>
        <v>8.0847099999999994</v>
      </c>
      <c r="P453" s="6">
        <f t="shared" si="47"/>
        <v>925.84262000000001</v>
      </c>
    </row>
    <row r="454" spans="1:16" ht="48" customHeight="1">
      <c r="A454" s="11" t="s">
        <v>88</v>
      </c>
      <c r="B454" s="3" t="s">
        <v>90</v>
      </c>
      <c r="C454" s="4"/>
      <c r="D454" s="6">
        <v>917.75791000000004</v>
      </c>
      <c r="E454" s="9">
        <f>E455+E456</f>
        <v>0</v>
      </c>
      <c r="F454" s="6">
        <f t="shared" si="52"/>
        <v>917.75791000000004</v>
      </c>
      <c r="G454" s="9">
        <f>G455+G456</f>
        <v>0</v>
      </c>
      <c r="H454" s="6">
        <f t="shared" si="51"/>
        <v>917.75791000000004</v>
      </c>
      <c r="I454" s="9">
        <f>I455+I456</f>
        <v>0</v>
      </c>
      <c r="J454" s="6">
        <f t="shared" si="49"/>
        <v>917.75791000000004</v>
      </c>
      <c r="K454" s="9">
        <f>K455+K456</f>
        <v>0</v>
      </c>
      <c r="L454" s="6">
        <f t="shared" si="48"/>
        <v>917.75791000000004</v>
      </c>
      <c r="M454" s="9">
        <f>M455+M456</f>
        <v>0</v>
      </c>
      <c r="N454" s="6">
        <f t="shared" si="46"/>
        <v>917.75791000000004</v>
      </c>
      <c r="O454" s="9">
        <f>O455+O456</f>
        <v>8.0847099999999994</v>
      </c>
      <c r="P454" s="6">
        <f t="shared" si="47"/>
        <v>925.84262000000001</v>
      </c>
    </row>
    <row r="455" spans="1:16" ht="90" customHeight="1">
      <c r="A455" s="1" t="s">
        <v>110</v>
      </c>
      <c r="B455" s="3" t="s">
        <v>90</v>
      </c>
      <c r="C455" s="4">
        <v>100</v>
      </c>
      <c r="D455" s="6">
        <v>816.99999999999989</v>
      </c>
      <c r="E455" s="9"/>
      <c r="F455" s="6">
        <f t="shared" si="52"/>
        <v>816.99999999999989</v>
      </c>
      <c r="G455" s="9"/>
      <c r="H455" s="6">
        <f t="shared" si="51"/>
        <v>816.99999999999989</v>
      </c>
      <c r="I455" s="9"/>
      <c r="J455" s="6">
        <f t="shared" si="49"/>
        <v>816.99999999999989</v>
      </c>
      <c r="K455" s="9"/>
      <c r="L455" s="6">
        <f t="shared" si="48"/>
        <v>816.99999999999989</v>
      </c>
      <c r="M455" s="9"/>
      <c r="N455" s="6">
        <f t="shared" si="46"/>
        <v>816.99999999999989</v>
      </c>
      <c r="O455" s="9">
        <v>8.0847099999999994</v>
      </c>
      <c r="P455" s="6">
        <f t="shared" si="47"/>
        <v>825.08470999999986</v>
      </c>
    </row>
    <row r="456" spans="1:16" ht="45" customHeight="1">
      <c r="A456" s="1" t="s">
        <v>35</v>
      </c>
      <c r="B456" s="3" t="s">
        <v>90</v>
      </c>
      <c r="C456" s="4">
        <v>200</v>
      </c>
      <c r="D456" s="6">
        <v>100.75791</v>
      </c>
      <c r="E456" s="9"/>
      <c r="F456" s="6">
        <f t="shared" si="52"/>
        <v>100.75791</v>
      </c>
      <c r="G456" s="9"/>
      <c r="H456" s="6">
        <f t="shared" si="51"/>
        <v>100.75791</v>
      </c>
      <c r="I456" s="9"/>
      <c r="J456" s="6">
        <f t="shared" si="49"/>
        <v>100.75791</v>
      </c>
      <c r="K456" s="9"/>
      <c r="L456" s="6">
        <f t="shared" si="48"/>
        <v>100.75791</v>
      </c>
      <c r="M456" s="9"/>
      <c r="N456" s="6">
        <f t="shared" si="46"/>
        <v>100.75791</v>
      </c>
      <c r="O456" s="9"/>
      <c r="P456" s="6">
        <f t="shared" si="47"/>
        <v>100.75791</v>
      </c>
    </row>
    <row r="457" spans="1:16" ht="74.25" customHeight="1">
      <c r="A457" s="11" t="s">
        <v>91</v>
      </c>
      <c r="B457" s="3" t="s">
        <v>93</v>
      </c>
      <c r="C457" s="4"/>
      <c r="D457" s="6">
        <v>162</v>
      </c>
      <c r="E457" s="9">
        <f>E458+E462</f>
        <v>0</v>
      </c>
      <c r="F457" s="6">
        <f t="shared" si="52"/>
        <v>162</v>
      </c>
      <c r="G457" s="9">
        <f>G458+G462+G460</f>
        <v>0</v>
      </c>
      <c r="H457" s="6">
        <f t="shared" si="51"/>
        <v>162</v>
      </c>
      <c r="I457" s="9">
        <f>I458+I462+I460</f>
        <v>-9.9</v>
      </c>
      <c r="J457" s="6">
        <f t="shared" si="49"/>
        <v>152.1</v>
      </c>
      <c r="K457" s="9">
        <f>K458+K462+K460</f>
        <v>0</v>
      </c>
      <c r="L457" s="6">
        <f t="shared" si="48"/>
        <v>152.1</v>
      </c>
      <c r="M457" s="9">
        <f>M458+M462+M460</f>
        <v>0</v>
      </c>
      <c r="N457" s="6">
        <f t="shared" si="46"/>
        <v>152.1</v>
      </c>
      <c r="O457" s="9">
        <f>O458+O462+O460</f>
        <v>0</v>
      </c>
      <c r="P457" s="6">
        <f t="shared" si="47"/>
        <v>152.1</v>
      </c>
    </row>
    <row r="458" spans="1:16" ht="82.5" customHeight="1">
      <c r="A458" s="1" t="s">
        <v>95</v>
      </c>
      <c r="B458" s="3" t="s">
        <v>339</v>
      </c>
      <c r="C458" s="4"/>
      <c r="D458" s="6">
        <v>162</v>
      </c>
      <c r="E458" s="9">
        <f>E459</f>
        <v>0</v>
      </c>
      <c r="F458" s="6">
        <f t="shared" si="52"/>
        <v>162</v>
      </c>
      <c r="G458" s="9">
        <f>G459</f>
        <v>-162</v>
      </c>
      <c r="H458" s="6">
        <f t="shared" si="51"/>
        <v>0</v>
      </c>
      <c r="I458" s="9">
        <f>I459</f>
        <v>0</v>
      </c>
      <c r="J458" s="6">
        <f t="shared" si="49"/>
        <v>0</v>
      </c>
      <c r="K458" s="9">
        <f>K459</f>
        <v>0</v>
      </c>
      <c r="L458" s="6">
        <f t="shared" si="48"/>
        <v>0</v>
      </c>
      <c r="M458" s="9">
        <f>M459</f>
        <v>0</v>
      </c>
      <c r="N458" s="6">
        <f t="shared" si="46"/>
        <v>0</v>
      </c>
      <c r="O458" s="9">
        <f>O459</f>
        <v>0</v>
      </c>
      <c r="P458" s="6">
        <f t="shared" si="47"/>
        <v>0</v>
      </c>
    </row>
    <row r="459" spans="1:16" ht="49.5" customHeight="1">
      <c r="A459" s="1" t="s">
        <v>35</v>
      </c>
      <c r="B459" s="3" t="s">
        <v>339</v>
      </c>
      <c r="C459" s="4">
        <v>200</v>
      </c>
      <c r="D459" s="6">
        <v>162</v>
      </c>
      <c r="E459" s="9"/>
      <c r="F459" s="6">
        <f t="shared" si="52"/>
        <v>162</v>
      </c>
      <c r="G459" s="9">
        <v>-162</v>
      </c>
      <c r="H459" s="6">
        <f t="shared" si="51"/>
        <v>0</v>
      </c>
      <c r="I459" s="9"/>
      <c r="J459" s="6">
        <f t="shared" si="49"/>
        <v>0</v>
      </c>
      <c r="K459" s="9"/>
      <c r="L459" s="6">
        <f t="shared" si="48"/>
        <v>0</v>
      </c>
      <c r="M459" s="9"/>
      <c r="N459" s="6">
        <f t="shared" si="46"/>
        <v>0</v>
      </c>
      <c r="O459" s="9"/>
      <c r="P459" s="6">
        <f t="shared" si="47"/>
        <v>0</v>
      </c>
    </row>
    <row r="460" spans="1:16" ht="81" customHeight="1">
      <c r="A460" s="1" t="s">
        <v>95</v>
      </c>
      <c r="B460" s="3" t="s">
        <v>602</v>
      </c>
      <c r="C460" s="4"/>
      <c r="D460" s="6"/>
      <c r="E460" s="9"/>
      <c r="F460" s="6">
        <f t="shared" si="52"/>
        <v>0</v>
      </c>
      <c r="G460" s="9">
        <f>G461</f>
        <v>162</v>
      </c>
      <c r="H460" s="6">
        <f t="shared" si="51"/>
        <v>162</v>
      </c>
      <c r="I460" s="9">
        <f>I461</f>
        <v>-9.9</v>
      </c>
      <c r="J460" s="6">
        <f t="shared" si="49"/>
        <v>152.1</v>
      </c>
      <c r="K460" s="9">
        <f>K461</f>
        <v>0</v>
      </c>
      <c r="L460" s="6">
        <f t="shared" si="48"/>
        <v>152.1</v>
      </c>
      <c r="M460" s="9">
        <f>M461</f>
        <v>0</v>
      </c>
      <c r="N460" s="6">
        <f t="shared" si="46"/>
        <v>152.1</v>
      </c>
      <c r="O460" s="9">
        <f>O461</f>
        <v>0</v>
      </c>
      <c r="P460" s="6">
        <f t="shared" si="47"/>
        <v>152.1</v>
      </c>
    </row>
    <row r="461" spans="1:16" ht="49.5" customHeight="1">
      <c r="A461" s="1" t="s">
        <v>35</v>
      </c>
      <c r="B461" s="3" t="s">
        <v>602</v>
      </c>
      <c r="C461" s="4">
        <v>200</v>
      </c>
      <c r="D461" s="6"/>
      <c r="E461" s="9"/>
      <c r="F461" s="6">
        <f t="shared" si="52"/>
        <v>0</v>
      </c>
      <c r="G461" s="9">
        <v>162</v>
      </c>
      <c r="H461" s="6">
        <f t="shared" si="51"/>
        <v>162</v>
      </c>
      <c r="I461" s="9">
        <v>-9.9</v>
      </c>
      <c r="J461" s="6">
        <f t="shared" si="49"/>
        <v>152.1</v>
      </c>
      <c r="K461" s="9"/>
      <c r="L461" s="6">
        <f t="shared" si="48"/>
        <v>152.1</v>
      </c>
      <c r="M461" s="9"/>
      <c r="N461" s="6">
        <f t="shared" si="46"/>
        <v>152.1</v>
      </c>
      <c r="O461" s="9"/>
      <c r="P461" s="6">
        <f t="shared" si="47"/>
        <v>152.1</v>
      </c>
    </row>
    <row r="462" spans="1:16" ht="60.75" customHeight="1">
      <c r="A462" s="13" t="s">
        <v>92</v>
      </c>
      <c r="B462" s="3" t="s">
        <v>94</v>
      </c>
      <c r="C462" s="4"/>
      <c r="D462" s="6">
        <v>0</v>
      </c>
      <c r="E462" s="9">
        <f>E463</f>
        <v>0</v>
      </c>
      <c r="F462" s="6">
        <f t="shared" si="52"/>
        <v>0</v>
      </c>
      <c r="G462" s="9">
        <f>G463</f>
        <v>0</v>
      </c>
      <c r="H462" s="6">
        <f t="shared" si="51"/>
        <v>0</v>
      </c>
      <c r="I462" s="9">
        <f>I463</f>
        <v>0</v>
      </c>
      <c r="J462" s="6">
        <f t="shared" si="49"/>
        <v>0</v>
      </c>
      <c r="K462" s="9">
        <f>K463</f>
        <v>0</v>
      </c>
      <c r="L462" s="6">
        <f t="shared" si="48"/>
        <v>0</v>
      </c>
      <c r="M462" s="9">
        <f>M463</f>
        <v>0</v>
      </c>
      <c r="N462" s="6">
        <f t="shared" si="46"/>
        <v>0</v>
      </c>
      <c r="O462" s="9">
        <f>O463</f>
        <v>0</v>
      </c>
      <c r="P462" s="6">
        <f t="shared" si="47"/>
        <v>0</v>
      </c>
    </row>
    <row r="463" spans="1:16" ht="46.5" customHeight="1">
      <c r="A463" s="1" t="s">
        <v>35</v>
      </c>
      <c r="B463" s="3" t="s">
        <v>94</v>
      </c>
      <c r="C463" s="4">
        <v>200</v>
      </c>
      <c r="D463" s="6">
        <v>0</v>
      </c>
      <c r="E463" s="9"/>
      <c r="F463" s="6">
        <f t="shared" si="52"/>
        <v>0</v>
      </c>
      <c r="G463" s="9"/>
      <c r="H463" s="6">
        <f t="shared" si="51"/>
        <v>0</v>
      </c>
      <c r="I463" s="9"/>
      <c r="J463" s="6">
        <f t="shared" si="49"/>
        <v>0</v>
      </c>
      <c r="K463" s="9"/>
      <c r="L463" s="6">
        <f t="shared" si="48"/>
        <v>0</v>
      </c>
      <c r="M463" s="9"/>
      <c r="N463" s="6">
        <f t="shared" si="46"/>
        <v>0</v>
      </c>
      <c r="O463" s="9"/>
      <c r="P463" s="6">
        <f t="shared" si="47"/>
        <v>0</v>
      </c>
    </row>
    <row r="464" spans="1:16" ht="48" customHeight="1">
      <c r="A464" s="10" t="s">
        <v>489</v>
      </c>
      <c r="B464" s="8" t="s">
        <v>97</v>
      </c>
      <c r="C464" s="4"/>
      <c r="D464" s="6">
        <v>1290.0999999999999</v>
      </c>
      <c r="E464" s="9">
        <f>E465</f>
        <v>0</v>
      </c>
      <c r="F464" s="6">
        <f t="shared" si="52"/>
        <v>1290.0999999999999</v>
      </c>
      <c r="G464" s="9">
        <f>G465</f>
        <v>0</v>
      </c>
      <c r="H464" s="6">
        <f t="shared" si="51"/>
        <v>1290.0999999999999</v>
      </c>
      <c r="I464" s="9">
        <f>I465</f>
        <v>93.326999999999998</v>
      </c>
      <c r="J464" s="6">
        <f t="shared" si="49"/>
        <v>1383.4269999999999</v>
      </c>
      <c r="K464" s="9">
        <f>K465</f>
        <v>0</v>
      </c>
      <c r="L464" s="6">
        <f t="shared" si="48"/>
        <v>1383.4269999999999</v>
      </c>
      <c r="M464" s="9">
        <f>M465</f>
        <v>0</v>
      </c>
      <c r="N464" s="6">
        <f t="shared" si="46"/>
        <v>1383.4269999999999</v>
      </c>
      <c r="O464" s="9">
        <f>O465</f>
        <v>-1.7</v>
      </c>
      <c r="P464" s="6">
        <f t="shared" si="47"/>
        <v>1381.7269999999999</v>
      </c>
    </row>
    <row r="465" spans="1:16" ht="51" customHeight="1">
      <c r="A465" s="11" t="s">
        <v>490</v>
      </c>
      <c r="B465" s="3" t="s">
        <v>98</v>
      </c>
      <c r="C465" s="4"/>
      <c r="D465" s="6">
        <v>1290.0999999999999</v>
      </c>
      <c r="E465" s="9">
        <f>E466</f>
        <v>0</v>
      </c>
      <c r="F465" s="6">
        <f t="shared" si="52"/>
        <v>1290.0999999999999</v>
      </c>
      <c r="G465" s="9">
        <f>G466</f>
        <v>0</v>
      </c>
      <c r="H465" s="6">
        <f t="shared" si="51"/>
        <v>1290.0999999999999</v>
      </c>
      <c r="I465" s="9">
        <f>I466</f>
        <v>93.326999999999998</v>
      </c>
      <c r="J465" s="6">
        <f t="shared" si="49"/>
        <v>1383.4269999999999</v>
      </c>
      <c r="K465" s="9">
        <f>K466</f>
        <v>0</v>
      </c>
      <c r="L465" s="6">
        <f t="shared" si="48"/>
        <v>1383.4269999999999</v>
      </c>
      <c r="M465" s="9">
        <f>M466</f>
        <v>0</v>
      </c>
      <c r="N465" s="6">
        <f t="shared" si="46"/>
        <v>1383.4269999999999</v>
      </c>
      <c r="O465" s="9">
        <f>O466</f>
        <v>-1.7</v>
      </c>
      <c r="P465" s="6">
        <f t="shared" si="47"/>
        <v>1381.7269999999999</v>
      </c>
    </row>
    <row r="466" spans="1:16" ht="27" customHeight="1">
      <c r="A466" s="11" t="s">
        <v>96</v>
      </c>
      <c r="B466" s="3" t="s">
        <v>99</v>
      </c>
      <c r="C466" s="4"/>
      <c r="D466" s="6">
        <v>1290.0999999999999</v>
      </c>
      <c r="E466" s="9">
        <f>E467+E468</f>
        <v>0</v>
      </c>
      <c r="F466" s="6">
        <f t="shared" si="52"/>
        <v>1290.0999999999999</v>
      </c>
      <c r="G466" s="9">
        <f>G467+G468</f>
        <v>0</v>
      </c>
      <c r="H466" s="6">
        <f t="shared" si="51"/>
        <v>1290.0999999999999</v>
      </c>
      <c r="I466" s="9">
        <f>I467+I468</f>
        <v>93.326999999999998</v>
      </c>
      <c r="J466" s="6">
        <f t="shared" si="49"/>
        <v>1383.4269999999999</v>
      </c>
      <c r="K466" s="9">
        <f>K467+K468</f>
        <v>0</v>
      </c>
      <c r="L466" s="6">
        <f t="shared" si="48"/>
        <v>1383.4269999999999</v>
      </c>
      <c r="M466" s="9">
        <f>M467+M468</f>
        <v>0</v>
      </c>
      <c r="N466" s="6">
        <f t="shared" si="46"/>
        <v>1383.4269999999999</v>
      </c>
      <c r="O466" s="9">
        <f>O468</f>
        <v>-1.7</v>
      </c>
      <c r="P466" s="6">
        <f t="shared" si="47"/>
        <v>1381.7269999999999</v>
      </c>
    </row>
    <row r="467" spans="1:16" ht="84.75" hidden="1" customHeight="1">
      <c r="A467" s="1" t="s">
        <v>110</v>
      </c>
      <c r="B467" s="3" t="s">
        <v>99</v>
      </c>
      <c r="C467" s="4">
        <v>100</v>
      </c>
      <c r="D467" s="6">
        <v>0</v>
      </c>
      <c r="E467" s="9"/>
      <c r="F467" s="6">
        <f t="shared" si="52"/>
        <v>0</v>
      </c>
      <c r="G467" s="9"/>
      <c r="H467" s="6">
        <f t="shared" si="51"/>
        <v>0</v>
      </c>
      <c r="I467" s="9"/>
      <c r="J467" s="6">
        <f t="shared" si="49"/>
        <v>0</v>
      </c>
      <c r="K467" s="9"/>
      <c r="L467" s="6">
        <f t="shared" si="48"/>
        <v>0</v>
      </c>
      <c r="M467" s="9"/>
      <c r="N467" s="6">
        <f t="shared" si="46"/>
        <v>0</v>
      </c>
      <c r="O467" s="9"/>
      <c r="P467" s="6">
        <f t="shared" si="47"/>
        <v>0</v>
      </c>
    </row>
    <row r="468" spans="1:16" ht="49.5" customHeight="1">
      <c r="A468" s="1" t="s">
        <v>35</v>
      </c>
      <c r="B468" s="3" t="s">
        <v>99</v>
      </c>
      <c r="C468" s="4">
        <v>200</v>
      </c>
      <c r="D468" s="6">
        <v>1290.0999999999999</v>
      </c>
      <c r="E468" s="9"/>
      <c r="F468" s="6">
        <f t="shared" si="52"/>
        <v>1290.0999999999999</v>
      </c>
      <c r="G468" s="9"/>
      <c r="H468" s="6">
        <f t="shared" si="51"/>
        <v>1290.0999999999999</v>
      </c>
      <c r="I468" s="9">
        <v>93.326999999999998</v>
      </c>
      <c r="J468" s="6">
        <f t="shared" si="49"/>
        <v>1383.4269999999999</v>
      </c>
      <c r="K468" s="9"/>
      <c r="L468" s="6">
        <f t="shared" si="48"/>
        <v>1383.4269999999999</v>
      </c>
      <c r="M468" s="9"/>
      <c r="N468" s="6">
        <f t="shared" si="46"/>
        <v>1383.4269999999999</v>
      </c>
      <c r="O468" s="9">
        <v>-1.7</v>
      </c>
      <c r="P468" s="6">
        <f t="shared" si="47"/>
        <v>1381.7269999999999</v>
      </c>
    </row>
    <row r="469" spans="1:16" ht="59.25" customHeight="1">
      <c r="A469" s="10" t="s">
        <v>563</v>
      </c>
      <c r="B469" s="8" t="s">
        <v>564</v>
      </c>
      <c r="C469" s="4"/>
      <c r="D469" s="6">
        <v>271.48</v>
      </c>
      <c r="E469" s="9">
        <f>E470</f>
        <v>0</v>
      </c>
      <c r="F469" s="6">
        <f t="shared" si="52"/>
        <v>271.48</v>
      </c>
      <c r="G469" s="9">
        <f>G470</f>
        <v>0</v>
      </c>
      <c r="H469" s="6">
        <f t="shared" si="51"/>
        <v>271.48</v>
      </c>
      <c r="I469" s="9">
        <f>I470</f>
        <v>9.9</v>
      </c>
      <c r="J469" s="6">
        <f t="shared" si="49"/>
        <v>281.38</v>
      </c>
      <c r="K469" s="9">
        <f>K470</f>
        <v>0</v>
      </c>
      <c r="L469" s="6">
        <f t="shared" si="48"/>
        <v>281.38</v>
      </c>
      <c r="M469" s="9">
        <f>M470</f>
        <v>0</v>
      </c>
      <c r="N469" s="6">
        <f t="shared" si="46"/>
        <v>281.38</v>
      </c>
      <c r="O469" s="9">
        <f>O470</f>
        <v>0</v>
      </c>
      <c r="P469" s="6">
        <f t="shared" si="47"/>
        <v>281.38</v>
      </c>
    </row>
    <row r="470" spans="1:16" ht="62.25" customHeight="1">
      <c r="A470" s="1" t="s">
        <v>566</v>
      </c>
      <c r="B470" s="3" t="s">
        <v>565</v>
      </c>
      <c r="C470" s="4"/>
      <c r="D470" s="6">
        <v>271.48</v>
      </c>
      <c r="E470" s="9">
        <f>E471</f>
        <v>0</v>
      </c>
      <c r="F470" s="6">
        <f t="shared" si="52"/>
        <v>271.48</v>
      </c>
      <c r="G470" s="9">
        <f>G471</f>
        <v>0</v>
      </c>
      <c r="H470" s="6">
        <f t="shared" si="51"/>
        <v>271.48</v>
      </c>
      <c r="I470" s="9">
        <f>I471</f>
        <v>9.9</v>
      </c>
      <c r="J470" s="6">
        <f t="shared" si="49"/>
        <v>281.38</v>
      </c>
      <c r="K470" s="9">
        <f>K471</f>
        <v>0</v>
      </c>
      <c r="L470" s="6">
        <f t="shared" si="48"/>
        <v>281.38</v>
      </c>
      <c r="M470" s="9">
        <f>M471</f>
        <v>0</v>
      </c>
      <c r="N470" s="6">
        <f t="shared" si="46"/>
        <v>281.38</v>
      </c>
      <c r="O470" s="9">
        <f>O471</f>
        <v>0</v>
      </c>
      <c r="P470" s="6">
        <f t="shared" si="47"/>
        <v>281.38</v>
      </c>
    </row>
    <row r="471" spans="1:16" ht="49.5" customHeight="1">
      <c r="A471" s="1" t="s">
        <v>567</v>
      </c>
      <c r="B471" s="3" t="s">
        <v>568</v>
      </c>
      <c r="C471" s="4"/>
      <c r="D471" s="6">
        <v>271.48</v>
      </c>
      <c r="E471" s="9">
        <f>E472</f>
        <v>0</v>
      </c>
      <c r="F471" s="6">
        <f t="shared" si="52"/>
        <v>271.48</v>
      </c>
      <c r="G471" s="9">
        <f>G472</f>
        <v>0</v>
      </c>
      <c r="H471" s="6">
        <f t="shared" si="51"/>
        <v>271.48</v>
      </c>
      <c r="I471" s="9">
        <f>I472</f>
        <v>9.9</v>
      </c>
      <c r="J471" s="6">
        <f t="shared" si="49"/>
        <v>281.38</v>
      </c>
      <c r="K471" s="9">
        <f>K472</f>
        <v>0</v>
      </c>
      <c r="L471" s="6">
        <f t="shared" si="48"/>
        <v>281.38</v>
      </c>
      <c r="M471" s="9">
        <f>M472</f>
        <v>0</v>
      </c>
      <c r="N471" s="6">
        <f t="shared" si="46"/>
        <v>281.38</v>
      </c>
      <c r="O471" s="9">
        <f>O472</f>
        <v>0</v>
      </c>
      <c r="P471" s="6">
        <f t="shared" si="47"/>
        <v>281.38</v>
      </c>
    </row>
    <row r="472" spans="1:16" ht="49.5" customHeight="1">
      <c r="A472" s="1" t="s">
        <v>35</v>
      </c>
      <c r="B472" s="3" t="s">
        <v>568</v>
      </c>
      <c r="C472" s="4">
        <v>200</v>
      </c>
      <c r="D472" s="6">
        <v>271.48</v>
      </c>
      <c r="E472" s="9"/>
      <c r="F472" s="6">
        <f t="shared" si="52"/>
        <v>271.48</v>
      </c>
      <c r="G472" s="9"/>
      <c r="H472" s="6">
        <f t="shared" si="51"/>
        <v>271.48</v>
      </c>
      <c r="I472" s="9">
        <v>9.9</v>
      </c>
      <c r="J472" s="6">
        <f t="shared" si="49"/>
        <v>281.38</v>
      </c>
      <c r="K472" s="9"/>
      <c r="L472" s="6">
        <f t="shared" si="48"/>
        <v>281.38</v>
      </c>
      <c r="M472" s="9"/>
      <c r="N472" s="6">
        <f t="shared" si="46"/>
        <v>281.38</v>
      </c>
      <c r="O472" s="9"/>
      <c r="P472" s="6">
        <f t="shared" si="47"/>
        <v>281.38</v>
      </c>
    </row>
    <row r="473" spans="1:16" ht="60" customHeight="1">
      <c r="A473" s="10" t="s">
        <v>390</v>
      </c>
      <c r="B473" s="8" t="s">
        <v>387</v>
      </c>
      <c r="C473" s="4"/>
      <c r="D473" s="6">
        <v>0</v>
      </c>
      <c r="E473" s="9">
        <f t="shared" ref="E473:O476" si="53">E474</f>
        <v>0</v>
      </c>
      <c r="F473" s="6">
        <f t="shared" si="52"/>
        <v>0</v>
      </c>
      <c r="G473" s="9">
        <f t="shared" si="53"/>
        <v>0</v>
      </c>
      <c r="H473" s="6">
        <f t="shared" si="51"/>
        <v>0</v>
      </c>
      <c r="I473" s="9">
        <f t="shared" si="53"/>
        <v>0</v>
      </c>
      <c r="J473" s="6">
        <f t="shared" si="49"/>
        <v>0</v>
      </c>
      <c r="K473" s="9">
        <f t="shared" si="53"/>
        <v>0</v>
      </c>
      <c r="L473" s="6">
        <f t="shared" si="48"/>
        <v>0</v>
      </c>
      <c r="M473" s="9">
        <f t="shared" si="53"/>
        <v>0</v>
      </c>
      <c r="N473" s="6">
        <f t="shared" si="46"/>
        <v>0</v>
      </c>
      <c r="O473" s="9">
        <f t="shared" si="53"/>
        <v>0</v>
      </c>
      <c r="P473" s="6">
        <f t="shared" si="47"/>
        <v>0</v>
      </c>
    </row>
    <row r="474" spans="1:16" ht="57.75" customHeight="1">
      <c r="A474" s="1" t="s">
        <v>417</v>
      </c>
      <c r="B474" s="3" t="s">
        <v>388</v>
      </c>
      <c r="C474" s="4"/>
      <c r="D474" s="6">
        <v>0</v>
      </c>
      <c r="E474" s="9">
        <f t="shared" si="53"/>
        <v>0</v>
      </c>
      <c r="F474" s="6">
        <f t="shared" si="52"/>
        <v>0</v>
      </c>
      <c r="G474" s="9">
        <f t="shared" si="53"/>
        <v>0</v>
      </c>
      <c r="H474" s="6">
        <f t="shared" si="51"/>
        <v>0</v>
      </c>
      <c r="I474" s="9">
        <f t="shared" si="53"/>
        <v>0</v>
      </c>
      <c r="J474" s="6">
        <f t="shared" si="49"/>
        <v>0</v>
      </c>
      <c r="K474" s="9">
        <f t="shared" si="53"/>
        <v>0</v>
      </c>
      <c r="L474" s="6">
        <f t="shared" si="48"/>
        <v>0</v>
      </c>
      <c r="M474" s="9">
        <f t="shared" si="53"/>
        <v>0</v>
      </c>
      <c r="N474" s="6">
        <f t="shared" si="46"/>
        <v>0</v>
      </c>
      <c r="O474" s="9">
        <f t="shared" si="53"/>
        <v>0</v>
      </c>
      <c r="P474" s="6">
        <f t="shared" si="47"/>
        <v>0</v>
      </c>
    </row>
    <row r="475" spans="1:16" ht="58.5" customHeight="1">
      <c r="A475" s="1" t="s">
        <v>418</v>
      </c>
      <c r="B475" s="3" t="s">
        <v>389</v>
      </c>
      <c r="C475" s="4"/>
      <c r="D475" s="6">
        <v>0</v>
      </c>
      <c r="E475" s="9">
        <f t="shared" si="53"/>
        <v>0</v>
      </c>
      <c r="F475" s="6">
        <f t="shared" si="52"/>
        <v>0</v>
      </c>
      <c r="G475" s="9">
        <f t="shared" si="53"/>
        <v>0</v>
      </c>
      <c r="H475" s="6">
        <f t="shared" si="51"/>
        <v>0</v>
      </c>
      <c r="I475" s="9">
        <f t="shared" si="53"/>
        <v>0</v>
      </c>
      <c r="J475" s="6">
        <f t="shared" si="49"/>
        <v>0</v>
      </c>
      <c r="K475" s="9">
        <f t="shared" si="53"/>
        <v>0</v>
      </c>
      <c r="L475" s="6">
        <f t="shared" si="48"/>
        <v>0</v>
      </c>
      <c r="M475" s="9">
        <f t="shared" si="53"/>
        <v>0</v>
      </c>
      <c r="N475" s="6">
        <f t="shared" si="46"/>
        <v>0</v>
      </c>
      <c r="O475" s="9">
        <f t="shared" si="53"/>
        <v>0</v>
      </c>
      <c r="P475" s="6">
        <f t="shared" si="47"/>
        <v>0</v>
      </c>
    </row>
    <row r="476" spans="1:16" ht="48" customHeight="1">
      <c r="A476" s="1" t="s">
        <v>419</v>
      </c>
      <c r="B476" s="3" t="s">
        <v>416</v>
      </c>
      <c r="C476" s="4"/>
      <c r="D476" s="6">
        <v>0</v>
      </c>
      <c r="E476" s="9">
        <f t="shared" si="53"/>
        <v>0</v>
      </c>
      <c r="F476" s="6">
        <f t="shared" si="52"/>
        <v>0</v>
      </c>
      <c r="G476" s="9">
        <f t="shared" si="53"/>
        <v>0</v>
      </c>
      <c r="H476" s="6">
        <f t="shared" si="51"/>
        <v>0</v>
      </c>
      <c r="I476" s="9">
        <f t="shared" si="53"/>
        <v>0</v>
      </c>
      <c r="J476" s="6">
        <f t="shared" si="49"/>
        <v>0</v>
      </c>
      <c r="K476" s="9">
        <f t="shared" si="53"/>
        <v>0</v>
      </c>
      <c r="L476" s="6">
        <f t="shared" si="48"/>
        <v>0</v>
      </c>
      <c r="M476" s="9">
        <f t="shared" si="53"/>
        <v>0</v>
      </c>
      <c r="N476" s="6">
        <f t="shared" si="46"/>
        <v>0</v>
      </c>
      <c r="O476" s="9">
        <f t="shared" si="53"/>
        <v>0</v>
      </c>
      <c r="P476" s="6">
        <f t="shared" si="47"/>
        <v>0</v>
      </c>
    </row>
    <row r="477" spans="1:16" ht="49.5" customHeight="1">
      <c r="A477" s="1" t="s">
        <v>35</v>
      </c>
      <c r="B477" s="3" t="s">
        <v>416</v>
      </c>
      <c r="C477" s="4">
        <v>200</v>
      </c>
      <c r="D477" s="6">
        <v>0</v>
      </c>
      <c r="E477" s="9"/>
      <c r="F477" s="6">
        <f t="shared" si="52"/>
        <v>0</v>
      </c>
      <c r="G477" s="9"/>
      <c r="H477" s="6">
        <f t="shared" si="51"/>
        <v>0</v>
      </c>
      <c r="I477" s="9"/>
      <c r="J477" s="6">
        <f t="shared" si="49"/>
        <v>0</v>
      </c>
      <c r="K477" s="9"/>
      <c r="L477" s="6">
        <f t="shared" si="48"/>
        <v>0</v>
      </c>
      <c r="M477" s="9"/>
      <c r="N477" s="6">
        <f t="shared" si="46"/>
        <v>0</v>
      </c>
      <c r="O477" s="9"/>
      <c r="P477" s="6">
        <f t="shared" ref="P477:P527" si="54">N477+O477</f>
        <v>0</v>
      </c>
    </row>
    <row r="478" spans="1:16" ht="69.75" customHeight="1">
      <c r="A478" s="7" t="s">
        <v>8</v>
      </c>
      <c r="B478" s="8" t="s">
        <v>307</v>
      </c>
      <c r="C478" s="4"/>
      <c r="D478" s="6">
        <v>4619.6382900000008</v>
      </c>
      <c r="E478" s="9">
        <f>E479+E482</f>
        <v>0</v>
      </c>
      <c r="F478" s="6">
        <f t="shared" si="52"/>
        <v>4619.6382900000008</v>
      </c>
      <c r="G478" s="9">
        <f>G479+G482</f>
        <v>0</v>
      </c>
      <c r="H478" s="6">
        <f t="shared" si="51"/>
        <v>4619.6382900000008</v>
      </c>
      <c r="I478" s="9">
        <f>I479+I482</f>
        <v>0</v>
      </c>
      <c r="J478" s="6">
        <f t="shared" si="49"/>
        <v>4619.6382900000008</v>
      </c>
      <c r="K478" s="9">
        <f>K479+K482</f>
        <v>0</v>
      </c>
      <c r="L478" s="6">
        <f t="shared" si="48"/>
        <v>4619.6382900000008</v>
      </c>
      <c r="M478" s="9">
        <f>M479+M482</f>
        <v>0</v>
      </c>
      <c r="N478" s="6">
        <f t="shared" si="46"/>
        <v>4619.6382900000008</v>
      </c>
      <c r="O478" s="9">
        <f>O479+O482</f>
        <v>3.3119999999999998</v>
      </c>
      <c r="P478" s="6">
        <f t="shared" si="54"/>
        <v>4622.9502900000007</v>
      </c>
    </row>
    <row r="479" spans="1:16" ht="39.75" customHeight="1">
      <c r="A479" s="11" t="s">
        <v>10</v>
      </c>
      <c r="B479" s="3" t="s">
        <v>308</v>
      </c>
      <c r="C479" s="4"/>
      <c r="D479" s="6">
        <v>0</v>
      </c>
      <c r="E479" s="9">
        <f>E480</f>
        <v>0</v>
      </c>
      <c r="F479" s="6">
        <f t="shared" si="52"/>
        <v>0</v>
      </c>
      <c r="G479" s="9">
        <f>G480</f>
        <v>0</v>
      </c>
      <c r="H479" s="6">
        <f t="shared" si="51"/>
        <v>0</v>
      </c>
      <c r="I479" s="9">
        <f>I480</f>
        <v>0</v>
      </c>
      <c r="J479" s="6">
        <f t="shared" si="49"/>
        <v>0</v>
      </c>
      <c r="K479" s="9">
        <f>K480</f>
        <v>0</v>
      </c>
      <c r="L479" s="6">
        <f t="shared" si="48"/>
        <v>0</v>
      </c>
      <c r="M479" s="9">
        <f>M480</f>
        <v>0</v>
      </c>
      <c r="N479" s="6">
        <f t="shared" si="46"/>
        <v>0</v>
      </c>
      <c r="O479" s="9">
        <f>O480</f>
        <v>0</v>
      </c>
      <c r="P479" s="6">
        <f t="shared" si="54"/>
        <v>0</v>
      </c>
    </row>
    <row r="480" spans="1:16" ht="47.25" customHeight="1">
      <c r="A480" s="11" t="s">
        <v>306</v>
      </c>
      <c r="B480" s="3" t="s">
        <v>309</v>
      </c>
      <c r="C480" s="4"/>
      <c r="D480" s="6">
        <v>0</v>
      </c>
      <c r="E480" s="9">
        <f>E481</f>
        <v>0</v>
      </c>
      <c r="F480" s="6">
        <f t="shared" si="52"/>
        <v>0</v>
      </c>
      <c r="G480" s="9">
        <f>G481</f>
        <v>0</v>
      </c>
      <c r="H480" s="6">
        <f t="shared" si="51"/>
        <v>0</v>
      </c>
      <c r="I480" s="9">
        <f>I481</f>
        <v>0</v>
      </c>
      <c r="J480" s="6">
        <f t="shared" si="49"/>
        <v>0</v>
      </c>
      <c r="K480" s="9">
        <f>K481</f>
        <v>0</v>
      </c>
      <c r="L480" s="6">
        <f t="shared" si="48"/>
        <v>0</v>
      </c>
      <c r="M480" s="9">
        <f>M481</f>
        <v>0</v>
      </c>
      <c r="N480" s="6">
        <f t="shared" si="46"/>
        <v>0</v>
      </c>
      <c r="O480" s="9">
        <f>O481</f>
        <v>0</v>
      </c>
      <c r="P480" s="6">
        <f t="shared" si="54"/>
        <v>0</v>
      </c>
    </row>
    <row r="481" spans="1:16" ht="46.5" customHeight="1">
      <c r="A481" s="1" t="s">
        <v>35</v>
      </c>
      <c r="B481" s="3" t="s">
        <v>309</v>
      </c>
      <c r="C481" s="4">
        <v>200</v>
      </c>
      <c r="D481" s="6">
        <v>0</v>
      </c>
      <c r="E481" s="9"/>
      <c r="F481" s="6">
        <f t="shared" si="52"/>
        <v>0</v>
      </c>
      <c r="G481" s="9"/>
      <c r="H481" s="6">
        <f t="shared" si="51"/>
        <v>0</v>
      </c>
      <c r="I481" s="9"/>
      <c r="J481" s="6">
        <f t="shared" si="49"/>
        <v>0</v>
      </c>
      <c r="K481" s="9"/>
      <c r="L481" s="6">
        <f t="shared" si="48"/>
        <v>0</v>
      </c>
      <c r="M481" s="9"/>
      <c r="N481" s="6">
        <f t="shared" ref="N481:N527" si="55">L481+M481</f>
        <v>0</v>
      </c>
      <c r="O481" s="9"/>
      <c r="P481" s="6">
        <f t="shared" si="54"/>
        <v>0</v>
      </c>
    </row>
    <row r="482" spans="1:16" ht="27.75" customHeight="1">
      <c r="A482" s="26" t="s">
        <v>310</v>
      </c>
      <c r="B482" s="3" t="s">
        <v>312</v>
      </c>
      <c r="C482" s="4"/>
      <c r="D482" s="6">
        <v>4619.6382900000008</v>
      </c>
      <c r="E482" s="9">
        <f>E483+E485+E487+E491</f>
        <v>0</v>
      </c>
      <c r="F482" s="6">
        <f t="shared" si="52"/>
        <v>4619.6382900000008</v>
      </c>
      <c r="G482" s="9">
        <f>G483+G485+G487+G491</f>
        <v>0</v>
      </c>
      <c r="H482" s="6">
        <f t="shared" si="51"/>
        <v>4619.6382900000008</v>
      </c>
      <c r="I482" s="9">
        <f>I483+I485+I487+I491</f>
        <v>0</v>
      </c>
      <c r="J482" s="6">
        <f t="shared" si="49"/>
        <v>4619.6382900000008</v>
      </c>
      <c r="K482" s="9">
        <f>K483+K485+K487+K491</f>
        <v>0</v>
      </c>
      <c r="L482" s="6">
        <f t="shared" si="48"/>
        <v>4619.6382900000008</v>
      </c>
      <c r="M482" s="9">
        <f>M483+M485+M487+M491</f>
        <v>0</v>
      </c>
      <c r="N482" s="6">
        <f t="shared" si="55"/>
        <v>4619.6382900000008</v>
      </c>
      <c r="O482" s="9">
        <f>O483+O485+O487+O491</f>
        <v>3.3119999999999998</v>
      </c>
      <c r="P482" s="6">
        <f t="shared" si="54"/>
        <v>4622.9502900000007</v>
      </c>
    </row>
    <row r="483" spans="1:16" ht="43.5" customHeight="1">
      <c r="A483" s="1" t="s">
        <v>311</v>
      </c>
      <c r="B483" s="3" t="s">
        <v>313</v>
      </c>
      <c r="C483" s="4"/>
      <c r="D483" s="6">
        <v>1496.5169999999998</v>
      </c>
      <c r="E483" s="9">
        <f>E484</f>
        <v>0</v>
      </c>
      <c r="F483" s="6">
        <f t="shared" si="52"/>
        <v>1496.5169999999998</v>
      </c>
      <c r="G483" s="9">
        <f>G484</f>
        <v>0</v>
      </c>
      <c r="H483" s="6">
        <f t="shared" si="51"/>
        <v>1496.5169999999998</v>
      </c>
      <c r="I483" s="9">
        <f>I484</f>
        <v>0</v>
      </c>
      <c r="J483" s="6">
        <f t="shared" si="49"/>
        <v>1496.5169999999998</v>
      </c>
      <c r="K483" s="9">
        <f>K484</f>
        <v>0</v>
      </c>
      <c r="L483" s="6">
        <f t="shared" si="48"/>
        <v>1496.5169999999998</v>
      </c>
      <c r="M483" s="9">
        <f>M484</f>
        <v>0</v>
      </c>
      <c r="N483" s="6">
        <f t="shared" si="55"/>
        <v>1496.5169999999998</v>
      </c>
      <c r="O483" s="9">
        <f>O484</f>
        <v>0</v>
      </c>
      <c r="P483" s="6">
        <f t="shared" si="54"/>
        <v>1496.5169999999998</v>
      </c>
    </row>
    <row r="484" spans="1:16" ht="87" customHeight="1">
      <c r="A484" s="1" t="s">
        <v>110</v>
      </c>
      <c r="B484" s="3" t="s">
        <v>313</v>
      </c>
      <c r="C484" s="4">
        <v>100</v>
      </c>
      <c r="D484" s="6">
        <v>1496.5169999999998</v>
      </c>
      <c r="E484" s="9"/>
      <c r="F484" s="6">
        <f t="shared" si="52"/>
        <v>1496.5169999999998</v>
      </c>
      <c r="G484" s="9"/>
      <c r="H484" s="6">
        <f t="shared" si="51"/>
        <v>1496.5169999999998</v>
      </c>
      <c r="I484" s="9"/>
      <c r="J484" s="6">
        <f t="shared" si="49"/>
        <v>1496.5169999999998</v>
      </c>
      <c r="K484" s="9"/>
      <c r="L484" s="6">
        <f t="shared" si="48"/>
        <v>1496.5169999999998</v>
      </c>
      <c r="M484" s="9"/>
      <c r="N484" s="6">
        <f t="shared" si="55"/>
        <v>1496.5169999999998</v>
      </c>
      <c r="O484" s="9"/>
      <c r="P484" s="6">
        <f t="shared" si="54"/>
        <v>1496.5169999999998</v>
      </c>
    </row>
    <row r="485" spans="1:16" ht="48" customHeight="1">
      <c r="A485" s="1" t="s">
        <v>314</v>
      </c>
      <c r="B485" s="3" t="s">
        <v>316</v>
      </c>
      <c r="C485" s="4"/>
      <c r="D485" s="6">
        <v>1139.1911299999997</v>
      </c>
      <c r="E485" s="9">
        <f>E486</f>
        <v>0</v>
      </c>
      <c r="F485" s="6">
        <f t="shared" si="52"/>
        <v>1139.1911299999997</v>
      </c>
      <c r="G485" s="9">
        <f>G486</f>
        <v>0</v>
      </c>
      <c r="H485" s="6">
        <f t="shared" si="51"/>
        <v>1139.1911299999997</v>
      </c>
      <c r="I485" s="9">
        <f>I486</f>
        <v>0</v>
      </c>
      <c r="J485" s="6">
        <f t="shared" si="49"/>
        <v>1139.1911299999997</v>
      </c>
      <c r="K485" s="9">
        <f>K486</f>
        <v>0</v>
      </c>
      <c r="L485" s="6">
        <f t="shared" si="48"/>
        <v>1139.1911299999997</v>
      </c>
      <c r="M485" s="9">
        <f>M486</f>
        <v>0</v>
      </c>
      <c r="N485" s="6">
        <f t="shared" si="55"/>
        <v>1139.1911299999997</v>
      </c>
      <c r="O485" s="9">
        <f>O486</f>
        <v>0</v>
      </c>
      <c r="P485" s="6">
        <f t="shared" si="54"/>
        <v>1139.1911299999997</v>
      </c>
    </row>
    <row r="486" spans="1:16" ht="84.75" customHeight="1">
      <c r="A486" s="1" t="s">
        <v>110</v>
      </c>
      <c r="B486" s="3" t="s">
        <v>316</v>
      </c>
      <c r="C486" s="4">
        <v>100</v>
      </c>
      <c r="D486" s="6">
        <v>1139.1911299999997</v>
      </c>
      <c r="E486" s="9"/>
      <c r="F486" s="6">
        <f t="shared" si="52"/>
        <v>1139.1911299999997</v>
      </c>
      <c r="G486" s="9"/>
      <c r="H486" s="6">
        <f t="shared" si="51"/>
        <v>1139.1911299999997</v>
      </c>
      <c r="I486" s="9"/>
      <c r="J486" s="6">
        <f t="shared" si="49"/>
        <v>1139.1911299999997</v>
      </c>
      <c r="K486" s="9"/>
      <c r="L486" s="6">
        <f t="shared" ref="L486:L527" si="56">J486+K486</f>
        <v>1139.1911299999997</v>
      </c>
      <c r="M486" s="9"/>
      <c r="N486" s="6">
        <f t="shared" si="55"/>
        <v>1139.1911299999997</v>
      </c>
      <c r="O486" s="9"/>
      <c r="P486" s="6">
        <f t="shared" si="54"/>
        <v>1139.1911299999997</v>
      </c>
    </row>
    <row r="487" spans="1:16" ht="42.75" customHeight="1">
      <c r="A487" s="1" t="s">
        <v>315</v>
      </c>
      <c r="B487" s="3" t="s">
        <v>317</v>
      </c>
      <c r="C487" s="4"/>
      <c r="D487" s="6">
        <v>1983.9301599999999</v>
      </c>
      <c r="E487" s="9">
        <f>E488+E489+E490</f>
        <v>0</v>
      </c>
      <c r="F487" s="6">
        <f t="shared" si="52"/>
        <v>1983.9301599999999</v>
      </c>
      <c r="G487" s="9">
        <f>G488+G489+G490</f>
        <v>0</v>
      </c>
      <c r="H487" s="6">
        <f t="shared" si="51"/>
        <v>1983.9301599999999</v>
      </c>
      <c r="I487" s="9">
        <f>I488+I489+I490</f>
        <v>0</v>
      </c>
      <c r="J487" s="6">
        <f t="shared" si="49"/>
        <v>1983.9301599999999</v>
      </c>
      <c r="K487" s="9">
        <f>K488+K489+K490</f>
        <v>0</v>
      </c>
      <c r="L487" s="6">
        <f t="shared" si="56"/>
        <v>1983.9301599999999</v>
      </c>
      <c r="M487" s="9">
        <f>M488+M489+M490</f>
        <v>0</v>
      </c>
      <c r="N487" s="6">
        <f t="shared" si="55"/>
        <v>1983.9301599999999</v>
      </c>
      <c r="O487" s="9">
        <f>O488+O489+O490</f>
        <v>3.3119999999999998</v>
      </c>
      <c r="P487" s="6">
        <f t="shared" si="54"/>
        <v>1987.2421599999998</v>
      </c>
    </row>
    <row r="488" spans="1:16" ht="83.25" customHeight="1">
      <c r="A488" s="1" t="s">
        <v>110</v>
      </c>
      <c r="B488" s="3" t="s">
        <v>317</v>
      </c>
      <c r="C488" s="4">
        <v>100</v>
      </c>
      <c r="D488" s="6">
        <v>1735.4530399999999</v>
      </c>
      <c r="E488" s="9"/>
      <c r="F488" s="6">
        <f t="shared" si="52"/>
        <v>1735.4530399999999</v>
      </c>
      <c r="G488" s="9"/>
      <c r="H488" s="6">
        <f t="shared" si="51"/>
        <v>1735.4530399999999</v>
      </c>
      <c r="I488" s="9"/>
      <c r="J488" s="6">
        <f t="shared" si="49"/>
        <v>1735.4530399999999</v>
      </c>
      <c r="K488" s="9"/>
      <c r="L488" s="6">
        <f t="shared" si="56"/>
        <v>1735.4530399999999</v>
      </c>
      <c r="M488" s="9"/>
      <c r="N488" s="6">
        <f t="shared" si="55"/>
        <v>1735.4530399999999</v>
      </c>
      <c r="O488" s="9">
        <v>3.3119999999999998</v>
      </c>
      <c r="P488" s="6">
        <f t="shared" si="54"/>
        <v>1738.7650399999998</v>
      </c>
    </row>
    <row r="489" spans="1:16" ht="45.75" customHeight="1">
      <c r="A489" s="1" t="s">
        <v>35</v>
      </c>
      <c r="B489" s="3" t="s">
        <v>317</v>
      </c>
      <c r="C489" s="4">
        <v>200</v>
      </c>
      <c r="D489" s="6">
        <v>248.47712000000001</v>
      </c>
      <c r="E489" s="9"/>
      <c r="F489" s="6">
        <f t="shared" si="52"/>
        <v>248.47712000000001</v>
      </c>
      <c r="G489" s="9"/>
      <c r="H489" s="6">
        <f t="shared" si="51"/>
        <v>248.47712000000001</v>
      </c>
      <c r="I489" s="9"/>
      <c r="J489" s="6">
        <f t="shared" si="49"/>
        <v>248.47712000000001</v>
      </c>
      <c r="K489" s="9"/>
      <c r="L489" s="6">
        <f t="shared" si="56"/>
        <v>248.47712000000001</v>
      </c>
      <c r="M489" s="9"/>
      <c r="N489" s="6">
        <f t="shared" si="55"/>
        <v>248.47712000000001</v>
      </c>
      <c r="O489" s="9"/>
      <c r="P489" s="6">
        <f t="shared" si="54"/>
        <v>248.47712000000001</v>
      </c>
    </row>
    <row r="490" spans="1:16" ht="41.25" customHeight="1">
      <c r="A490" s="1" t="s">
        <v>34</v>
      </c>
      <c r="B490" s="3" t="s">
        <v>317</v>
      </c>
      <c r="C490" s="4">
        <v>800</v>
      </c>
      <c r="D490" s="6">
        <v>0</v>
      </c>
      <c r="E490" s="9"/>
      <c r="F490" s="6">
        <f t="shared" si="52"/>
        <v>0</v>
      </c>
      <c r="G490" s="9"/>
      <c r="H490" s="6">
        <f t="shared" si="51"/>
        <v>0</v>
      </c>
      <c r="I490" s="9"/>
      <c r="J490" s="6">
        <f t="shared" si="49"/>
        <v>0</v>
      </c>
      <c r="K490" s="9"/>
      <c r="L490" s="6">
        <f t="shared" si="56"/>
        <v>0</v>
      </c>
      <c r="M490" s="9"/>
      <c r="N490" s="6">
        <f t="shared" si="55"/>
        <v>0</v>
      </c>
      <c r="O490" s="9"/>
      <c r="P490" s="6">
        <f t="shared" si="54"/>
        <v>0</v>
      </c>
    </row>
    <row r="491" spans="1:16" ht="49.5" hidden="1" customHeight="1">
      <c r="A491" s="1" t="s">
        <v>318</v>
      </c>
      <c r="B491" s="3" t="s">
        <v>319</v>
      </c>
      <c r="C491" s="4"/>
      <c r="D491" s="6">
        <v>0</v>
      </c>
      <c r="E491" s="9">
        <f>E492</f>
        <v>0</v>
      </c>
      <c r="F491" s="6">
        <f t="shared" si="52"/>
        <v>0</v>
      </c>
      <c r="G491" s="9">
        <f>G492</f>
        <v>0</v>
      </c>
      <c r="H491" s="6">
        <f t="shared" si="51"/>
        <v>0</v>
      </c>
      <c r="I491" s="9">
        <f>I492</f>
        <v>0</v>
      </c>
      <c r="J491" s="6">
        <f t="shared" si="49"/>
        <v>0</v>
      </c>
      <c r="K491" s="9">
        <f>K492</f>
        <v>0</v>
      </c>
      <c r="L491" s="6">
        <f t="shared" si="56"/>
        <v>0</v>
      </c>
      <c r="M491" s="9">
        <f>M492</f>
        <v>0</v>
      </c>
      <c r="N491" s="6">
        <f t="shared" si="55"/>
        <v>0</v>
      </c>
      <c r="O491" s="9">
        <f>O492</f>
        <v>0</v>
      </c>
      <c r="P491" s="6">
        <f t="shared" si="54"/>
        <v>0</v>
      </c>
    </row>
    <row r="492" spans="1:16" ht="85.5" hidden="1" customHeight="1">
      <c r="A492" s="1" t="s">
        <v>110</v>
      </c>
      <c r="B492" s="3" t="s">
        <v>319</v>
      </c>
      <c r="C492" s="4">
        <v>100</v>
      </c>
      <c r="D492" s="6">
        <v>0</v>
      </c>
      <c r="E492" s="9"/>
      <c r="F492" s="6">
        <f t="shared" si="52"/>
        <v>0</v>
      </c>
      <c r="G492" s="9"/>
      <c r="H492" s="6">
        <f t="shared" si="51"/>
        <v>0</v>
      </c>
      <c r="I492" s="9"/>
      <c r="J492" s="6">
        <f t="shared" ref="J492:J527" si="57">H492+I492</f>
        <v>0</v>
      </c>
      <c r="K492" s="9"/>
      <c r="L492" s="6">
        <f t="shared" si="56"/>
        <v>0</v>
      </c>
      <c r="M492" s="9"/>
      <c r="N492" s="6">
        <f t="shared" si="55"/>
        <v>0</v>
      </c>
      <c r="O492" s="9"/>
      <c r="P492" s="6">
        <f t="shared" si="54"/>
        <v>0</v>
      </c>
    </row>
    <row r="493" spans="1:16" ht="75.75" customHeight="1">
      <c r="A493" s="27" t="s">
        <v>320</v>
      </c>
      <c r="B493" s="8" t="s">
        <v>321</v>
      </c>
      <c r="C493" s="4"/>
      <c r="D493" s="6">
        <v>7360.6838299999999</v>
      </c>
      <c r="E493" s="9">
        <f>E494</f>
        <v>462.21699999999998</v>
      </c>
      <c r="F493" s="6">
        <f t="shared" si="52"/>
        <v>7822.9008299999996</v>
      </c>
      <c r="G493" s="9">
        <f>G494</f>
        <v>67.388890000000004</v>
      </c>
      <c r="H493" s="6">
        <f t="shared" si="51"/>
        <v>7890.2897199999998</v>
      </c>
      <c r="I493" s="9">
        <f>I494</f>
        <v>0</v>
      </c>
      <c r="J493" s="6">
        <f t="shared" si="57"/>
        <v>7890.2897199999998</v>
      </c>
      <c r="K493" s="9">
        <f>K494</f>
        <v>0</v>
      </c>
      <c r="L493" s="6">
        <f t="shared" si="56"/>
        <v>7890.2897199999998</v>
      </c>
      <c r="M493" s="9">
        <f>M494</f>
        <v>0</v>
      </c>
      <c r="N493" s="6">
        <f t="shared" si="55"/>
        <v>7890.2897199999998</v>
      </c>
      <c r="O493" s="9">
        <f>O494</f>
        <v>1240</v>
      </c>
      <c r="P493" s="6">
        <f t="shared" si="54"/>
        <v>9130.2897200000007</v>
      </c>
    </row>
    <row r="494" spans="1:16" ht="42.75" customHeight="1">
      <c r="A494" s="11" t="s">
        <v>310</v>
      </c>
      <c r="B494" s="3" t="s">
        <v>323</v>
      </c>
      <c r="C494" s="4"/>
      <c r="D494" s="6">
        <v>7360.6838299999999</v>
      </c>
      <c r="E494" s="9">
        <f>E495+E497+E500+E502+E504+E507+E509+E513+E515+E517+E511+E519+E521</f>
        <v>462.21699999999998</v>
      </c>
      <c r="F494" s="6">
        <f t="shared" si="52"/>
        <v>7822.9008299999996</v>
      </c>
      <c r="G494" s="9">
        <f>G495+G497+G500+G502+G504+G507+G509+G513+G515+G517+G511+G519+G521</f>
        <v>67.388890000000004</v>
      </c>
      <c r="H494" s="6">
        <f t="shared" si="51"/>
        <v>7890.2897199999998</v>
      </c>
      <c r="I494" s="9">
        <f>I495+I497+I500+I502+I504+I507+I509+I513+I515+I517+I511+I519+I521</f>
        <v>0</v>
      </c>
      <c r="J494" s="6">
        <f t="shared" si="57"/>
        <v>7890.2897199999998</v>
      </c>
      <c r="K494" s="9">
        <f>K495+K497+K500+K502+K504+K507+K509+K513+K515+K517+K511+K519+K521</f>
        <v>0</v>
      </c>
      <c r="L494" s="6">
        <f t="shared" si="56"/>
        <v>7890.2897199999998</v>
      </c>
      <c r="M494" s="9">
        <f>M495+M497+M500+M502+M504+M507+M509+M513+M515+M517+M511+M519+M521</f>
        <v>0</v>
      </c>
      <c r="N494" s="6">
        <f t="shared" si="55"/>
        <v>7890.2897199999998</v>
      </c>
      <c r="O494" s="9">
        <f>O495+O497+O500+O502+O504+O507+O509+O513+O515+O517+O511+O519+O521</f>
        <v>1240</v>
      </c>
      <c r="P494" s="6">
        <f t="shared" si="54"/>
        <v>9130.2897200000007</v>
      </c>
    </row>
    <row r="495" spans="1:16" ht="53.25" customHeight="1">
      <c r="A495" s="11" t="s">
        <v>322</v>
      </c>
      <c r="B495" s="3" t="s">
        <v>361</v>
      </c>
      <c r="C495" s="4"/>
      <c r="D495" s="6">
        <v>168.45840000000001</v>
      </c>
      <c r="E495" s="9">
        <f>E496</f>
        <v>0</v>
      </c>
      <c r="F495" s="6">
        <f t="shared" si="52"/>
        <v>168.45840000000001</v>
      </c>
      <c r="G495" s="9">
        <f>G496</f>
        <v>0</v>
      </c>
      <c r="H495" s="6">
        <f t="shared" si="51"/>
        <v>168.45840000000001</v>
      </c>
      <c r="I495" s="9">
        <f>I496</f>
        <v>0</v>
      </c>
      <c r="J495" s="6">
        <f t="shared" si="57"/>
        <v>168.45840000000001</v>
      </c>
      <c r="K495" s="9">
        <f>K496</f>
        <v>0</v>
      </c>
      <c r="L495" s="6">
        <f t="shared" si="56"/>
        <v>168.45840000000001</v>
      </c>
      <c r="M495" s="9">
        <f>M496</f>
        <v>0</v>
      </c>
      <c r="N495" s="6">
        <f t="shared" si="55"/>
        <v>168.45840000000001</v>
      </c>
      <c r="O495" s="9">
        <f>O496</f>
        <v>0</v>
      </c>
      <c r="P495" s="6">
        <f t="shared" si="54"/>
        <v>168.45840000000001</v>
      </c>
    </row>
    <row r="496" spans="1:16" ht="43.5" customHeight="1">
      <c r="A496" s="1" t="s">
        <v>324</v>
      </c>
      <c r="B496" s="3" t="s">
        <v>361</v>
      </c>
      <c r="C496" s="4">
        <v>300</v>
      </c>
      <c r="D496" s="6">
        <v>168.45840000000001</v>
      </c>
      <c r="E496" s="9"/>
      <c r="F496" s="6">
        <f t="shared" si="52"/>
        <v>168.45840000000001</v>
      </c>
      <c r="G496" s="9"/>
      <c r="H496" s="6">
        <f t="shared" si="51"/>
        <v>168.45840000000001</v>
      </c>
      <c r="I496" s="9"/>
      <c r="J496" s="6">
        <f t="shared" si="57"/>
        <v>168.45840000000001</v>
      </c>
      <c r="K496" s="9"/>
      <c r="L496" s="6">
        <f t="shared" si="56"/>
        <v>168.45840000000001</v>
      </c>
      <c r="M496" s="9"/>
      <c r="N496" s="6">
        <f t="shared" si="55"/>
        <v>168.45840000000001</v>
      </c>
      <c r="O496" s="9"/>
      <c r="P496" s="6">
        <f t="shared" si="54"/>
        <v>168.45840000000001</v>
      </c>
    </row>
    <row r="497" spans="1:16" ht="74.25" customHeight="1">
      <c r="A497" s="1" t="s">
        <v>325</v>
      </c>
      <c r="B497" s="3" t="s">
        <v>362</v>
      </c>
      <c r="C497" s="4"/>
      <c r="D497" s="6">
        <v>859.12608</v>
      </c>
      <c r="E497" s="9">
        <f>E498+E499</f>
        <v>0</v>
      </c>
      <c r="F497" s="6">
        <f t="shared" si="52"/>
        <v>859.12608</v>
      </c>
      <c r="G497" s="9">
        <f>G498+G499</f>
        <v>0</v>
      </c>
      <c r="H497" s="6">
        <f t="shared" si="51"/>
        <v>859.12608</v>
      </c>
      <c r="I497" s="9">
        <f>I498+I499</f>
        <v>0</v>
      </c>
      <c r="J497" s="6">
        <f t="shared" si="57"/>
        <v>859.12608</v>
      </c>
      <c r="K497" s="9">
        <f>K498+K499</f>
        <v>0</v>
      </c>
      <c r="L497" s="6">
        <f t="shared" si="56"/>
        <v>859.12608</v>
      </c>
      <c r="M497" s="9">
        <f>M498+M499</f>
        <v>0</v>
      </c>
      <c r="N497" s="6">
        <f t="shared" si="55"/>
        <v>859.12608</v>
      </c>
      <c r="O497" s="9">
        <f>O498+O499</f>
        <v>0</v>
      </c>
      <c r="P497" s="6">
        <f t="shared" si="54"/>
        <v>859.12608</v>
      </c>
    </row>
    <row r="498" spans="1:16" ht="51.75" customHeight="1">
      <c r="A498" s="1" t="s">
        <v>35</v>
      </c>
      <c r="B498" s="3" t="s">
        <v>362</v>
      </c>
      <c r="C498" s="4">
        <v>200</v>
      </c>
      <c r="D498" s="6">
        <v>0</v>
      </c>
      <c r="E498" s="9"/>
      <c r="F498" s="6">
        <f t="shared" si="52"/>
        <v>0</v>
      </c>
      <c r="G498" s="9"/>
      <c r="H498" s="6">
        <f t="shared" si="51"/>
        <v>0</v>
      </c>
      <c r="I498" s="9"/>
      <c r="J498" s="6">
        <f t="shared" si="57"/>
        <v>0</v>
      </c>
      <c r="K498" s="9"/>
      <c r="L498" s="6">
        <f t="shared" si="56"/>
        <v>0</v>
      </c>
      <c r="M498" s="9"/>
      <c r="N498" s="6">
        <f t="shared" si="55"/>
        <v>0</v>
      </c>
      <c r="O498" s="9"/>
      <c r="P498" s="6">
        <f t="shared" si="54"/>
        <v>0</v>
      </c>
    </row>
    <row r="499" spans="1:16" ht="42" customHeight="1">
      <c r="A499" s="1" t="s">
        <v>324</v>
      </c>
      <c r="B499" s="3" t="s">
        <v>362</v>
      </c>
      <c r="C499" s="4">
        <v>300</v>
      </c>
      <c r="D499" s="6">
        <v>859.12608</v>
      </c>
      <c r="E499" s="9"/>
      <c r="F499" s="6">
        <f t="shared" si="52"/>
        <v>859.12608</v>
      </c>
      <c r="G499" s="9"/>
      <c r="H499" s="6">
        <f t="shared" si="51"/>
        <v>859.12608</v>
      </c>
      <c r="I499" s="9"/>
      <c r="J499" s="6">
        <f t="shared" si="57"/>
        <v>859.12608</v>
      </c>
      <c r="K499" s="9"/>
      <c r="L499" s="6">
        <f t="shared" si="56"/>
        <v>859.12608</v>
      </c>
      <c r="M499" s="9"/>
      <c r="N499" s="6">
        <f t="shared" si="55"/>
        <v>859.12608</v>
      </c>
      <c r="O499" s="9"/>
      <c r="P499" s="6">
        <f t="shared" si="54"/>
        <v>859.12608</v>
      </c>
    </row>
    <row r="500" spans="1:16" ht="56.25" hidden="1" customHeight="1">
      <c r="A500" s="11" t="s">
        <v>365</v>
      </c>
      <c r="B500" s="3" t="s">
        <v>366</v>
      </c>
      <c r="C500" s="4"/>
      <c r="D500" s="6">
        <v>0</v>
      </c>
      <c r="E500" s="9">
        <f>E501</f>
        <v>0</v>
      </c>
      <c r="F500" s="6">
        <f t="shared" si="52"/>
        <v>0</v>
      </c>
      <c r="G500" s="9">
        <f>G501</f>
        <v>0</v>
      </c>
      <c r="H500" s="6">
        <f t="shared" ref="H500:H527" si="58">F500+G500</f>
        <v>0</v>
      </c>
      <c r="I500" s="9">
        <f>I501</f>
        <v>0</v>
      </c>
      <c r="J500" s="6">
        <f t="shared" si="57"/>
        <v>0</v>
      </c>
      <c r="K500" s="9">
        <f>K501</f>
        <v>0</v>
      </c>
      <c r="L500" s="6">
        <f t="shared" si="56"/>
        <v>0</v>
      </c>
      <c r="M500" s="9">
        <f>M501</f>
        <v>0</v>
      </c>
      <c r="N500" s="6">
        <f t="shared" si="55"/>
        <v>0</v>
      </c>
      <c r="O500" s="9">
        <f>O501</f>
        <v>0</v>
      </c>
      <c r="P500" s="6">
        <f t="shared" si="54"/>
        <v>0</v>
      </c>
    </row>
    <row r="501" spans="1:16" ht="49.5" hidden="1" customHeight="1">
      <c r="A501" s="1" t="s">
        <v>35</v>
      </c>
      <c r="B501" s="3" t="s">
        <v>366</v>
      </c>
      <c r="C501" s="4">
        <v>200</v>
      </c>
      <c r="D501" s="6">
        <v>0</v>
      </c>
      <c r="E501" s="9"/>
      <c r="F501" s="6">
        <f t="shared" si="52"/>
        <v>0</v>
      </c>
      <c r="G501" s="9"/>
      <c r="H501" s="6">
        <f t="shared" si="58"/>
        <v>0</v>
      </c>
      <c r="I501" s="9"/>
      <c r="J501" s="6">
        <f t="shared" si="57"/>
        <v>0</v>
      </c>
      <c r="K501" s="9"/>
      <c r="L501" s="6">
        <f t="shared" si="56"/>
        <v>0</v>
      </c>
      <c r="M501" s="9"/>
      <c r="N501" s="6">
        <f t="shared" si="55"/>
        <v>0</v>
      </c>
      <c r="O501" s="9"/>
      <c r="P501" s="6">
        <f t="shared" si="54"/>
        <v>0</v>
      </c>
    </row>
    <row r="502" spans="1:16" ht="64.5" customHeight="1">
      <c r="A502" s="1" t="s">
        <v>326</v>
      </c>
      <c r="B502" s="14" t="s">
        <v>327</v>
      </c>
      <c r="C502" s="4"/>
      <c r="D502" s="6">
        <v>0</v>
      </c>
      <c r="E502" s="9">
        <f>E503</f>
        <v>0</v>
      </c>
      <c r="F502" s="6">
        <f t="shared" si="52"/>
        <v>0</v>
      </c>
      <c r="G502" s="9">
        <f>G503</f>
        <v>0</v>
      </c>
      <c r="H502" s="6">
        <f t="shared" si="58"/>
        <v>0</v>
      </c>
      <c r="I502" s="9">
        <f>I503</f>
        <v>0</v>
      </c>
      <c r="J502" s="6">
        <f t="shared" si="57"/>
        <v>0</v>
      </c>
      <c r="K502" s="9">
        <f>K503</f>
        <v>0</v>
      </c>
      <c r="L502" s="6">
        <f t="shared" si="56"/>
        <v>0</v>
      </c>
      <c r="M502" s="9">
        <f>M503</f>
        <v>0</v>
      </c>
      <c r="N502" s="6">
        <f t="shared" si="55"/>
        <v>0</v>
      </c>
      <c r="O502" s="9">
        <f>O503</f>
        <v>0</v>
      </c>
      <c r="P502" s="6">
        <f t="shared" si="54"/>
        <v>0</v>
      </c>
    </row>
    <row r="503" spans="1:16" ht="52.5" customHeight="1">
      <c r="A503" s="1" t="s">
        <v>35</v>
      </c>
      <c r="B503" s="14" t="s">
        <v>327</v>
      </c>
      <c r="C503" s="4">
        <v>200</v>
      </c>
      <c r="D503" s="6">
        <v>0</v>
      </c>
      <c r="E503" s="9"/>
      <c r="F503" s="6">
        <f t="shared" si="52"/>
        <v>0</v>
      </c>
      <c r="G503" s="9"/>
      <c r="H503" s="6">
        <f t="shared" si="58"/>
        <v>0</v>
      </c>
      <c r="I503" s="9"/>
      <c r="J503" s="6">
        <f t="shared" si="57"/>
        <v>0</v>
      </c>
      <c r="K503" s="9"/>
      <c r="L503" s="6">
        <f t="shared" si="56"/>
        <v>0</v>
      </c>
      <c r="M503" s="9"/>
      <c r="N503" s="6">
        <f t="shared" si="55"/>
        <v>0</v>
      </c>
      <c r="O503" s="9"/>
      <c r="P503" s="6">
        <f t="shared" si="54"/>
        <v>0</v>
      </c>
    </row>
    <row r="504" spans="1:16" ht="55.5" customHeight="1">
      <c r="A504" s="1" t="s">
        <v>328</v>
      </c>
      <c r="B504" s="14" t="s">
        <v>329</v>
      </c>
      <c r="C504" s="4"/>
      <c r="D504" s="6">
        <v>1391.6203500000001</v>
      </c>
      <c r="E504" s="9">
        <f>E505+E506</f>
        <v>0</v>
      </c>
      <c r="F504" s="6">
        <f t="shared" si="52"/>
        <v>1391.6203500000001</v>
      </c>
      <c r="G504" s="9">
        <f>G505+G506</f>
        <v>0</v>
      </c>
      <c r="H504" s="6">
        <f t="shared" si="58"/>
        <v>1391.6203500000001</v>
      </c>
      <c r="I504" s="9">
        <f>I505+I506</f>
        <v>0</v>
      </c>
      <c r="J504" s="6">
        <f t="shared" si="57"/>
        <v>1391.6203500000001</v>
      </c>
      <c r="K504" s="9">
        <f>K505+K506</f>
        <v>0</v>
      </c>
      <c r="L504" s="6">
        <f t="shared" si="56"/>
        <v>1391.6203500000001</v>
      </c>
      <c r="M504" s="9">
        <f>M505+M506</f>
        <v>0</v>
      </c>
      <c r="N504" s="6">
        <f t="shared" si="55"/>
        <v>1391.6203500000001</v>
      </c>
      <c r="O504" s="9">
        <f>O505+O506</f>
        <v>1200</v>
      </c>
      <c r="P504" s="6">
        <f t="shared" si="54"/>
        <v>2591.6203500000001</v>
      </c>
    </row>
    <row r="505" spans="1:16" ht="52.5" customHeight="1">
      <c r="A505" s="1" t="s">
        <v>35</v>
      </c>
      <c r="B505" s="14" t="s">
        <v>329</v>
      </c>
      <c r="C505" s="4">
        <v>200</v>
      </c>
      <c r="D505" s="6">
        <v>1391.6203500000001</v>
      </c>
      <c r="E505" s="9"/>
      <c r="F505" s="6">
        <f t="shared" ref="F505:F527" si="59">D505+E505</f>
        <v>1391.6203500000001</v>
      </c>
      <c r="G505" s="9"/>
      <c r="H505" s="6">
        <f t="shared" si="58"/>
        <v>1391.6203500000001</v>
      </c>
      <c r="I505" s="9"/>
      <c r="J505" s="6">
        <f t="shared" si="57"/>
        <v>1391.6203500000001</v>
      </c>
      <c r="K505" s="9"/>
      <c r="L505" s="6">
        <f t="shared" si="56"/>
        <v>1391.6203500000001</v>
      </c>
      <c r="M505" s="9"/>
      <c r="N505" s="6">
        <f t="shared" si="55"/>
        <v>1391.6203500000001</v>
      </c>
      <c r="O505" s="9">
        <v>1200</v>
      </c>
      <c r="P505" s="6">
        <f t="shared" si="54"/>
        <v>2591.6203500000001</v>
      </c>
    </row>
    <row r="506" spans="1:16" ht="36.75" customHeight="1">
      <c r="A506" s="1" t="s">
        <v>34</v>
      </c>
      <c r="B506" s="14" t="s">
        <v>329</v>
      </c>
      <c r="C506" s="4">
        <v>800</v>
      </c>
      <c r="D506" s="6">
        <v>0</v>
      </c>
      <c r="E506" s="9"/>
      <c r="F506" s="6">
        <f t="shared" si="59"/>
        <v>0</v>
      </c>
      <c r="G506" s="9"/>
      <c r="H506" s="6">
        <f t="shared" si="58"/>
        <v>0</v>
      </c>
      <c r="I506" s="9"/>
      <c r="J506" s="6">
        <f t="shared" si="57"/>
        <v>0</v>
      </c>
      <c r="K506" s="9"/>
      <c r="L506" s="6">
        <f t="shared" si="56"/>
        <v>0</v>
      </c>
      <c r="M506" s="9"/>
      <c r="N506" s="6">
        <f t="shared" si="55"/>
        <v>0</v>
      </c>
      <c r="O506" s="9"/>
      <c r="P506" s="6">
        <f t="shared" si="54"/>
        <v>0</v>
      </c>
    </row>
    <row r="507" spans="1:16" ht="75.75" customHeight="1">
      <c r="A507" s="1" t="s">
        <v>330</v>
      </c>
      <c r="B507" s="14" t="s">
        <v>331</v>
      </c>
      <c r="C507" s="4"/>
      <c r="D507" s="6">
        <v>580</v>
      </c>
      <c r="E507" s="9">
        <f>E508</f>
        <v>0</v>
      </c>
      <c r="F507" s="6">
        <f t="shared" si="59"/>
        <v>580</v>
      </c>
      <c r="G507" s="9">
        <f>G508</f>
        <v>0</v>
      </c>
      <c r="H507" s="6">
        <f t="shared" si="58"/>
        <v>580</v>
      </c>
      <c r="I507" s="9">
        <f>I508</f>
        <v>0</v>
      </c>
      <c r="J507" s="6">
        <f t="shared" si="57"/>
        <v>580</v>
      </c>
      <c r="K507" s="9">
        <f>K508</f>
        <v>0</v>
      </c>
      <c r="L507" s="6">
        <f t="shared" si="56"/>
        <v>580</v>
      </c>
      <c r="M507" s="9">
        <f>M508</f>
        <v>0</v>
      </c>
      <c r="N507" s="6">
        <f t="shared" si="55"/>
        <v>580</v>
      </c>
      <c r="O507" s="9">
        <f>O508</f>
        <v>0</v>
      </c>
      <c r="P507" s="6">
        <f t="shared" si="54"/>
        <v>580</v>
      </c>
    </row>
    <row r="508" spans="1:16" ht="50.25" customHeight="1">
      <c r="A508" s="1" t="s">
        <v>35</v>
      </c>
      <c r="B508" s="14" t="s">
        <v>331</v>
      </c>
      <c r="C508" s="4">
        <v>200</v>
      </c>
      <c r="D508" s="6">
        <v>580</v>
      </c>
      <c r="E508" s="9"/>
      <c r="F508" s="6">
        <f t="shared" si="59"/>
        <v>580</v>
      </c>
      <c r="G508" s="9"/>
      <c r="H508" s="6">
        <f t="shared" si="58"/>
        <v>580</v>
      </c>
      <c r="I508" s="9"/>
      <c r="J508" s="6">
        <f t="shared" si="57"/>
        <v>580</v>
      </c>
      <c r="K508" s="9"/>
      <c r="L508" s="6">
        <f t="shared" si="56"/>
        <v>580</v>
      </c>
      <c r="M508" s="9"/>
      <c r="N508" s="6">
        <f t="shared" si="55"/>
        <v>580</v>
      </c>
      <c r="O508" s="9"/>
      <c r="P508" s="6">
        <f t="shared" si="54"/>
        <v>580</v>
      </c>
    </row>
    <row r="509" spans="1:16" ht="86.25" customHeight="1">
      <c r="A509" s="12" t="s">
        <v>359</v>
      </c>
      <c r="B509" s="14" t="s">
        <v>332</v>
      </c>
      <c r="C509" s="4"/>
      <c r="D509" s="6">
        <v>3286.4789999999998</v>
      </c>
      <c r="E509" s="9">
        <f>E510</f>
        <v>0</v>
      </c>
      <c r="F509" s="6">
        <f t="shared" si="59"/>
        <v>3286.4789999999998</v>
      </c>
      <c r="G509" s="9">
        <f>G510</f>
        <v>0</v>
      </c>
      <c r="H509" s="6">
        <f t="shared" si="58"/>
        <v>3286.4789999999998</v>
      </c>
      <c r="I509" s="9">
        <f>I510</f>
        <v>0</v>
      </c>
      <c r="J509" s="6">
        <f t="shared" si="57"/>
        <v>3286.4789999999998</v>
      </c>
      <c r="K509" s="9">
        <f>K510</f>
        <v>0</v>
      </c>
      <c r="L509" s="6">
        <f t="shared" si="56"/>
        <v>3286.4789999999998</v>
      </c>
      <c r="M509" s="9">
        <f>M510</f>
        <v>0</v>
      </c>
      <c r="N509" s="6">
        <f t="shared" si="55"/>
        <v>3286.4789999999998</v>
      </c>
      <c r="O509" s="9">
        <f>O510</f>
        <v>0</v>
      </c>
      <c r="P509" s="6">
        <f t="shared" si="54"/>
        <v>3286.4789999999998</v>
      </c>
    </row>
    <row r="510" spans="1:16" ht="33.75" customHeight="1">
      <c r="A510" s="1" t="s">
        <v>34</v>
      </c>
      <c r="B510" s="14" t="s">
        <v>332</v>
      </c>
      <c r="C510" s="4">
        <v>800</v>
      </c>
      <c r="D510" s="6">
        <v>3286.4789999999998</v>
      </c>
      <c r="E510" s="9"/>
      <c r="F510" s="6">
        <f t="shared" si="59"/>
        <v>3286.4789999999998</v>
      </c>
      <c r="G510" s="9"/>
      <c r="H510" s="6">
        <f t="shared" si="58"/>
        <v>3286.4789999999998</v>
      </c>
      <c r="I510" s="9"/>
      <c r="J510" s="6">
        <f t="shared" si="57"/>
        <v>3286.4789999999998</v>
      </c>
      <c r="K510" s="9"/>
      <c r="L510" s="6">
        <f t="shared" si="56"/>
        <v>3286.4789999999998</v>
      </c>
      <c r="M510" s="9"/>
      <c r="N510" s="6">
        <f t="shared" si="55"/>
        <v>3286.4789999999998</v>
      </c>
      <c r="O510" s="9"/>
      <c r="P510" s="6">
        <f t="shared" si="54"/>
        <v>3286.4789999999998</v>
      </c>
    </row>
    <row r="511" spans="1:16" ht="142.5" hidden="1" customHeight="1">
      <c r="A511" s="13" t="s">
        <v>511</v>
      </c>
      <c r="B511" s="14" t="s">
        <v>509</v>
      </c>
      <c r="C511" s="4"/>
      <c r="D511" s="6">
        <v>0</v>
      </c>
      <c r="E511" s="9">
        <f>E512</f>
        <v>0</v>
      </c>
      <c r="F511" s="6">
        <f t="shared" si="59"/>
        <v>0</v>
      </c>
      <c r="G511" s="9">
        <f>G512</f>
        <v>0</v>
      </c>
      <c r="H511" s="6">
        <f t="shared" si="58"/>
        <v>0</v>
      </c>
      <c r="I511" s="9">
        <f>I512</f>
        <v>0</v>
      </c>
      <c r="J511" s="6">
        <f t="shared" si="57"/>
        <v>0</v>
      </c>
      <c r="K511" s="9">
        <f>K512</f>
        <v>0</v>
      </c>
      <c r="L511" s="6">
        <f t="shared" si="56"/>
        <v>0</v>
      </c>
      <c r="M511" s="9">
        <f>M512</f>
        <v>0</v>
      </c>
      <c r="N511" s="6">
        <f t="shared" si="55"/>
        <v>0</v>
      </c>
      <c r="O511" s="9">
        <f>O512</f>
        <v>0</v>
      </c>
      <c r="P511" s="6">
        <f t="shared" si="54"/>
        <v>0</v>
      </c>
    </row>
    <row r="512" spans="1:16" ht="33.75" hidden="1" customHeight="1">
      <c r="A512" s="28" t="s">
        <v>216</v>
      </c>
      <c r="B512" s="14" t="s">
        <v>510</v>
      </c>
      <c r="C512" s="4">
        <v>800</v>
      </c>
      <c r="D512" s="6">
        <v>0</v>
      </c>
      <c r="E512" s="9"/>
      <c r="F512" s="6">
        <f t="shared" si="59"/>
        <v>0</v>
      </c>
      <c r="G512" s="9"/>
      <c r="H512" s="6">
        <f t="shared" si="58"/>
        <v>0</v>
      </c>
      <c r="I512" s="9"/>
      <c r="J512" s="6">
        <f t="shared" si="57"/>
        <v>0</v>
      </c>
      <c r="K512" s="9"/>
      <c r="L512" s="6">
        <f t="shared" si="56"/>
        <v>0</v>
      </c>
      <c r="M512" s="9"/>
      <c r="N512" s="6">
        <f t="shared" si="55"/>
        <v>0</v>
      </c>
      <c r="O512" s="9"/>
      <c r="P512" s="6">
        <f t="shared" si="54"/>
        <v>0</v>
      </c>
    </row>
    <row r="513" spans="1:16" ht="48.75" customHeight="1">
      <c r="A513" s="1" t="s">
        <v>385</v>
      </c>
      <c r="B513" s="14" t="s">
        <v>386</v>
      </c>
      <c r="C513" s="4"/>
      <c r="D513" s="6">
        <v>0</v>
      </c>
      <c r="E513" s="9">
        <f>E514</f>
        <v>0</v>
      </c>
      <c r="F513" s="6">
        <f t="shared" si="59"/>
        <v>0</v>
      </c>
      <c r="G513" s="9">
        <f>G514</f>
        <v>0</v>
      </c>
      <c r="H513" s="6">
        <f t="shared" si="58"/>
        <v>0</v>
      </c>
      <c r="I513" s="9">
        <f>I514</f>
        <v>0</v>
      </c>
      <c r="J513" s="6">
        <f t="shared" si="57"/>
        <v>0</v>
      </c>
      <c r="K513" s="9">
        <f>K514</f>
        <v>0</v>
      </c>
      <c r="L513" s="6">
        <f t="shared" si="56"/>
        <v>0</v>
      </c>
      <c r="M513" s="9">
        <f>M514</f>
        <v>0</v>
      </c>
      <c r="N513" s="6">
        <f t="shared" si="55"/>
        <v>0</v>
      </c>
      <c r="O513" s="9">
        <f>O514</f>
        <v>0</v>
      </c>
      <c r="P513" s="6">
        <f t="shared" si="54"/>
        <v>0</v>
      </c>
    </row>
    <row r="514" spans="1:16" ht="48.75" customHeight="1">
      <c r="A514" s="1" t="s">
        <v>35</v>
      </c>
      <c r="B514" s="14" t="s">
        <v>386</v>
      </c>
      <c r="C514" s="4">
        <v>200</v>
      </c>
      <c r="D514" s="6">
        <v>0</v>
      </c>
      <c r="E514" s="9"/>
      <c r="F514" s="6">
        <f t="shared" si="59"/>
        <v>0</v>
      </c>
      <c r="G514" s="9"/>
      <c r="H514" s="6">
        <f t="shared" si="58"/>
        <v>0</v>
      </c>
      <c r="I514" s="9"/>
      <c r="J514" s="6">
        <f t="shared" si="57"/>
        <v>0</v>
      </c>
      <c r="K514" s="9"/>
      <c r="L514" s="6">
        <f t="shared" si="56"/>
        <v>0</v>
      </c>
      <c r="M514" s="9"/>
      <c r="N514" s="6">
        <f t="shared" si="55"/>
        <v>0</v>
      </c>
      <c r="O514" s="9"/>
      <c r="P514" s="6">
        <f t="shared" si="54"/>
        <v>0</v>
      </c>
    </row>
    <row r="515" spans="1:16" ht="48.75" customHeight="1">
      <c r="A515" s="1" t="s">
        <v>443</v>
      </c>
      <c r="B515" s="3" t="s">
        <v>444</v>
      </c>
      <c r="C515" s="4"/>
      <c r="D515" s="6">
        <v>100</v>
      </c>
      <c r="E515" s="9">
        <f>E516</f>
        <v>0</v>
      </c>
      <c r="F515" s="6">
        <f t="shared" si="59"/>
        <v>100</v>
      </c>
      <c r="G515" s="9">
        <f>G516</f>
        <v>0</v>
      </c>
      <c r="H515" s="6">
        <f t="shared" si="58"/>
        <v>100</v>
      </c>
      <c r="I515" s="9">
        <f>I516</f>
        <v>0</v>
      </c>
      <c r="J515" s="6">
        <f t="shared" si="57"/>
        <v>100</v>
      </c>
      <c r="K515" s="9">
        <f>K516</f>
        <v>0</v>
      </c>
      <c r="L515" s="6">
        <f t="shared" si="56"/>
        <v>100</v>
      </c>
      <c r="M515" s="9">
        <f>M516</f>
        <v>0</v>
      </c>
      <c r="N515" s="6">
        <f t="shared" si="55"/>
        <v>100</v>
      </c>
      <c r="O515" s="9">
        <f>O516</f>
        <v>-10</v>
      </c>
      <c r="P515" s="6">
        <f t="shared" si="54"/>
        <v>90</v>
      </c>
    </row>
    <row r="516" spans="1:16" ht="48.75" customHeight="1">
      <c r="A516" s="1" t="s">
        <v>35</v>
      </c>
      <c r="B516" s="3" t="s">
        <v>444</v>
      </c>
      <c r="C516" s="4">
        <v>200</v>
      </c>
      <c r="D516" s="6">
        <v>100</v>
      </c>
      <c r="E516" s="9"/>
      <c r="F516" s="6">
        <f t="shared" si="59"/>
        <v>100</v>
      </c>
      <c r="G516" s="9"/>
      <c r="H516" s="6">
        <f t="shared" si="58"/>
        <v>100</v>
      </c>
      <c r="I516" s="9"/>
      <c r="J516" s="6">
        <f t="shared" si="57"/>
        <v>100</v>
      </c>
      <c r="K516" s="9"/>
      <c r="L516" s="6">
        <f t="shared" si="56"/>
        <v>100</v>
      </c>
      <c r="M516" s="9"/>
      <c r="N516" s="6">
        <f t="shared" si="55"/>
        <v>100</v>
      </c>
      <c r="O516" s="9">
        <v>-10</v>
      </c>
      <c r="P516" s="6">
        <f t="shared" si="54"/>
        <v>90</v>
      </c>
    </row>
    <row r="517" spans="1:16" ht="69" customHeight="1">
      <c r="A517" s="1" t="s">
        <v>466</v>
      </c>
      <c r="B517" s="3" t="s">
        <v>467</v>
      </c>
      <c r="C517" s="4"/>
      <c r="D517" s="6">
        <v>975</v>
      </c>
      <c r="E517" s="9">
        <f>E518</f>
        <v>0</v>
      </c>
      <c r="F517" s="6">
        <f t="shared" si="59"/>
        <v>975</v>
      </c>
      <c r="G517" s="9">
        <f>G518</f>
        <v>67.388890000000004</v>
      </c>
      <c r="H517" s="6">
        <f t="shared" si="58"/>
        <v>1042.3888899999999</v>
      </c>
      <c r="I517" s="9">
        <f>I518</f>
        <v>0</v>
      </c>
      <c r="J517" s="6">
        <f t="shared" si="57"/>
        <v>1042.3888899999999</v>
      </c>
      <c r="K517" s="9">
        <f>K518</f>
        <v>0</v>
      </c>
      <c r="L517" s="6">
        <f t="shared" si="56"/>
        <v>1042.3888899999999</v>
      </c>
      <c r="M517" s="9">
        <f>M518</f>
        <v>0</v>
      </c>
      <c r="N517" s="6">
        <f t="shared" si="55"/>
        <v>1042.3888899999999</v>
      </c>
      <c r="O517" s="9">
        <f>O518</f>
        <v>50</v>
      </c>
      <c r="P517" s="6">
        <f t="shared" si="54"/>
        <v>1092.3888899999999</v>
      </c>
    </row>
    <row r="518" spans="1:16" ht="48.75" customHeight="1">
      <c r="A518" s="13" t="s">
        <v>34</v>
      </c>
      <c r="B518" s="3" t="s">
        <v>467</v>
      </c>
      <c r="C518" s="4">
        <v>800</v>
      </c>
      <c r="D518" s="6">
        <v>975</v>
      </c>
      <c r="E518" s="9"/>
      <c r="F518" s="6">
        <f t="shared" si="59"/>
        <v>975</v>
      </c>
      <c r="G518" s="9">
        <f>50+17.38889</f>
        <v>67.388890000000004</v>
      </c>
      <c r="H518" s="6">
        <f t="shared" si="58"/>
        <v>1042.3888899999999</v>
      </c>
      <c r="I518" s="9"/>
      <c r="J518" s="6">
        <f t="shared" si="57"/>
        <v>1042.3888899999999</v>
      </c>
      <c r="K518" s="9"/>
      <c r="L518" s="6">
        <f t="shared" si="56"/>
        <v>1042.3888899999999</v>
      </c>
      <c r="M518" s="9"/>
      <c r="N518" s="6">
        <f t="shared" si="55"/>
        <v>1042.3888899999999</v>
      </c>
      <c r="O518" s="9">
        <v>50</v>
      </c>
      <c r="P518" s="6">
        <f t="shared" si="54"/>
        <v>1092.3888899999999</v>
      </c>
    </row>
    <row r="519" spans="1:16" ht="59.25" customHeight="1">
      <c r="A519" s="13" t="s">
        <v>513</v>
      </c>
      <c r="B519" s="3" t="s">
        <v>514</v>
      </c>
      <c r="C519" s="4"/>
      <c r="D519" s="6">
        <v>0</v>
      </c>
      <c r="E519" s="9">
        <f>E520</f>
        <v>0</v>
      </c>
      <c r="F519" s="6">
        <f t="shared" si="59"/>
        <v>0</v>
      </c>
      <c r="G519" s="9">
        <f>G520</f>
        <v>0</v>
      </c>
      <c r="H519" s="6">
        <f t="shared" si="58"/>
        <v>0</v>
      </c>
      <c r="I519" s="9">
        <f>I520</f>
        <v>0</v>
      </c>
      <c r="J519" s="6">
        <f t="shared" si="57"/>
        <v>0</v>
      </c>
      <c r="K519" s="9">
        <f>K520</f>
        <v>0</v>
      </c>
      <c r="L519" s="6">
        <f t="shared" si="56"/>
        <v>0</v>
      </c>
      <c r="M519" s="9">
        <f>M520</f>
        <v>0</v>
      </c>
      <c r="N519" s="6">
        <f t="shared" si="55"/>
        <v>0</v>
      </c>
      <c r="O519" s="9">
        <f>O520</f>
        <v>0</v>
      </c>
      <c r="P519" s="6">
        <f t="shared" si="54"/>
        <v>0</v>
      </c>
    </row>
    <row r="520" spans="1:16" ht="48.75" customHeight="1">
      <c r="A520" s="1" t="s">
        <v>35</v>
      </c>
      <c r="B520" s="3" t="s">
        <v>514</v>
      </c>
      <c r="C520" s="4">
        <v>200</v>
      </c>
      <c r="D520" s="6">
        <v>0</v>
      </c>
      <c r="E520" s="9"/>
      <c r="F520" s="6">
        <f t="shared" si="59"/>
        <v>0</v>
      </c>
      <c r="G520" s="9"/>
      <c r="H520" s="6">
        <f t="shared" si="58"/>
        <v>0</v>
      </c>
      <c r="I520" s="9"/>
      <c r="J520" s="6">
        <f t="shared" si="57"/>
        <v>0</v>
      </c>
      <c r="K520" s="9"/>
      <c r="L520" s="6">
        <f t="shared" si="56"/>
        <v>0</v>
      </c>
      <c r="M520" s="9"/>
      <c r="N520" s="6">
        <f t="shared" si="55"/>
        <v>0</v>
      </c>
      <c r="O520" s="9"/>
      <c r="P520" s="6">
        <f t="shared" si="54"/>
        <v>0</v>
      </c>
    </row>
    <row r="521" spans="1:16" ht="36" customHeight="1">
      <c r="A521" s="1" t="s">
        <v>581</v>
      </c>
      <c r="B521" s="3" t="s">
        <v>582</v>
      </c>
      <c r="C521" s="4"/>
      <c r="D521" s="6">
        <v>0</v>
      </c>
      <c r="E521" s="9">
        <f>E522</f>
        <v>462.21699999999998</v>
      </c>
      <c r="F521" s="6">
        <f t="shared" si="59"/>
        <v>462.21699999999998</v>
      </c>
      <c r="G521" s="9">
        <f>G522</f>
        <v>0</v>
      </c>
      <c r="H521" s="6">
        <f t="shared" si="58"/>
        <v>462.21699999999998</v>
      </c>
      <c r="I521" s="9">
        <f>I522</f>
        <v>0</v>
      </c>
      <c r="J521" s="6">
        <f t="shared" si="57"/>
        <v>462.21699999999998</v>
      </c>
      <c r="K521" s="9">
        <f>K522</f>
        <v>0</v>
      </c>
      <c r="L521" s="6">
        <f t="shared" si="56"/>
        <v>462.21699999999998</v>
      </c>
      <c r="M521" s="9">
        <f>M522</f>
        <v>0</v>
      </c>
      <c r="N521" s="6">
        <f t="shared" si="55"/>
        <v>462.21699999999998</v>
      </c>
      <c r="O521" s="9">
        <f>O522</f>
        <v>0</v>
      </c>
      <c r="P521" s="6">
        <f t="shared" si="54"/>
        <v>462.21699999999998</v>
      </c>
    </row>
    <row r="522" spans="1:16" ht="48.75" customHeight="1">
      <c r="A522" s="1" t="s">
        <v>35</v>
      </c>
      <c r="B522" s="3" t="s">
        <v>582</v>
      </c>
      <c r="C522" s="4">
        <v>200</v>
      </c>
      <c r="D522" s="6">
        <v>0</v>
      </c>
      <c r="E522" s="9">
        <v>462.21699999999998</v>
      </c>
      <c r="F522" s="6">
        <f t="shared" si="59"/>
        <v>462.21699999999998</v>
      </c>
      <c r="G522" s="9"/>
      <c r="H522" s="6">
        <f t="shared" si="58"/>
        <v>462.21699999999998</v>
      </c>
      <c r="I522" s="9"/>
      <c r="J522" s="6">
        <f t="shared" si="57"/>
        <v>462.21699999999998</v>
      </c>
      <c r="K522" s="9"/>
      <c r="L522" s="6">
        <f t="shared" si="56"/>
        <v>462.21699999999998</v>
      </c>
      <c r="M522" s="9"/>
      <c r="N522" s="6">
        <f t="shared" si="55"/>
        <v>462.21699999999998</v>
      </c>
      <c r="O522" s="9"/>
      <c r="P522" s="6">
        <f t="shared" si="54"/>
        <v>462.21699999999998</v>
      </c>
    </row>
    <row r="523" spans="1:16" ht="95.25" customHeight="1">
      <c r="A523" s="29" t="s">
        <v>11</v>
      </c>
      <c r="B523" s="8" t="s">
        <v>333</v>
      </c>
      <c r="C523" s="30"/>
      <c r="D523" s="6">
        <v>12.93877</v>
      </c>
      <c r="E523" s="9">
        <f t="shared" ref="E523:O525" si="60">E524</f>
        <v>-4.49207</v>
      </c>
      <c r="F523" s="6">
        <f t="shared" si="59"/>
        <v>8.4466999999999999</v>
      </c>
      <c r="G523" s="9">
        <f t="shared" si="60"/>
        <v>0</v>
      </c>
      <c r="H523" s="6">
        <f t="shared" si="58"/>
        <v>8.4466999999999999</v>
      </c>
      <c r="I523" s="9">
        <f t="shared" si="60"/>
        <v>-4.50047</v>
      </c>
      <c r="J523" s="6">
        <f t="shared" si="57"/>
        <v>3.9462299999999999</v>
      </c>
      <c r="K523" s="9">
        <f t="shared" si="60"/>
        <v>0</v>
      </c>
      <c r="L523" s="6">
        <f t="shared" si="56"/>
        <v>3.9462299999999999</v>
      </c>
      <c r="M523" s="9">
        <f t="shared" si="60"/>
        <v>0</v>
      </c>
      <c r="N523" s="6">
        <f t="shared" si="55"/>
        <v>3.9462299999999999</v>
      </c>
      <c r="O523" s="9">
        <f t="shared" si="60"/>
        <v>-2.0375899999999998</v>
      </c>
      <c r="P523" s="6">
        <f t="shared" si="54"/>
        <v>1.9086400000000001</v>
      </c>
    </row>
    <row r="524" spans="1:16" ht="42" customHeight="1">
      <c r="A524" s="11" t="s">
        <v>310</v>
      </c>
      <c r="B524" s="3" t="s">
        <v>335</v>
      </c>
      <c r="C524" s="30"/>
      <c r="D524" s="6">
        <v>12.93877</v>
      </c>
      <c r="E524" s="9">
        <f t="shared" si="60"/>
        <v>-4.49207</v>
      </c>
      <c r="F524" s="6">
        <f t="shared" si="59"/>
        <v>8.4466999999999999</v>
      </c>
      <c r="G524" s="9">
        <f t="shared" si="60"/>
        <v>0</v>
      </c>
      <c r="H524" s="6">
        <f t="shared" si="58"/>
        <v>8.4466999999999999</v>
      </c>
      <c r="I524" s="9">
        <f t="shared" si="60"/>
        <v>-4.50047</v>
      </c>
      <c r="J524" s="6">
        <f t="shared" si="57"/>
        <v>3.9462299999999999</v>
      </c>
      <c r="K524" s="9">
        <f t="shared" si="60"/>
        <v>0</v>
      </c>
      <c r="L524" s="6">
        <f t="shared" si="56"/>
        <v>3.9462299999999999</v>
      </c>
      <c r="M524" s="9">
        <f t="shared" si="60"/>
        <v>0</v>
      </c>
      <c r="N524" s="6">
        <f t="shared" si="55"/>
        <v>3.9462299999999999</v>
      </c>
      <c r="O524" s="9">
        <f t="shared" si="60"/>
        <v>-2.0375899999999998</v>
      </c>
      <c r="P524" s="6">
        <f t="shared" si="54"/>
        <v>1.9086400000000001</v>
      </c>
    </row>
    <row r="525" spans="1:16" ht="51.75" customHeight="1">
      <c r="A525" s="11" t="s">
        <v>334</v>
      </c>
      <c r="B525" s="3" t="s">
        <v>336</v>
      </c>
      <c r="C525" s="30"/>
      <c r="D525" s="6">
        <v>12.93877</v>
      </c>
      <c r="E525" s="9">
        <f t="shared" si="60"/>
        <v>-4.49207</v>
      </c>
      <c r="F525" s="6">
        <f t="shared" si="59"/>
        <v>8.4466999999999999</v>
      </c>
      <c r="G525" s="9">
        <f t="shared" si="60"/>
        <v>0</v>
      </c>
      <c r="H525" s="6">
        <f t="shared" si="58"/>
        <v>8.4466999999999999</v>
      </c>
      <c r="I525" s="9">
        <f t="shared" si="60"/>
        <v>-4.50047</v>
      </c>
      <c r="J525" s="6">
        <f t="shared" si="57"/>
        <v>3.9462299999999999</v>
      </c>
      <c r="K525" s="9">
        <f t="shared" si="60"/>
        <v>0</v>
      </c>
      <c r="L525" s="6">
        <f t="shared" si="56"/>
        <v>3.9462299999999999</v>
      </c>
      <c r="M525" s="9">
        <f t="shared" si="60"/>
        <v>0</v>
      </c>
      <c r="N525" s="6">
        <f t="shared" si="55"/>
        <v>3.9462299999999999</v>
      </c>
      <c r="O525" s="9">
        <f t="shared" si="60"/>
        <v>-2.0375899999999998</v>
      </c>
      <c r="P525" s="6">
        <f t="shared" si="54"/>
        <v>1.9086400000000001</v>
      </c>
    </row>
    <row r="526" spans="1:16" ht="54.75" customHeight="1">
      <c r="A526" s="1" t="s">
        <v>35</v>
      </c>
      <c r="B526" s="3" t="s">
        <v>336</v>
      </c>
      <c r="C526" s="4">
        <v>200</v>
      </c>
      <c r="D526" s="6">
        <v>12.93877</v>
      </c>
      <c r="E526" s="9">
        <v>-4.49207</v>
      </c>
      <c r="F526" s="6">
        <f t="shared" si="59"/>
        <v>8.4466999999999999</v>
      </c>
      <c r="G526" s="9"/>
      <c r="H526" s="6">
        <f t="shared" si="58"/>
        <v>8.4466999999999999</v>
      </c>
      <c r="I526" s="9">
        <v>-4.50047</v>
      </c>
      <c r="J526" s="6">
        <f t="shared" si="57"/>
        <v>3.9462299999999999</v>
      </c>
      <c r="K526" s="9"/>
      <c r="L526" s="6">
        <f t="shared" si="56"/>
        <v>3.9462299999999999</v>
      </c>
      <c r="M526" s="9"/>
      <c r="N526" s="6">
        <f t="shared" si="55"/>
        <v>3.9462299999999999</v>
      </c>
      <c r="O526" s="9">
        <v>-2.0375899999999998</v>
      </c>
      <c r="P526" s="6">
        <f t="shared" si="54"/>
        <v>1.9086400000000001</v>
      </c>
    </row>
    <row r="527" spans="1:16" ht="32.25" customHeight="1">
      <c r="A527" s="31" t="s">
        <v>9</v>
      </c>
      <c r="B527" s="8"/>
      <c r="C527" s="32"/>
      <c r="D527" s="6">
        <v>528145.28742000007</v>
      </c>
      <c r="E527" s="9">
        <f>E523+E493+E478+E473+E435+E420+E410+E288+E266+E190+E154+E16</f>
        <v>20837.658009999999</v>
      </c>
      <c r="F527" s="6">
        <f t="shared" si="59"/>
        <v>548982.94543000008</v>
      </c>
      <c r="G527" s="9">
        <f>G523+G493+G478+G473+G435+G420+G410+G288+G266+G190+G154+G16</f>
        <v>3267.0715599999999</v>
      </c>
      <c r="H527" s="6">
        <f t="shared" si="58"/>
        <v>552250.01699000003</v>
      </c>
      <c r="I527" s="9">
        <f>I523+I493+I478+I473+I435+I420+I410+I288+I266+I190+I154+I16</f>
        <v>1278.9809499999999</v>
      </c>
      <c r="J527" s="6">
        <f t="shared" si="57"/>
        <v>553528.99794000003</v>
      </c>
      <c r="K527" s="9">
        <f>K523+K493+K478+K473+K435+K420+K410+K288+K266+K190+K154+K16</f>
        <v>4445.63814</v>
      </c>
      <c r="L527" s="6">
        <f t="shared" si="56"/>
        <v>557974.63608000008</v>
      </c>
      <c r="M527" s="9">
        <f>M523+M493+M478+M473+M435+M420+M410+M288+M266+M190+M154+M16</f>
        <v>89099.430680000005</v>
      </c>
      <c r="N527" s="6">
        <f t="shared" si="55"/>
        <v>647074.06676000007</v>
      </c>
      <c r="O527" s="9">
        <f>O523+O493+O478+O473+O435+O420+O410+O288+O266+O190+O154+O16</f>
        <v>5427.4869799999997</v>
      </c>
      <c r="P527" s="6">
        <f t="shared" si="54"/>
        <v>652501.55374000012</v>
      </c>
    </row>
  </sheetData>
  <autoFilter ref="O1:O3048"/>
  <mergeCells count="29">
    <mergeCell ref="A13:P13"/>
    <mergeCell ref="A1:C1"/>
    <mergeCell ref="I14:I15"/>
    <mergeCell ref="J14:J15"/>
    <mergeCell ref="G14:G15"/>
    <mergeCell ref="H14:H15"/>
    <mergeCell ref="E14:E15"/>
    <mergeCell ref="F14:F15"/>
    <mergeCell ref="D14:D15"/>
    <mergeCell ref="A14:A15"/>
    <mergeCell ref="B14:B15"/>
    <mergeCell ref="C14:C15"/>
    <mergeCell ref="A8:P8"/>
    <mergeCell ref="A9:P9"/>
    <mergeCell ref="A10:P10"/>
    <mergeCell ref="A11:P11"/>
    <mergeCell ref="A12:P12"/>
    <mergeCell ref="O14:O15"/>
    <mergeCell ref="P14:P15"/>
    <mergeCell ref="M14:M15"/>
    <mergeCell ref="N14:N15"/>
    <mergeCell ref="K14:K15"/>
    <mergeCell ref="L14:L15"/>
    <mergeCell ref="A2:P2"/>
    <mergeCell ref="A3:P3"/>
    <mergeCell ref="A4:P4"/>
    <mergeCell ref="A6:P6"/>
    <mergeCell ref="A7:P7"/>
    <mergeCell ref="A5:P5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2021-06-21T07:38:20Z</cp:lastPrinted>
  <dcterms:created xsi:type="dcterms:W3CDTF">2003-11-25T12:37:58Z</dcterms:created>
  <dcterms:modified xsi:type="dcterms:W3CDTF">2021-06-28T07:58:32Z</dcterms:modified>
</cp:coreProperties>
</file>