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S71" i="1"/>
  <c r="S417"/>
  <c r="S416" s="1"/>
  <c r="S428"/>
  <c r="S427" s="1"/>
  <c r="AG199"/>
  <c r="AF197"/>
  <c r="AF198"/>
  <c r="AF199"/>
  <c r="AF200"/>
  <c r="AH200" s="1"/>
  <c r="AB199"/>
  <c r="AA197"/>
  <c r="AA198"/>
  <c r="AA199"/>
  <c r="AA200"/>
  <c r="AC200" s="1"/>
  <c r="S199"/>
  <c r="R197"/>
  <c r="R198"/>
  <c r="R199"/>
  <c r="R200"/>
  <c r="T200" s="1"/>
  <c r="AG427"/>
  <c r="AG426" s="1"/>
  <c r="AB427"/>
  <c r="AF425"/>
  <c r="AF426"/>
  <c r="AF427"/>
  <c r="AF428"/>
  <c r="AH428" s="1"/>
  <c r="AA425"/>
  <c r="AA426"/>
  <c r="AA427"/>
  <c r="AA428"/>
  <c r="AC428" s="1"/>
  <c r="R425"/>
  <c r="R426"/>
  <c r="R427"/>
  <c r="R428"/>
  <c r="S396"/>
  <c r="AG479"/>
  <c r="AG478" s="1"/>
  <c r="AG475"/>
  <c r="AG473"/>
  <c r="AG471"/>
  <c r="AG469"/>
  <c r="AG467"/>
  <c r="AG465"/>
  <c r="AG463"/>
  <c r="AG460"/>
  <c r="AG458"/>
  <c r="AG456"/>
  <c r="AG453"/>
  <c r="AG451"/>
  <c r="AG450"/>
  <c r="AG449" s="1"/>
  <c r="AG447"/>
  <c r="AG443"/>
  <c r="AG441"/>
  <c r="AG439"/>
  <c r="AG436"/>
  <c r="AG435"/>
  <c r="AG432"/>
  <c r="AG431" s="1"/>
  <c r="AG422"/>
  <c r="AG421" s="1"/>
  <c r="AG418"/>
  <c r="AG416"/>
  <c r="AG415" s="1"/>
  <c r="AG412"/>
  <c r="AG409"/>
  <c r="AG408" s="1"/>
  <c r="AG404"/>
  <c r="AG403" s="1"/>
  <c r="AG401"/>
  <c r="AG396"/>
  <c r="AG391"/>
  <c r="AG390" s="1"/>
  <c r="AG385"/>
  <c r="AG384"/>
  <c r="AG380"/>
  <c r="AG379"/>
  <c r="AG377"/>
  <c r="AG375"/>
  <c r="AG370"/>
  <c r="AG369"/>
  <c r="AG368" s="1"/>
  <c r="AG366"/>
  <c r="AG365" s="1"/>
  <c r="AG363"/>
  <c r="AG362"/>
  <c r="AG360"/>
  <c r="AG359" s="1"/>
  <c r="AG356"/>
  <c r="AG354"/>
  <c r="AG351"/>
  <c r="AG350" s="1"/>
  <c r="AG348"/>
  <c r="AG345"/>
  <c r="AG344" s="1"/>
  <c r="AG342"/>
  <c r="AG341" s="1"/>
  <c r="AG338"/>
  <c r="AG337" s="1"/>
  <c r="AG335"/>
  <c r="AG334" s="1"/>
  <c r="AG331"/>
  <c r="AG327"/>
  <c r="AG325"/>
  <c r="AG322"/>
  <c r="AG320"/>
  <c r="AG318"/>
  <c r="AG314"/>
  <c r="AG313" s="1"/>
  <c r="AG311"/>
  <c r="AG309"/>
  <c r="AG305"/>
  <c r="AG303"/>
  <c r="AG301"/>
  <c r="AG300" s="1"/>
  <c r="AG294"/>
  <c r="AG293" s="1"/>
  <c r="AG290"/>
  <c r="AG289" s="1"/>
  <c r="AG285"/>
  <c r="AG281"/>
  <c r="AG279"/>
  <c r="AG277"/>
  <c r="AG275"/>
  <c r="AG273"/>
  <c r="AG269"/>
  <c r="AG268" s="1"/>
  <c r="AG266"/>
  <c r="AG264"/>
  <c r="AG258"/>
  <c r="AG257" s="1"/>
  <c r="AG253"/>
  <c r="AG252"/>
  <c r="AG249"/>
  <c r="AG244"/>
  <c r="AG242"/>
  <c r="AG240"/>
  <c r="AG238"/>
  <c r="AG236"/>
  <c r="AG235" s="1"/>
  <c r="AG232"/>
  <c r="AG229"/>
  <c r="AG228" s="1"/>
  <c r="AG224"/>
  <c r="AG223" s="1"/>
  <c r="AG220"/>
  <c r="AG218"/>
  <c r="AG217" s="1"/>
  <c r="AG215"/>
  <c r="AG214"/>
  <c r="AG212"/>
  <c r="AG211" s="1"/>
  <c r="AG209"/>
  <c r="AG207"/>
  <c r="AG205"/>
  <c r="AG202" s="1"/>
  <c r="AG203"/>
  <c r="AG195"/>
  <c r="AG194" s="1"/>
  <c r="AG192"/>
  <c r="AG191"/>
  <c r="AG189"/>
  <c r="AG186"/>
  <c r="AG184"/>
  <c r="AG182"/>
  <c r="AG181" s="1"/>
  <c r="AG177"/>
  <c r="AG173"/>
  <c r="AG169"/>
  <c r="AG168"/>
  <c r="AG166"/>
  <c r="AG165" s="1"/>
  <c r="AG162"/>
  <c r="AG161" s="1"/>
  <c r="AG158"/>
  <c r="AG157"/>
  <c r="AG154"/>
  <c r="AG153" s="1"/>
  <c r="AG151"/>
  <c r="AG150" s="1"/>
  <c r="AG147"/>
  <c r="AG146"/>
  <c r="AG145" s="1"/>
  <c r="AG141"/>
  <c r="AG140"/>
  <c r="AG138"/>
  <c r="AG137" s="1"/>
  <c r="AG135"/>
  <c r="AG134" s="1"/>
  <c r="AG133" s="1"/>
  <c r="AG129"/>
  <c r="AG128" s="1"/>
  <c r="AG125"/>
  <c r="AG121"/>
  <c r="AG120" s="1"/>
  <c r="AG117"/>
  <c r="AG113"/>
  <c r="AG112"/>
  <c r="AG109"/>
  <c r="AG107"/>
  <c r="AG104"/>
  <c r="AG102"/>
  <c r="AG100"/>
  <c r="AG98"/>
  <c r="AG94"/>
  <c r="AG90"/>
  <c r="AG89" s="1"/>
  <c r="AG87"/>
  <c r="AG86" s="1"/>
  <c r="AG84"/>
  <c r="AG82"/>
  <c r="AG80"/>
  <c r="AG78"/>
  <c r="AG76"/>
  <c r="AG74"/>
  <c r="AG72"/>
  <c r="AG70"/>
  <c r="AG66"/>
  <c r="AG65" s="1"/>
  <c r="AG63"/>
  <c r="AG60"/>
  <c r="AG59" s="1"/>
  <c r="AG57"/>
  <c r="AG56"/>
  <c r="AG54"/>
  <c r="AG53" s="1"/>
  <c r="AG51"/>
  <c r="AG50" s="1"/>
  <c r="AG48"/>
  <c r="AG46"/>
  <c r="AG44"/>
  <c r="AG42"/>
  <c r="AG40"/>
  <c r="AG38"/>
  <c r="AG36"/>
  <c r="AG34"/>
  <c r="AG30"/>
  <c r="AG29" s="1"/>
  <c r="AG27"/>
  <c r="AG25"/>
  <c r="AG23"/>
  <c r="AG21"/>
  <c r="AG19"/>
  <c r="AG17"/>
  <c r="AG15"/>
  <c r="AB479"/>
  <c r="AB478" s="1"/>
  <c r="AB475"/>
  <c r="AB473"/>
  <c r="AB471"/>
  <c r="AB469"/>
  <c r="AB467"/>
  <c r="AB465"/>
  <c r="AB463"/>
  <c r="AB460"/>
  <c r="AB458"/>
  <c r="AB456"/>
  <c r="AB453"/>
  <c r="AB451"/>
  <c r="AB447"/>
  <c r="AB443"/>
  <c r="AB441"/>
  <c r="AB439"/>
  <c r="AB436"/>
  <c r="AB435" s="1"/>
  <c r="AB432"/>
  <c r="AB431"/>
  <c r="AB430" s="1"/>
  <c r="AB422"/>
  <c r="AB421"/>
  <c r="AB420" s="1"/>
  <c r="AB418"/>
  <c r="AB416"/>
  <c r="AB415" s="1"/>
  <c r="AB412"/>
  <c r="AB411" s="1"/>
  <c r="AB409"/>
  <c r="AB408" s="1"/>
  <c r="AB404"/>
  <c r="AB403" s="1"/>
  <c r="AB401"/>
  <c r="AB396"/>
  <c r="AB391"/>
  <c r="AB390"/>
  <c r="AB389" s="1"/>
  <c r="AB385"/>
  <c r="AB384" s="1"/>
  <c r="AB380"/>
  <c r="AB379" s="1"/>
  <c r="AB377"/>
  <c r="AB375"/>
  <c r="AB370"/>
  <c r="AB369"/>
  <c r="AB368" s="1"/>
  <c r="AB366"/>
  <c r="AB365" s="1"/>
  <c r="AB363"/>
  <c r="AB362" s="1"/>
  <c r="AB360"/>
  <c r="AB359" s="1"/>
  <c r="AB356"/>
  <c r="AB354"/>
  <c r="AB351"/>
  <c r="AB350" s="1"/>
  <c r="AB348"/>
  <c r="AB347" s="1"/>
  <c r="AB345"/>
  <c r="AB344" s="1"/>
  <c r="AB342"/>
  <c r="AB341" s="1"/>
  <c r="AB338"/>
  <c r="AB335"/>
  <c r="AB334" s="1"/>
  <c r="AB331"/>
  <c r="AB330" s="1"/>
  <c r="AB329" s="1"/>
  <c r="AB327"/>
  <c r="AB325"/>
  <c r="AB322"/>
  <c r="AB320"/>
  <c r="AB318"/>
  <c r="AB314"/>
  <c r="AB313" s="1"/>
  <c r="AB311"/>
  <c r="AB309"/>
  <c r="AB305"/>
  <c r="AB303"/>
  <c r="AB301"/>
  <c r="AB300" s="1"/>
  <c r="AB294"/>
  <c r="AB293"/>
  <c r="AB292" s="1"/>
  <c r="AB290"/>
  <c r="AB289" s="1"/>
  <c r="AB285"/>
  <c r="AB284" s="1"/>
  <c r="AB283" s="1"/>
  <c r="AB281"/>
  <c r="AB279"/>
  <c r="AB277"/>
  <c r="AB275"/>
  <c r="AB273"/>
  <c r="AB272" s="1"/>
  <c r="AB269"/>
  <c r="AB268"/>
  <c r="AB266"/>
  <c r="AB264"/>
  <c r="AB258"/>
  <c r="AB257" s="1"/>
  <c r="AB253"/>
  <c r="AB252" s="1"/>
  <c r="AB249"/>
  <c r="AB248" s="1"/>
  <c r="AB244"/>
  <c r="AB242"/>
  <c r="AB240"/>
  <c r="AB238"/>
  <c r="AB236"/>
  <c r="AB235" s="1"/>
  <c r="AB232"/>
  <c r="AB231"/>
  <c r="AB229"/>
  <c r="AB228"/>
  <c r="AB227" s="1"/>
  <c r="AB224"/>
  <c r="AB223" s="1"/>
  <c r="AB220"/>
  <c r="AB218"/>
  <c r="AB215"/>
  <c r="AB214" s="1"/>
  <c r="AB212"/>
  <c r="AB211" s="1"/>
  <c r="AB209"/>
  <c r="AB207"/>
  <c r="AB205"/>
  <c r="AB203"/>
  <c r="AB195"/>
  <c r="AB194" s="1"/>
  <c r="AB192"/>
  <c r="AB191" s="1"/>
  <c r="AB189"/>
  <c r="AB188" s="1"/>
  <c r="AB186"/>
  <c r="AB184"/>
  <c r="AB182"/>
  <c r="AB177"/>
  <c r="AB176" s="1"/>
  <c r="AB173"/>
  <c r="AB172"/>
  <c r="AB171" s="1"/>
  <c r="AB169"/>
  <c r="AB168" s="1"/>
  <c r="AB166"/>
  <c r="AB165" s="1"/>
  <c r="AB162"/>
  <c r="AB161"/>
  <c r="AB160" s="1"/>
  <c r="AB158"/>
  <c r="AB154"/>
  <c r="AB153" s="1"/>
  <c r="AB151"/>
  <c r="AB147"/>
  <c r="AB146" s="1"/>
  <c r="AB141"/>
  <c r="AB140" s="1"/>
  <c r="AB138"/>
  <c r="AB137" s="1"/>
  <c r="AB135"/>
  <c r="AB134" s="1"/>
  <c r="AB129"/>
  <c r="AB128"/>
  <c r="AB127" s="1"/>
  <c r="AB125"/>
  <c r="AB124" s="1"/>
  <c r="AB121"/>
  <c r="AB120" s="1"/>
  <c r="AB117"/>
  <c r="AB116" s="1"/>
  <c r="AB113"/>
  <c r="AB112" s="1"/>
  <c r="AB109"/>
  <c r="AB107"/>
  <c r="AB104"/>
  <c r="AB102"/>
  <c r="AB100"/>
  <c r="AB98"/>
  <c r="AB96"/>
  <c r="AB94"/>
  <c r="AB90"/>
  <c r="AB89" s="1"/>
  <c r="AB87"/>
  <c r="AB86" s="1"/>
  <c r="AB84"/>
  <c r="AB82"/>
  <c r="AB80"/>
  <c r="AB78"/>
  <c r="AB76"/>
  <c r="AB74"/>
  <c r="AB72"/>
  <c r="AB70"/>
  <c r="AB69" s="1"/>
  <c r="AB68" s="1"/>
  <c r="AB66"/>
  <c r="AB63"/>
  <c r="AB62" s="1"/>
  <c r="AB60"/>
  <c r="AB59" s="1"/>
  <c r="AB57"/>
  <c r="AB56" s="1"/>
  <c r="AB54"/>
  <c r="AB51"/>
  <c r="AB50" s="1"/>
  <c r="AB48"/>
  <c r="AB46"/>
  <c r="AB44"/>
  <c r="AB42"/>
  <c r="AB40"/>
  <c r="AB38"/>
  <c r="AB36"/>
  <c r="AB34"/>
  <c r="AB30"/>
  <c r="AB29" s="1"/>
  <c r="AB27"/>
  <c r="AB25"/>
  <c r="AB23"/>
  <c r="AB21"/>
  <c r="AB19"/>
  <c r="AB17"/>
  <c r="AB15"/>
  <c r="S121"/>
  <c r="S120" s="1"/>
  <c r="S479"/>
  <c r="S478" s="1"/>
  <c r="S475"/>
  <c r="S473"/>
  <c r="S471"/>
  <c r="S469"/>
  <c r="S467"/>
  <c r="S465"/>
  <c r="S463"/>
  <c r="S460"/>
  <c r="S458"/>
  <c r="S456"/>
  <c r="S453"/>
  <c r="S450" s="1"/>
  <c r="S449" s="1"/>
  <c r="S451"/>
  <c r="S447"/>
  <c r="S443"/>
  <c r="S441"/>
  <c r="S439"/>
  <c r="S436"/>
  <c r="S435" s="1"/>
  <c r="S432"/>
  <c r="S418"/>
  <c r="S412"/>
  <c r="S409"/>
  <c r="S408" s="1"/>
  <c r="S404"/>
  <c r="S401"/>
  <c r="S391"/>
  <c r="S385"/>
  <c r="S384" s="1"/>
  <c r="S380"/>
  <c r="S377"/>
  <c r="S375"/>
  <c r="S370"/>
  <c r="S369"/>
  <c r="S368" s="1"/>
  <c r="S366"/>
  <c r="S365"/>
  <c r="S363"/>
  <c r="S360"/>
  <c r="S359" s="1"/>
  <c r="S356"/>
  <c r="S354"/>
  <c r="S351"/>
  <c r="S348"/>
  <c r="S347" s="1"/>
  <c r="S345"/>
  <c r="S344" s="1"/>
  <c r="S342"/>
  <c r="S341" s="1"/>
  <c r="S338"/>
  <c r="S337" s="1"/>
  <c r="S335"/>
  <c r="S334"/>
  <c r="S331"/>
  <c r="S330" s="1"/>
  <c r="S327"/>
  <c r="S325"/>
  <c r="S322"/>
  <c r="S320"/>
  <c r="S318"/>
  <c r="S317" s="1"/>
  <c r="S314"/>
  <c r="S311"/>
  <c r="S309"/>
  <c r="S305"/>
  <c r="S303"/>
  <c r="S301"/>
  <c r="S294"/>
  <c r="S290"/>
  <c r="S289" s="1"/>
  <c r="S285"/>
  <c r="S284"/>
  <c r="S281"/>
  <c r="S279"/>
  <c r="S277"/>
  <c r="S275"/>
  <c r="S273"/>
  <c r="S269"/>
  <c r="S268" s="1"/>
  <c r="S266"/>
  <c r="S264"/>
  <c r="S258"/>
  <c r="S257" s="1"/>
  <c r="S253"/>
  <c r="S252" s="1"/>
  <c r="S249"/>
  <c r="S248" s="1"/>
  <c r="S244"/>
  <c r="S242"/>
  <c r="S240"/>
  <c r="S238"/>
  <c r="S236"/>
  <c r="S232"/>
  <c r="S231"/>
  <c r="S229"/>
  <c r="S228" s="1"/>
  <c r="S224"/>
  <c r="S220"/>
  <c r="S218"/>
  <c r="S215"/>
  <c r="S214" s="1"/>
  <c r="S212"/>
  <c r="S209"/>
  <c r="S207"/>
  <c r="S205"/>
  <c r="S203"/>
  <c r="S195"/>
  <c r="S192"/>
  <c r="S191" s="1"/>
  <c r="S189"/>
  <c r="S188" s="1"/>
  <c r="S186"/>
  <c r="S184"/>
  <c r="S182"/>
  <c r="S177"/>
  <c r="S176" s="1"/>
  <c r="S173"/>
  <c r="S172" s="1"/>
  <c r="S169"/>
  <c r="S168" s="1"/>
  <c r="S166"/>
  <c r="S165" s="1"/>
  <c r="S162"/>
  <c r="S161" s="1"/>
  <c r="S160" s="1"/>
  <c r="S158"/>
  <c r="S157" s="1"/>
  <c r="S154"/>
  <c r="S153" s="1"/>
  <c r="S151"/>
  <c r="S150" s="1"/>
  <c r="S149" s="1"/>
  <c r="S147"/>
  <c r="S146" s="1"/>
  <c r="S141"/>
  <c r="S140" s="1"/>
  <c r="S138"/>
  <c r="S135"/>
  <c r="S134" s="1"/>
  <c r="S129"/>
  <c r="S128" s="1"/>
  <c r="S125"/>
  <c r="S124" s="1"/>
  <c r="S117"/>
  <c r="S116" s="1"/>
  <c r="S113"/>
  <c r="S112" s="1"/>
  <c r="S109"/>
  <c r="S107"/>
  <c r="S104"/>
  <c r="S102"/>
  <c r="S100"/>
  <c r="S98"/>
  <c r="S96"/>
  <c r="S94"/>
  <c r="S90"/>
  <c r="S89"/>
  <c r="S87"/>
  <c r="S86" s="1"/>
  <c r="S84"/>
  <c r="S82"/>
  <c r="S80"/>
  <c r="S78"/>
  <c r="S76"/>
  <c r="S74"/>
  <c r="S72"/>
  <c r="S70"/>
  <c r="S66"/>
  <c r="S65" s="1"/>
  <c r="S63"/>
  <c r="S62" s="1"/>
  <c r="S60"/>
  <c r="S59"/>
  <c r="S57"/>
  <c r="S56" s="1"/>
  <c r="S54"/>
  <c r="S53" s="1"/>
  <c r="S51"/>
  <c r="S48"/>
  <c r="S46"/>
  <c r="S44"/>
  <c r="S42"/>
  <c r="S40"/>
  <c r="S38"/>
  <c r="S36"/>
  <c r="S34"/>
  <c r="S30"/>
  <c r="S29" s="1"/>
  <c r="S27"/>
  <c r="S25"/>
  <c r="S23"/>
  <c r="S21"/>
  <c r="S19"/>
  <c r="S17"/>
  <c r="S15"/>
  <c r="AE302"/>
  <c r="S308" l="1"/>
  <c r="AB14"/>
  <c r="AB202"/>
  <c r="AC427"/>
  <c r="T427"/>
  <c r="T199"/>
  <c r="AH199"/>
  <c r="S69"/>
  <c r="AB181"/>
  <c r="AB217"/>
  <c r="AB308"/>
  <c r="AB374"/>
  <c r="AB438"/>
  <c r="AB450"/>
  <c r="AG374"/>
  <c r="AG317"/>
  <c r="AC199"/>
  <c r="S202"/>
  <c r="S415"/>
  <c r="T428"/>
  <c r="S272"/>
  <c r="AG198"/>
  <c r="AH198" s="1"/>
  <c r="AB198"/>
  <c r="AC198" s="1"/>
  <c r="S198"/>
  <c r="T198" s="1"/>
  <c r="AG425"/>
  <c r="AH425" s="1"/>
  <c r="AH426"/>
  <c r="AH427"/>
  <c r="AB426"/>
  <c r="AC426" s="1"/>
  <c r="S426"/>
  <c r="T426" s="1"/>
  <c r="AG438"/>
  <c r="AG272"/>
  <c r="AG263"/>
  <c r="AG33"/>
  <c r="AG14"/>
  <c r="AG13" s="1"/>
  <c r="AG201"/>
  <c r="AG127"/>
  <c r="AG149"/>
  <c r="AG160"/>
  <c r="AG389"/>
  <c r="AG222"/>
  <c r="AG234"/>
  <c r="AG292"/>
  <c r="AG333"/>
  <c r="AG430"/>
  <c r="AG477"/>
  <c r="AG62"/>
  <c r="AG164"/>
  <c r="AG288"/>
  <c r="AG420"/>
  <c r="AG69"/>
  <c r="AG262"/>
  <c r="AG358"/>
  <c r="AG373"/>
  <c r="AG172"/>
  <c r="AG231"/>
  <c r="AG284"/>
  <c r="AG299"/>
  <c r="AG316"/>
  <c r="AG330"/>
  <c r="AG347"/>
  <c r="AG383"/>
  <c r="AG395"/>
  <c r="AG411"/>
  <c r="AG116"/>
  <c r="AG124"/>
  <c r="AG176"/>
  <c r="AG188"/>
  <c r="AG248"/>
  <c r="AG308"/>
  <c r="AG96"/>
  <c r="AG156"/>
  <c r="AB340"/>
  <c r="AB263"/>
  <c r="AB150"/>
  <c r="AB149" s="1"/>
  <c r="AB93"/>
  <c r="AB33"/>
  <c r="AB247"/>
  <c r="AB358"/>
  <c r="AB395"/>
  <c r="AB449"/>
  <c r="AB477"/>
  <c r="AB133"/>
  <c r="AB180"/>
  <c r="AB234"/>
  <c r="AB271"/>
  <c r="AB434"/>
  <c r="AB13"/>
  <c r="AB145"/>
  <c r="AB164"/>
  <c r="AB175"/>
  <c r="AB222"/>
  <c r="AB288"/>
  <c r="AB111"/>
  <c r="AB299"/>
  <c r="AB307"/>
  <c r="AB383"/>
  <c r="AB429"/>
  <c r="AB373"/>
  <c r="AB53"/>
  <c r="AB65"/>
  <c r="AB157"/>
  <c r="AB201"/>
  <c r="AB317"/>
  <c r="AB337"/>
  <c r="S374"/>
  <c r="S181"/>
  <c r="S93"/>
  <c r="S33"/>
  <c r="S14"/>
  <c r="S13" s="1"/>
  <c r="S316"/>
  <c r="S111"/>
  <c r="S145"/>
  <c r="S156"/>
  <c r="S383"/>
  <c r="S164"/>
  <c r="S175"/>
  <c r="S227"/>
  <c r="S247"/>
  <c r="S68"/>
  <c r="S333"/>
  <c r="S133"/>
  <c r="S293"/>
  <c r="S477"/>
  <c r="S127"/>
  <c r="S288"/>
  <c r="S271"/>
  <c r="S300"/>
  <c r="S329"/>
  <c r="S438"/>
  <c r="S50"/>
  <c r="S137"/>
  <c r="S171"/>
  <c r="S194"/>
  <c r="S217"/>
  <c r="S223"/>
  <c r="S235"/>
  <c r="S263"/>
  <c r="S283"/>
  <c r="S313"/>
  <c r="S350"/>
  <c r="S362"/>
  <c r="S379"/>
  <c r="S390"/>
  <c r="S403"/>
  <c r="S422"/>
  <c r="S431"/>
  <c r="S211"/>
  <c r="S307"/>
  <c r="S395"/>
  <c r="S411"/>
  <c r="Z302"/>
  <c r="Q302"/>
  <c r="AE397"/>
  <c r="Z397"/>
  <c r="Q397"/>
  <c r="AE71"/>
  <c r="AE64"/>
  <c r="Q352"/>
  <c r="Q440"/>
  <c r="Q386"/>
  <c r="Q295"/>
  <c r="Q444"/>
  <c r="Q442"/>
  <c r="AE97"/>
  <c r="Z97"/>
  <c r="Q424"/>
  <c r="S32" l="1"/>
  <c r="AG180"/>
  <c r="AG197"/>
  <c r="AH197" s="1"/>
  <c r="AB197"/>
  <c r="AC197" s="1"/>
  <c r="S197"/>
  <c r="T197" s="1"/>
  <c r="AB425"/>
  <c r="AC425" s="1"/>
  <c r="S425"/>
  <c r="T425" s="1"/>
  <c r="AG434"/>
  <c r="AG271"/>
  <c r="AG32"/>
  <c r="AG247"/>
  <c r="AG307"/>
  <c r="AG171"/>
  <c r="AG175"/>
  <c r="AG394"/>
  <c r="AG393" s="1"/>
  <c r="AG227"/>
  <c r="AG68"/>
  <c r="AG429"/>
  <c r="AG111"/>
  <c r="AG144"/>
  <c r="AG283"/>
  <c r="AG382"/>
  <c r="AG329"/>
  <c r="AG372"/>
  <c r="AG93"/>
  <c r="AG340"/>
  <c r="AB262"/>
  <c r="AB92"/>
  <c r="AB156"/>
  <c r="AB372"/>
  <c r="AB382"/>
  <c r="AB246"/>
  <c r="AB144"/>
  <c r="AB32"/>
  <c r="AB316"/>
  <c r="AB394"/>
  <c r="AB393" s="1"/>
  <c r="AB333"/>
  <c r="S434"/>
  <c r="S373"/>
  <c r="S340"/>
  <c r="S92"/>
  <c r="S358"/>
  <c r="S262"/>
  <c r="S144"/>
  <c r="S430"/>
  <c r="S222"/>
  <c r="S299"/>
  <c r="S292"/>
  <c r="S180"/>
  <c r="S201"/>
  <c r="S394"/>
  <c r="S421"/>
  <c r="S389"/>
  <c r="S234"/>
  <c r="S246"/>
  <c r="S382"/>
  <c r="Q71"/>
  <c r="Q70" s="1"/>
  <c r="AF397"/>
  <c r="AH397" s="1"/>
  <c r="Z396"/>
  <c r="AE479"/>
  <c r="AE478" s="1"/>
  <c r="AE475"/>
  <c r="AE473"/>
  <c r="AF473" s="1"/>
  <c r="AH473" s="1"/>
  <c r="AE471"/>
  <c r="AE469"/>
  <c r="AE467"/>
  <c r="AE465"/>
  <c r="AF465" s="1"/>
  <c r="AH465" s="1"/>
  <c r="AE463"/>
  <c r="AE460"/>
  <c r="AE458"/>
  <c r="AF458" s="1"/>
  <c r="AH458" s="1"/>
  <c r="AE456"/>
  <c r="AE453"/>
  <c r="AE451"/>
  <c r="AE447"/>
  <c r="AE443"/>
  <c r="AE441"/>
  <c r="AF441" s="1"/>
  <c r="AH441" s="1"/>
  <c r="AE439"/>
  <c r="AE436"/>
  <c r="AE435"/>
  <c r="AE432"/>
  <c r="AE431" s="1"/>
  <c r="AE422"/>
  <c r="AE421" s="1"/>
  <c r="AE418"/>
  <c r="AE416"/>
  <c r="AE412"/>
  <c r="AF412" s="1"/>
  <c r="AH412" s="1"/>
  <c r="AE409"/>
  <c r="AE408" s="1"/>
  <c r="AF408" s="1"/>
  <c r="AH408" s="1"/>
  <c r="AE404"/>
  <c r="AE403" s="1"/>
  <c r="AF403" s="1"/>
  <c r="AH403" s="1"/>
  <c r="AE401"/>
  <c r="AE391"/>
  <c r="AE390" s="1"/>
  <c r="AF390" s="1"/>
  <c r="AH390" s="1"/>
  <c r="AE385"/>
  <c r="AE384" s="1"/>
  <c r="AE380"/>
  <c r="AE379" s="1"/>
  <c r="AF379" s="1"/>
  <c r="AH379" s="1"/>
  <c r="AE377"/>
  <c r="AF377" s="1"/>
  <c r="AH377" s="1"/>
  <c r="AE375"/>
  <c r="AE370"/>
  <c r="AF370" s="1"/>
  <c r="AH370" s="1"/>
  <c r="AE366"/>
  <c r="AF366" s="1"/>
  <c r="AH366" s="1"/>
  <c r="AE363"/>
  <c r="AE362" s="1"/>
  <c r="AF362" s="1"/>
  <c r="AH362" s="1"/>
  <c r="AE360"/>
  <c r="AE359" s="1"/>
  <c r="AE356"/>
  <c r="AE354"/>
  <c r="AF354" s="1"/>
  <c r="AH354" s="1"/>
  <c r="AE351"/>
  <c r="AE350" s="1"/>
  <c r="AF350" s="1"/>
  <c r="AH350" s="1"/>
  <c r="AE348"/>
  <c r="AE347"/>
  <c r="AE345"/>
  <c r="AE344" s="1"/>
  <c r="AE342"/>
  <c r="AE341" s="1"/>
  <c r="AF341" s="1"/>
  <c r="AH341" s="1"/>
  <c r="AE338"/>
  <c r="AE337" s="1"/>
  <c r="AF337" s="1"/>
  <c r="AH337" s="1"/>
  <c r="AE335"/>
  <c r="AE334" s="1"/>
  <c r="AE331"/>
  <c r="AE330" s="1"/>
  <c r="AF330" s="1"/>
  <c r="AH330" s="1"/>
  <c r="AE327"/>
  <c r="AE325"/>
  <c r="AE322"/>
  <c r="AF322" s="1"/>
  <c r="AH322" s="1"/>
  <c r="AE320"/>
  <c r="AE318"/>
  <c r="AE314"/>
  <c r="AF314" s="1"/>
  <c r="AH314" s="1"/>
  <c r="AE311"/>
  <c r="AE309"/>
  <c r="AE305"/>
  <c r="AE303"/>
  <c r="AE301"/>
  <c r="AE300" s="1"/>
  <c r="AE294"/>
  <c r="AF294" s="1"/>
  <c r="AH294" s="1"/>
  <c r="AE290"/>
  <c r="AE289" s="1"/>
  <c r="AF289" s="1"/>
  <c r="AH289" s="1"/>
  <c r="AE285"/>
  <c r="AE284" s="1"/>
  <c r="AE281"/>
  <c r="AF281" s="1"/>
  <c r="AH281" s="1"/>
  <c r="AE279"/>
  <c r="AE277"/>
  <c r="AE275"/>
  <c r="AE273"/>
  <c r="AE272" s="1"/>
  <c r="AE269"/>
  <c r="AE268" s="1"/>
  <c r="AF268" s="1"/>
  <c r="AH268" s="1"/>
  <c r="AE266"/>
  <c r="AE264"/>
  <c r="AE263"/>
  <c r="AF263" s="1"/>
  <c r="AH263" s="1"/>
  <c r="AE258"/>
  <c r="AE257"/>
  <c r="AF257" s="1"/>
  <c r="AH257" s="1"/>
  <c r="AE253"/>
  <c r="AE252" s="1"/>
  <c r="AF252" s="1"/>
  <c r="AH252" s="1"/>
  <c r="AE249"/>
  <c r="AE248" s="1"/>
  <c r="AF248" s="1"/>
  <c r="AH248" s="1"/>
  <c r="AE244"/>
  <c r="AE242"/>
  <c r="AF242" s="1"/>
  <c r="AH242" s="1"/>
  <c r="AE240"/>
  <c r="AE238"/>
  <c r="AE236"/>
  <c r="AE232"/>
  <c r="AE231" s="1"/>
  <c r="AF231" s="1"/>
  <c r="AH231" s="1"/>
  <c r="AE229"/>
  <c r="AF229" s="1"/>
  <c r="AH229" s="1"/>
  <c r="AE224"/>
  <c r="AE223"/>
  <c r="AE222" s="1"/>
  <c r="AF222" s="1"/>
  <c r="AH222" s="1"/>
  <c r="AE220"/>
  <c r="AE218"/>
  <c r="AE217" s="1"/>
  <c r="AF217" s="1"/>
  <c r="AH217" s="1"/>
  <c r="AE215"/>
  <c r="AE214" s="1"/>
  <c r="AF214" s="1"/>
  <c r="AH214" s="1"/>
  <c r="AE212"/>
  <c r="AE211"/>
  <c r="AE209"/>
  <c r="AF209" s="1"/>
  <c r="AH209" s="1"/>
  <c r="AE207"/>
  <c r="AE205"/>
  <c r="AE203"/>
  <c r="AE202" s="1"/>
  <c r="AE195"/>
  <c r="AE194"/>
  <c r="AF194" s="1"/>
  <c r="AH194" s="1"/>
  <c r="AE192"/>
  <c r="AE191" s="1"/>
  <c r="AF191" s="1"/>
  <c r="AH191" s="1"/>
  <c r="AE189"/>
  <c r="AE188" s="1"/>
  <c r="AF188" s="1"/>
  <c r="AH188" s="1"/>
  <c r="AE186"/>
  <c r="AF186" s="1"/>
  <c r="AH186" s="1"/>
  <c r="AE184"/>
  <c r="AE182"/>
  <c r="AE181" s="1"/>
  <c r="AE177"/>
  <c r="AE176"/>
  <c r="AE175" s="1"/>
  <c r="AF175" s="1"/>
  <c r="AE173"/>
  <c r="AE172" s="1"/>
  <c r="AE169"/>
  <c r="AE168" s="1"/>
  <c r="AF168" s="1"/>
  <c r="AH168" s="1"/>
  <c r="AE166"/>
  <c r="AE165" s="1"/>
  <c r="AF165" s="1"/>
  <c r="AH165" s="1"/>
  <c r="AE162"/>
  <c r="AE161" s="1"/>
  <c r="AE158"/>
  <c r="AF158" s="1"/>
  <c r="AH158" s="1"/>
  <c r="AE154"/>
  <c r="AF154" s="1"/>
  <c r="AH154" s="1"/>
  <c r="AE151"/>
  <c r="AE150" s="1"/>
  <c r="AE147"/>
  <c r="AE146" s="1"/>
  <c r="AE141"/>
  <c r="AE140" s="1"/>
  <c r="AF140" s="1"/>
  <c r="AH140" s="1"/>
  <c r="AE138"/>
  <c r="AE137" s="1"/>
  <c r="AF137" s="1"/>
  <c r="AH137" s="1"/>
  <c r="AE135"/>
  <c r="AE134" s="1"/>
  <c r="AE129"/>
  <c r="AF129" s="1"/>
  <c r="AH129" s="1"/>
  <c r="AE125"/>
  <c r="AE124" s="1"/>
  <c r="AF124" s="1"/>
  <c r="AH124" s="1"/>
  <c r="AE121"/>
  <c r="AE120" s="1"/>
  <c r="AF120" s="1"/>
  <c r="AH120" s="1"/>
  <c r="AE117"/>
  <c r="AE116"/>
  <c r="AF116" s="1"/>
  <c r="AH116" s="1"/>
  <c r="AE113"/>
  <c r="AE112" s="1"/>
  <c r="AE109"/>
  <c r="AF109" s="1"/>
  <c r="AH109" s="1"/>
  <c r="AE107"/>
  <c r="AE104"/>
  <c r="AE102"/>
  <c r="AE100"/>
  <c r="AF100" s="1"/>
  <c r="AH100" s="1"/>
  <c r="AE98"/>
  <c r="AF98" s="1"/>
  <c r="AH98" s="1"/>
  <c r="AE96"/>
  <c r="AE94"/>
  <c r="AF94" s="1"/>
  <c r="AH94" s="1"/>
  <c r="AE90"/>
  <c r="AE89"/>
  <c r="AE87"/>
  <c r="AE86" s="1"/>
  <c r="AF86" s="1"/>
  <c r="AH86" s="1"/>
  <c r="AE84"/>
  <c r="AE82"/>
  <c r="AE80"/>
  <c r="AF80" s="1"/>
  <c r="AH80" s="1"/>
  <c r="AE78"/>
  <c r="AF78" s="1"/>
  <c r="AH78" s="1"/>
  <c r="AE76"/>
  <c r="AE74"/>
  <c r="AE72"/>
  <c r="AF72" s="1"/>
  <c r="AH72" s="1"/>
  <c r="AE70"/>
  <c r="AF70" s="1"/>
  <c r="AH70" s="1"/>
  <c r="AE66"/>
  <c r="AF66" s="1"/>
  <c r="AH66" s="1"/>
  <c r="AE63"/>
  <c r="AE62" s="1"/>
  <c r="AF62" s="1"/>
  <c r="AH62" s="1"/>
  <c r="AE60"/>
  <c r="AE59" s="1"/>
  <c r="AF59" s="1"/>
  <c r="AH59" s="1"/>
  <c r="AE57"/>
  <c r="AE56" s="1"/>
  <c r="AF56" s="1"/>
  <c r="AH56" s="1"/>
  <c r="AE54"/>
  <c r="AF54" s="1"/>
  <c r="AH54" s="1"/>
  <c r="AE51"/>
  <c r="AE50"/>
  <c r="AE48"/>
  <c r="AF48" s="1"/>
  <c r="AH48" s="1"/>
  <c r="AE46"/>
  <c r="AF46" s="1"/>
  <c r="AH46" s="1"/>
  <c r="AE44"/>
  <c r="AE42"/>
  <c r="AE40"/>
  <c r="AF40" s="1"/>
  <c r="AH40" s="1"/>
  <c r="AE38"/>
  <c r="AF38" s="1"/>
  <c r="AH38" s="1"/>
  <c r="AE36"/>
  <c r="AE34"/>
  <c r="AE33"/>
  <c r="AF33" s="1"/>
  <c r="AH33" s="1"/>
  <c r="AE30"/>
  <c r="AE29" s="1"/>
  <c r="AF29" s="1"/>
  <c r="AH29" s="1"/>
  <c r="AE27"/>
  <c r="AE25"/>
  <c r="AF25" s="1"/>
  <c r="AH25" s="1"/>
  <c r="AE23"/>
  <c r="AF23" s="1"/>
  <c r="AH23" s="1"/>
  <c r="AE21"/>
  <c r="AE19"/>
  <c r="AE17"/>
  <c r="AE15"/>
  <c r="AF15" s="1"/>
  <c r="AH15" s="1"/>
  <c r="AF16"/>
  <c r="AH16" s="1"/>
  <c r="AF18"/>
  <c r="AH18" s="1"/>
  <c r="AF19"/>
  <c r="AH19" s="1"/>
  <c r="AF20"/>
  <c r="AH20" s="1"/>
  <c r="AF21"/>
  <c r="AH21" s="1"/>
  <c r="AF22"/>
  <c r="AH22" s="1"/>
  <c r="AF24"/>
  <c r="AH24" s="1"/>
  <c r="AF26"/>
  <c r="AH26" s="1"/>
  <c r="AF27"/>
  <c r="AH27" s="1"/>
  <c r="AF28"/>
  <c r="AH28" s="1"/>
  <c r="AF30"/>
  <c r="AH30" s="1"/>
  <c r="AF31"/>
  <c r="AH31" s="1"/>
  <c r="AF34"/>
  <c r="AH34" s="1"/>
  <c r="AF35"/>
  <c r="AH35" s="1"/>
  <c r="AF36"/>
  <c r="AH36" s="1"/>
  <c r="AF37"/>
  <c r="AH37" s="1"/>
  <c r="AF39"/>
  <c r="AH39" s="1"/>
  <c r="AF41"/>
  <c r="AH41" s="1"/>
  <c r="AF42"/>
  <c r="AH42" s="1"/>
  <c r="AF43"/>
  <c r="AH43" s="1"/>
  <c r="AF44"/>
  <c r="AH44" s="1"/>
  <c r="AF45"/>
  <c r="AH45" s="1"/>
  <c r="AF47"/>
  <c r="AH47" s="1"/>
  <c r="AF49"/>
  <c r="AH49" s="1"/>
  <c r="AF50"/>
  <c r="AH50" s="1"/>
  <c r="AF51"/>
  <c r="AH51" s="1"/>
  <c r="AF52"/>
  <c r="AH52" s="1"/>
  <c r="AF55"/>
  <c r="AH55" s="1"/>
  <c r="AF58"/>
  <c r="AH58" s="1"/>
  <c r="AF61"/>
  <c r="AH61" s="1"/>
  <c r="AF64"/>
  <c r="AH64" s="1"/>
  <c r="AF67"/>
  <c r="AH67" s="1"/>
  <c r="AF71"/>
  <c r="AH71" s="1"/>
  <c r="AF73"/>
  <c r="AH73" s="1"/>
  <c r="AF74"/>
  <c r="AH74" s="1"/>
  <c r="AF75"/>
  <c r="AH75" s="1"/>
  <c r="AF76"/>
  <c r="AH76" s="1"/>
  <c r="AF77"/>
  <c r="AH77" s="1"/>
  <c r="AF79"/>
  <c r="AH79" s="1"/>
  <c r="AF81"/>
  <c r="AH81" s="1"/>
  <c r="AF82"/>
  <c r="AH82" s="1"/>
  <c r="AF83"/>
  <c r="AH83" s="1"/>
  <c r="AF84"/>
  <c r="AH84" s="1"/>
  <c r="AF85"/>
  <c r="AH85" s="1"/>
  <c r="AF87"/>
  <c r="AH87" s="1"/>
  <c r="AF88"/>
  <c r="AH88" s="1"/>
  <c r="AF89"/>
  <c r="AH89" s="1"/>
  <c r="AF90"/>
  <c r="AH90" s="1"/>
  <c r="AF91"/>
  <c r="AH91" s="1"/>
  <c r="AF95"/>
  <c r="AH95" s="1"/>
  <c r="AF96"/>
  <c r="AH96" s="1"/>
  <c r="AF97"/>
  <c r="AH97" s="1"/>
  <c r="AF99"/>
  <c r="AH99" s="1"/>
  <c r="AF101"/>
  <c r="AH101" s="1"/>
  <c r="AF103"/>
  <c r="AH103" s="1"/>
  <c r="AF104"/>
  <c r="AH104" s="1"/>
  <c r="AF105"/>
  <c r="AH105" s="1"/>
  <c r="AF106"/>
  <c r="AH106" s="1"/>
  <c r="AF107"/>
  <c r="AH107" s="1"/>
  <c r="AF108"/>
  <c r="AH108" s="1"/>
  <c r="AF110"/>
  <c r="AH110" s="1"/>
  <c r="AF114"/>
  <c r="AH114" s="1"/>
  <c r="AF115"/>
  <c r="AH115" s="1"/>
  <c r="AF117"/>
  <c r="AH117" s="1"/>
  <c r="AF118"/>
  <c r="AH118" s="1"/>
  <c r="AF119"/>
  <c r="AH119" s="1"/>
  <c r="AF122"/>
  <c r="AH122" s="1"/>
  <c r="AF123"/>
  <c r="AH123" s="1"/>
  <c r="AF125"/>
  <c r="AH125" s="1"/>
  <c r="AF126"/>
  <c r="AH126" s="1"/>
  <c r="AF130"/>
  <c r="AH130" s="1"/>
  <c r="AF131"/>
  <c r="AH131" s="1"/>
  <c r="AF132"/>
  <c r="AH132" s="1"/>
  <c r="AF135"/>
  <c r="AH135" s="1"/>
  <c r="AF136"/>
  <c r="AH136" s="1"/>
  <c r="AF138"/>
  <c r="AH138" s="1"/>
  <c r="AF139"/>
  <c r="AH139" s="1"/>
  <c r="AF142"/>
  <c r="AH142" s="1"/>
  <c r="AF143"/>
  <c r="AH143" s="1"/>
  <c r="AF147"/>
  <c r="AH147" s="1"/>
  <c r="AF148"/>
  <c r="AH148" s="1"/>
  <c r="AF151"/>
  <c r="AH151" s="1"/>
  <c r="AF152"/>
  <c r="AH152" s="1"/>
  <c r="AF155"/>
  <c r="AH155" s="1"/>
  <c r="AF159"/>
  <c r="AH159" s="1"/>
  <c r="AF162"/>
  <c r="AH162" s="1"/>
  <c r="AF163"/>
  <c r="AH163" s="1"/>
  <c r="AF166"/>
  <c r="AH166" s="1"/>
  <c r="AF167"/>
  <c r="AH167" s="1"/>
  <c r="AF170"/>
  <c r="AH170" s="1"/>
  <c r="AF173"/>
  <c r="AH173" s="1"/>
  <c r="AF174"/>
  <c r="AH174" s="1"/>
  <c r="AF177"/>
  <c r="AH177" s="1"/>
  <c r="AF178"/>
  <c r="AH178" s="1"/>
  <c r="AF182"/>
  <c r="AH182" s="1"/>
  <c r="AF183"/>
  <c r="AH183" s="1"/>
  <c r="AF184"/>
  <c r="AH184" s="1"/>
  <c r="AF185"/>
  <c r="AH185" s="1"/>
  <c r="AF187"/>
  <c r="AH187" s="1"/>
  <c r="AF189"/>
  <c r="AH189" s="1"/>
  <c r="AF190"/>
  <c r="AH190" s="1"/>
  <c r="AF192"/>
  <c r="AH192" s="1"/>
  <c r="AF193"/>
  <c r="AH193" s="1"/>
  <c r="AF195"/>
  <c r="AH195" s="1"/>
  <c r="AF196"/>
  <c r="AH196" s="1"/>
  <c r="AF203"/>
  <c r="AH203" s="1"/>
  <c r="AF204"/>
  <c r="AH204" s="1"/>
  <c r="AF205"/>
  <c r="AH205" s="1"/>
  <c r="AF206"/>
  <c r="AH206" s="1"/>
  <c r="AF207"/>
  <c r="AH207" s="1"/>
  <c r="AF208"/>
  <c r="AH208" s="1"/>
  <c r="AF210"/>
  <c r="AH210" s="1"/>
  <c r="AF211"/>
  <c r="AH211" s="1"/>
  <c r="AF212"/>
  <c r="AH212" s="1"/>
  <c r="AF213"/>
  <c r="AH213" s="1"/>
  <c r="AF215"/>
  <c r="AH215" s="1"/>
  <c r="AF216"/>
  <c r="AH216" s="1"/>
  <c r="AF218"/>
  <c r="AH218" s="1"/>
  <c r="AF219"/>
  <c r="AH219" s="1"/>
  <c r="AF220"/>
  <c r="AH220" s="1"/>
  <c r="AF221"/>
  <c r="AH221" s="1"/>
  <c r="AF223"/>
  <c r="AH223" s="1"/>
  <c r="AF224"/>
  <c r="AH224" s="1"/>
  <c r="AF225"/>
  <c r="AH225" s="1"/>
  <c r="AF226"/>
  <c r="AH226" s="1"/>
  <c r="AF230"/>
  <c r="AH230" s="1"/>
  <c r="AF232"/>
  <c r="AH232" s="1"/>
  <c r="AF233"/>
  <c r="AH233" s="1"/>
  <c r="AF236"/>
  <c r="AH236" s="1"/>
  <c r="AF237"/>
  <c r="AH237" s="1"/>
  <c r="AF238"/>
  <c r="AH238" s="1"/>
  <c r="AF239"/>
  <c r="AH239" s="1"/>
  <c r="AF240"/>
  <c r="AH240" s="1"/>
  <c r="AF241"/>
  <c r="AH241" s="1"/>
  <c r="AF243"/>
  <c r="AH243" s="1"/>
  <c r="AF244"/>
  <c r="AH244" s="1"/>
  <c r="AF245"/>
  <c r="AH245" s="1"/>
  <c r="AF249"/>
  <c r="AH249" s="1"/>
  <c r="AF250"/>
  <c r="AH250" s="1"/>
  <c r="AF251"/>
  <c r="AH251" s="1"/>
  <c r="AF254"/>
  <c r="AH254" s="1"/>
  <c r="AF255"/>
  <c r="AH255" s="1"/>
  <c r="AF256"/>
  <c r="AH256" s="1"/>
  <c r="AF258"/>
  <c r="AH258" s="1"/>
  <c r="AF259"/>
  <c r="AH259" s="1"/>
  <c r="AF260"/>
  <c r="AH260" s="1"/>
  <c r="AF264"/>
  <c r="AH264" s="1"/>
  <c r="AF265"/>
  <c r="AH265" s="1"/>
  <c r="AF266"/>
  <c r="AH266" s="1"/>
  <c r="AF267"/>
  <c r="AH267" s="1"/>
  <c r="AF270"/>
  <c r="AH270" s="1"/>
  <c r="AF274"/>
  <c r="AH274" s="1"/>
  <c r="AF275"/>
  <c r="AH275" s="1"/>
  <c r="AF276"/>
  <c r="AH276" s="1"/>
  <c r="AF277"/>
  <c r="AH277" s="1"/>
  <c r="AF278"/>
  <c r="AH278" s="1"/>
  <c r="AF279"/>
  <c r="AH279" s="1"/>
  <c r="AF280"/>
  <c r="AH280" s="1"/>
  <c r="AF282"/>
  <c r="AH282" s="1"/>
  <c r="AF285"/>
  <c r="AH285" s="1"/>
  <c r="AF286"/>
  <c r="AH286" s="1"/>
  <c r="AF287"/>
  <c r="AH287" s="1"/>
  <c r="AF291"/>
  <c r="AH291" s="1"/>
  <c r="AF295"/>
  <c r="AH295" s="1"/>
  <c r="AF296"/>
  <c r="AH296" s="1"/>
  <c r="AF297"/>
  <c r="AH297" s="1"/>
  <c r="AF298"/>
  <c r="AH298" s="1"/>
  <c r="AF302"/>
  <c r="AH302" s="1"/>
  <c r="AF303"/>
  <c r="AH303" s="1"/>
  <c r="AF304"/>
  <c r="AH304" s="1"/>
  <c r="AF305"/>
  <c r="AH305" s="1"/>
  <c r="AF306"/>
  <c r="AH306" s="1"/>
  <c r="AF310"/>
  <c r="AH310" s="1"/>
  <c r="AF311"/>
  <c r="AH311" s="1"/>
  <c r="AF312"/>
  <c r="AH312" s="1"/>
  <c r="AF315"/>
  <c r="AH315" s="1"/>
  <c r="AF318"/>
  <c r="AH318" s="1"/>
  <c r="AF319"/>
  <c r="AH319" s="1"/>
  <c r="AF320"/>
  <c r="AH320" s="1"/>
  <c r="AF321"/>
  <c r="AH321" s="1"/>
  <c r="AF323"/>
  <c r="AH323" s="1"/>
  <c r="AF324"/>
  <c r="AH324" s="1"/>
  <c r="AF325"/>
  <c r="AH325" s="1"/>
  <c r="AF326"/>
  <c r="AH326" s="1"/>
  <c r="AF327"/>
  <c r="AH327" s="1"/>
  <c r="AF328"/>
  <c r="AH328" s="1"/>
  <c r="AF331"/>
  <c r="AH331" s="1"/>
  <c r="AF332"/>
  <c r="AH332" s="1"/>
  <c r="AF335"/>
  <c r="AH335" s="1"/>
  <c r="AF336"/>
  <c r="AH336" s="1"/>
  <c r="AF338"/>
  <c r="AH338" s="1"/>
  <c r="AF339"/>
  <c r="AH339" s="1"/>
  <c r="AF342"/>
  <c r="AH342" s="1"/>
  <c r="AF343"/>
  <c r="AH343" s="1"/>
  <c r="AF346"/>
  <c r="AH346" s="1"/>
  <c r="AF347"/>
  <c r="AH347" s="1"/>
  <c r="AF348"/>
  <c r="AH348" s="1"/>
  <c r="AF349"/>
  <c r="AH349" s="1"/>
  <c r="AF351"/>
  <c r="AH351" s="1"/>
  <c r="AF352"/>
  <c r="AH352" s="1"/>
  <c r="AF353"/>
  <c r="AH353" s="1"/>
  <c r="AF355"/>
  <c r="AH355" s="1"/>
  <c r="AF356"/>
  <c r="AH356" s="1"/>
  <c r="AF357"/>
  <c r="AH357" s="1"/>
  <c r="AF361"/>
  <c r="AH361" s="1"/>
  <c r="AF363"/>
  <c r="AH363" s="1"/>
  <c r="AF364"/>
  <c r="AH364" s="1"/>
  <c r="AF367"/>
  <c r="AH367" s="1"/>
  <c r="AF371"/>
  <c r="AH371" s="1"/>
  <c r="AF375"/>
  <c r="AH375" s="1"/>
  <c r="AF376"/>
  <c r="AH376" s="1"/>
  <c r="AF378"/>
  <c r="AH378" s="1"/>
  <c r="AF380"/>
  <c r="AH380" s="1"/>
  <c r="AF381"/>
  <c r="AH381" s="1"/>
  <c r="AF385"/>
  <c r="AH385" s="1"/>
  <c r="AF386"/>
  <c r="AH386" s="1"/>
  <c r="AF387"/>
  <c r="AH387" s="1"/>
  <c r="AF388"/>
  <c r="AH388" s="1"/>
  <c r="AF391"/>
  <c r="AH391" s="1"/>
  <c r="AF392"/>
  <c r="AH392" s="1"/>
  <c r="AF398"/>
  <c r="AH398" s="1"/>
  <c r="AF399"/>
  <c r="AH399" s="1"/>
  <c r="AF400"/>
  <c r="AH400" s="1"/>
  <c r="AF401"/>
  <c r="AH401" s="1"/>
  <c r="AF402"/>
  <c r="AH402" s="1"/>
  <c r="AF405"/>
  <c r="AH405" s="1"/>
  <c r="AF406"/>
  <c r="AH406" s="1"/>
  <c r="AF407"/>
  <c r="AH407" s="1"/>
  <c r="AF410"/>
  <c r="AH410" s="1"/>
  <c r="AF413"/>
  <c r="AH413" s="1"/>
  <c r="AF414"/>
  <c r="AH414" s="1"/>
  <c r="AF416"/>
  <c r="AH416" s="1"/>
  <c r="AF417"/>
  <c r="AH417" s="1"/>
  <c r="AF419"/>
  <c r="AH419" s="1"/>
  <c r="AF422"/>
  <c r="AH422" s="1"/>
  <c r="AF423"/>
  <c r="AH423" s="1"/>
  <c r="AF424"/>
  <c r="AH424" s="1"/>
  <c r="AF432"/>
  <c r="AH432" s="1"/>
  <c r="AF433"/>
  <c r="AH433" s="1"/>
  <c r="AF435"/>
  <c r="AH435" s="1"/>
  <c r="AF436"/>
  <c r="AH436" s="1"/>
  <c r="AF437"/>
  <c r="AH437" s="1"/>
  <c r="AF440"/>
  <c r="AH440" s="1"/>
  <c r="AF442"/>
  <c r="AH442" s="1"/>
  <c r="AF443"/>
  <c r="AH443" s="1"/>
  <c r="AF444"/>
  <c r="AH444" s="1"/>
  <c r="AF445"/>
  <c r="AH445" s="1"/>
  <c r="AF446"/>
  <c r="AH446" s="1"/>
  <c r="AF447"/>
  <c r="AH447" s="1"/>
  <c r="AF448"/>
  <c r="AH448" s="1"/>
  <c r="AF451"/>
  <c r="AH451" s="1"/>
  <c r="AF452"/>
  <c r="AH452" s="1"/>
  <c r="AF453"/>
  <c r="AH453" s="1"/>
  <c r="AF454"/>
  <c r="AH454" s="1"/>
  <c r="AF455"/>
  <c r="AH455" s="1"/>
  <c r="AF456"/>
  <c r="AH456" s="1"/>
  <c r="AF457"/>
  <c r="AH457" s="1"/>
  <c r="AF459"/>
  <c r="AH459" s="1"/>
  <c r="AF460"/>
  <c r="AH460" s="1"/>
  <c r="AF461"/>
  <c r="AH461" s="1"/>
  <c r="AF462"/>
  <c r="AH462" s="1"/>
  <c r="AF463"/>
  <c r="AH463" s="1"/>
  <c r="AF464"/>
  <c r="AH464" s="1"/>
  <c r="AF466"/>
  <c r="AH466" s="1"/>
  <c r="AF467"/>
  <c r="AH467" s="1"/>
  <c r="AF468"/>
  <c r="AH468" s="1"/>
  <c r="AF470"/>
  <c r="AH470" s="1"/>
  <c r="AF471"/>
  <c r="AH471" s="1"/>
  <c r="AF472"/>
  <c r="AH472" s="1"/>
  <c r="AF474"/>
  <c r="AH474" s="1"/>
  <c r="AF475"/>
  <c r="AH475" s="1"/>
  <c r="AF476"/>
  <c r="AH476" s="1"/>
  <c r="AF479"/>
  <c r="AH479" s="1"/>
  <c r="AF480"/>
  <c r="AH480" s="1"/>
  <c r="Z479"/>
  <c r="Z478" s="1"/>
  <c r="Z475"/>
  <c r="Z473"/>
  <c r="Z471"/>
  <c r="Z469"/>
  <c r="Z467"/>
  <c r="Z465"/>
  <c r="Z463"/>
  <c r="Z460"/>
  <c r="Z458"/>
  <c r="Z456"/>
  <c r="Z453"/>
  <c r="Z451"/>
  <c r="Z447"/>
  <c r="Z443"/>
  <c r="Z441"/>
  <c r="Z439"/>
  <c r="Z436"/>
  <c r="Z435" s="1"/>
  <c r="Z432"/>
  <c r="Z431"/>
  <c r="Z430"/>
  <c r="Z422"/>
  <c r="Z421" s="1"/>
  <c r="Z418"/>
  <c r="Z416"/>
  <c r="Z412"/>
  <c r="Z411" s="1"/>
  <c r="Z409"/>
  <c r="Z408" s="1"/>
  <c r="Z404"/>
  <c r="Z403" s="1"/>
  <c r="Z401"/>
  <c r="Z391"/>
  <c r="Z390" s="1"/>
  <c r="Z385"/>
  <c r="Z384"/>
  <c r="Z383" s="1"/>
  <c r="Z380"/>
  <c r="Z379"/>
  <c r="Z377"/>
  <c r="Z375"/>
  <c r="Z370"/>
  <c r="Z366"/>
  <c r="Z363"/>
  <c r="Z362" s="1"/>
  <c r="Z360"/>
  <c r="Z359" s="1"/>
  <c r="Z356"/>
  <c r="Z354"/>
  <c r="Z351"/>
  <c r="Z350" s="1"/>
  <c r="Z348"/>
  <c r="Z347" s="1"/>
  <c r="Z345"/>
  <c r="Z344" s="1"/>
  <c r="Z342"/>
  <c r="Z341" s="1"/>
  <c r="Z338"/>
  <c r="Z337" s="1"/>
  <c r="Z335"/>
  <c r="Z334" s="1"/>
  <c r="Z331"/>
  <c r="Z330" s="1"/>
  <c r="Z327"/>
  <c r="Z325"/>
  <c r="Z322"/>
  <c r="Z320"/>
  <c r="Z318"/>
  <c r="Z314"/>
  <c r="Z311"/>
  <c r="Z309"/>
  <c r="Z308" s="1"/>
  <c r="Z305"/>
  <c r="Z303"/>
  <c r="Z301"/>
  <c r="Z294"/>
  <c r="Z290"/>
  <c r="Z289" s="1"/>
  <c r="Z285"/>
  <c r="Z284" s="1"/>
  <c r="Z281"/>
  <c r="Z279"/>
  <c r="Z277"/>
  <c r="Z275"/>
  <c r="Z273"/>
  <c r="Z272" s="1"/>
  <c r="Z269"/>
  <c r="Z268" s="1"/>
  <c r="Z266"/>
  <c r="Z264"/>
  <c r="Z258"/>
  <c r="Z257" s="1"/>
  <c r="Z253"/>
  <c r="Z252" s="1"/>
  <c r="Z249"/>
  <c r="Z248"/>
  <c r="Z244"/>
  <c r="Z242"/>
  <c r="Z240"/>
  <c r="Z238"/>
  <c r="Z236"/>
  <c r="Z232"/>
  <c r="Z231" s="1"/>
  <c r="Z229"/>
  <c r="Z224"/>
  <c r="Z223" s="1"/>
  <c r="Z222" s="1"/>
  <c r="Z220"/>
  <c r="Z218"/>
  <c r="Z217"/>
  <c r="Z215"/>
  <c r="Z214" s="1"/>
  <c r="Z212"/>
  <c r="Z211"/>
  <c r="Z209"/>
  <c r="Z207"/>
  <c r="Z205"/>
  <c r="Z203"/>
  <c r="Z195"/>
  <c r="Z194" s="1"/>
  <c r="Z192"/>
  <c r="Z191" s="1"/>
  <c r="Z189"/>
  <c r="Z188"/>
  <c r="Z186"/>
  <c r="Z184"/>
  <c r="Z182"/>
  <c r="Z177"/>
  <c r="Z176" s="1"/>
  <c r="Z175" s="1"/>
  <c r="Z173"/>
  <c r="Z172"/>
  <c r="Z171"/>
  <c r="Z169"/>
  <c r="Z168" s="1"/>
  <c r="Z166"/>
  <c r="Z165"/>
  <c r="Z162"/>
  <c r="Z161" s="1"/>
  <c r="Z158"/>
  <c r="Z154"/>
  <c r="Z151"/>
  <c r="Z150" s="1"/>
  <c r="Z147"/>
  <c r="Z146" s="1"/>
  <c r="Z141"/>
  <c r="Z140" s="1"/>
  <c r="Z138"/>
  <c r="Z137"/>
  <c r="Z135"/>
  <c r="Z134" s="1"/>
  <c r="Z129"/>
  <c r="Z125"/>
  <c r="Z124"/>
  <c r="Z121"/>
  <c r="Z120" s="1"/>
  <c r="Z117"/>
  <c r="Z116" s="1"/>
  <c r="Z113"/>
  <c r="Z112" s="1"/>
  <c r="Z109"/>
  <c r="Z107"/>
  <c r="Z104"/>
  <c r="Z102"/>
  <c r="Z100"/>
  <c r="Z98"/>
  <c r="Z96"/>
  <c r="Z94"/>
  <c r="Z90"/>
  <c r="Z89" s="1"/>
  <c r="Z87"/>
  <c r="Z86" s="1"/>
  <c r="Z84"/>
  <c r="Z82"/>
  <c r="Z80"/>
  <c r="Z78"/>
  <c r="Z76"/>
  <c r="Z74"/>
  <c r="Z72"/>
  <c r="Z70"/>
  <c r="Z66"/>
  <c r="Z63"/>
  <c r="Z62" s="1"/>
  <c r="Z60"/>
  <c r="Z57"/>
  <c r="Z56" s="1"/>
  <c r="Z54"/>
  <c r="Z51"/>
  <c r="Z50" s="1"/>
  <c r="Z48"/>
  <c r="Z46"/>
  <c r="Z44"/>
  <c r="Z42"/>
  <c r="Z40"/>
  <c r="Z38"/>
  <c r="Z36"/>
  <c r="Z34"/>
  <c r="Z30"/>
  <c r="Z29"/>
  <c r="Z27"/>
  <c r="Z25"/>
  <c r="Z23"/>
  <c r="Z21"/>
  <c r="Z19"/>
  <c r="Z17"/>
  <c r="Z15"/>
  <c r="Q479"/>
  <c r="Q475"/>
  <c r="Q473"/>
  <c r="Q471"/>
  <c r="Q469"/>
  <c r="Q467"/>
  <c r="Q465"/>
  <c r="Q463"/>
  <c r="Q460"/>
  <c r="Q458"/>
  <c r="Q456"/>
  <c r="Q450" s="1"/>
  <c r="Q453"/>
  <c r="Q451"/>
  <c r="Q447"/>
  <c r="Q443"/>
  <c r="Q441"/>
  <c r="Q439"/>
  <c r="Q436"/>
  <c r="Q435" s="1"/>
  <c r="Q432"/>
  <c r="Q431" s="1"/>
  <c r="Q430" s="1"/>
  <c r="Q429" s="1"/>
  <c r="Q418"/>
  <c r="Q416"/>
  <c r="Q415" s="1"/>
  <c r="Q412"/>
  <c r="Q411" s="1"/>
  <c r="Q409"/>
  <c r="Q408" s="1"/>
  <c r="Q404"/>
  <c r="Q403" s="1"/>
  <c r="Q401"/>
  <c r="Q391"/>
  <c r="Q390"/>
  <c r="Q385"/>
  <c r="Q384" s="1"/>
  <c r="Q380"/>
  <c r="Q379" s="1"/>
  <c r="Q377"/>
  <c r="Q375"/>
  <c r="Q370"/>
  <c r="Q369" s="1"/>
  <c r="Q368" s="1"/>
  <c r="Q366"/>
  <c r="Q365" s="1"/>
  <c r="Q363"/>
  <c r="Q362" s="1"/>
  <c r="Q360"/>
  <c r="Q359" s="1"/>
  <c r="Q356"/>
  <c r="Q354"/>
  <c r="Q351"/>
  <c r="Q348"/>
  <c r="Q347" s="1"/>
  <c r="Q345"/>
  <c r="Q344" s="1"/>
  <c r="Q342"/>
  <c r="Q341" s="1"/>
  <c r="Q338"/>
  <c r="Q337" s="1"/>
  <c r="Q335"/>
  <c r="Q331"/>
  <c r="Q330"/>
  <c r="Q327"/>
  <c r="Q325"/>
  <c r="Q322"/>
  <c r="Q320"/>
  <c r="Q318"/>
  <c r="Q314"/>
  <c r="Q313" s="1"/>
  <c r="Q311"/>
  <c r="Q309"/>
  <c r="Q305"/>
  <c r="Q303"/>
  <c r="Q301"/>
  <c r="Q294"/>
  <c r="Q290"/>
  <c r="Q285"/>
  <c r="Q284" s="1"/>
  <c r="Q283" s="1"/>
  <c r="Q281"/>
  <c r="Q279"/>
  <c r="Q277"/>
  <c r="Q275"/>
  <c r="Q273"/>
  <c r="Q269"/>
  <c r="Q268" s="1"/>
  <c r="Q266"/>
  <c r="Q264"/>
  <c r="Q263" s="1"/>
  <c r="Q258"/>
  <c r="Q257"/>
  <c r="Q253"/>
  <c r="Q252" s="1"/>
  <c r="Q249"/>
  <c r="Q248"/>
  <c r="Q244"/>
  <c r="Q242"/>
  <c r="Q240"/>
  <c r="Q238"/>
  <c r="Q236"/>
  <c r="Q232"/>
  <c r="Q231" s="1"/>
  <c r="Q229"/>
  <c r="Q228" s="1"/>
  <c r="Q224"/>
  <c r="Q223"/>
  <c r="Q222" s="1"/>
  <c r="Q220"/>
  <c r="Q218"/>
  <c r="Q215"/>
  <c r="Q214" s="1"/>
  <c r="Q212"/>
  <c r="Q211" s="1"/>
  <c r="Q209"/>
  <c r="Q207"/>
  <c r="Q205"/>
  <c r="Q203"/>
  <c r="Q195"/>
  <c r="Q194"/>
  <c r="Q192"/>
  <c r="Q191" s="1"/>
  <c r="Q189"/>
  <c r="Q188" s="1"/>
  <c r="Q186"/>
  <c r="Q184"/>
  <c r="Q182"/>
  <c r="Q177"/>
  <c r="Q176"/>
  <c r="Q175" s="1"/>
  <c r="Q173"/>
  <c r="Q172" s="1"/>
  <c r="Q171" s="1"/>
  <c r="Q169"/>
  <c r="Q168" s="1"/>
  <c r="Q166"/>
  <c r="Q165"/>
  <c r="Q162"/>
  <c r="Q161" s="1"/>
  <c r="Q158"/>
  <c r="Q154"/>
  <c r="Q153" s="1"/>
  <c r="Q151"/>
  <c r="Q150" s="1"/>
  <c r="Q147"/>
  <c r="Q146" s="1"/>
  <c r="Q145" s="1"/>
  <c r="Q141"/>
  <c r="Q140" s="1"/>
  <c r="Q138"/>
  <c r="Q137"/>
  <c r="Q135"/>
  <c r="Q129"/>
  <c r="Q125"/>
  <c r="Q124"/>
  <c r="Q121"/>
  <c r="Q120" s="1"/>
  <c r="Q117"/>
  <c r="Q116" s="1"/>
  <c r="Q113"/>
  <c r="Q112" s="1"/>
  <c r="Q109"/>
  <c r="Q107"/>
  <c r="Q104"/>
  <c r="Q102"/>
  <c r="Q100"/>
  <c r="Q98"/>
  <c r="Q96"/>
  <c r="Q94"/>
  <c r="Q90"/>
  <c r="Q89" s="1"/>
  <c r="Q87"/>
  <c r="Q86" s="1"/>
  <c r="Q84"/>
  <c r="Q82"/>
  <c r="Q80"/>
  <c r="Q78"/>
  <c r="Q76"/>
  <c r="Q74"/>
  <c r="Q72"/>
  <c r="Q66"/>
  <c r="Q63"/>
  <c r="Q62" s="1"/>
  <c r="Q60"/>
  <c r="Q59" s="1"/>
  <c r="Q57"/>
  <c r="Q56" s="1"/>
  <c r="Q54"/>
  <c r="Q51"/>
  <c r="Q50"/>
  <c r="Q48"/>
  <c r="Q46"/>
  <c r="Q44"/>
  <c r="Q42"/>
  <c r="Q40"/>
  <c r="Q38"/>
  <c r="Q36"/>
  <c r="Q34"/>
  <c r="Q30"/>
  <c r="Q29" s="1"/>
  <c r="Q27"/>
  <c r="Q25"/>
  <c r="Q23"/>
  <c r="Q21"/>
  <c r="Q19"/>
  <c r="Q17"/>
  <c r="Q15"/>
  <c r="AE180" l="1"/>
  <c r="AE171"/>
  <c r="AF171" s="1"/>
  <c r="AF172"/>
  <c r="AH172" s="1"/>
  <c r="Q217"/>
  <c r="Q272"/>
  <c r="Q271" s="1"/>
  <c r="Q300"/>
  <c r="Q299" s="1"/>
  <c r="Z415"/>
  <c r="AF57"/>
  <c r="AH57" s="1"/>
  <c r="AE415"/>
  <c r="AF415" s="1"/>
  <c r="AH415" s="1"/>
  <c r="AG179"/>
  <c r="Q202"/>
  <c r="Q111"/>
  <c r="Q350"/>
  <c r="Z181"/>
  <c r="Z202"/>
  <c r="Z300"/>
  <c r="AE14"/>
  <c r="AH171"/>
  <c r="AB179"/>
  <c r="Q69"/>
  <c r="Z235"/>
  <c r="Z317"/>
  <c r="Z374"/>
  <c r="AE308"/>
  <c r="AE438"/>
  <c r="AF438" s="1"/>
  <c r="AH438" s="1"/>
  <c r="AE450"/>
  <c r="AF450" s="1"/>
  <c r="AH450" s="1"/>
  <c r="AH175"/>
  <c r="S179"/>
  <c r="AG261"/>
  <c r="AG246"/>
  <c r="AG92"/>
  <c r="AB12"/>
  <c r="AB261"/>
  <c r="S372"/>
  <c r="S12"/>
  <c r="S420"/>
  <c r="S429"/>
  <c r="S261"/>
  <c r="Z438"/>
  <c r="Z450"/>
  <c r="AE93"/>
  <c r="AE92" s="1"/>
  <c r="AF92" s="1"/>
  <c r="AF63"/>
  <c r="AH63" s="1"/>
  <c r="AF102"/>
  <c r="AH102" s="1"/>
  <c r="AF290"/>
  <c r="AH290" s="1"/>
  <c r="AF469"/>
  <c r="AH469" s="1"/>
  <c r="AE374"/>
  <c r="AF409"/>
  <c r="AH409" s="1"/>
  <c r="AE317"/>
  <c r="AF317" s="1"/>
  <c r="AH317" s="1"/>
  <c r="AE396"/>
  <c r="AF439"/>
  <c r="AH439" s="1"/>
  <c r="Z234"/>
  <c r="Z93"/>
  <c r="Z92" s="1"/>
  <c r="Z33"/>
  <c r="Z14"/>
  <c r="Z13" s="1"/>
  <c r="Z263"/>
  <c r="Z395"/>
  <c r="Q181"/>
  <c r="Q235"/>
  <c r="Q93"/>
  <c r="Q92" s="1"/>
  <c r="Q33"/>
  <c r="Q14"/>
  <c r="Q13" s="1"/>
  <c r="Q422"/>
  <c r="Q421" s="1"/>
  <c r="Q420" s="1"/>
  <c r="Q289"/>
  <c r="Q288" s="1"/>
  <c r="Q340"/>
  <c r="Q374"/>
  <c r="Q373" s="1"/>
  <c r="Q372" s="1"/>
  <c r="Q383"/>
  <c r="Q317"/>
  <c r="Q316" s="1"/>
  <c r="Q396"/>
  <c r="AF150"/>
  <c r="AH150" s="1"/>
  <c r="AF180"/>
  <c r="AH180" s="1"/>
  <c r="AE383"/>
  <c r="AF384"/>
  <c r="AH384" s="1"/>
  <c r="AF431"/>
  <c r="AH431" s="1"/>
  <c r="AE430"/>
  <c r="AE133"/>
  <c r="AF133" s="1"/>
  <c r="AH133" s="1"/>
  <c r="AF134"/>
  <c r="AH134" s="1"/>
  <c r="AE160"/>
  <c r="AF160" s="1"/>
  <c r="AH160" s="1"/>
  <c r="AF161"/>
  <c r="AH161" s="1"/>
  <c r="AE340"/>
  <c r="AF340" s="1"/>
  <c r="AH340" s="1"/>
  <c r="AF344"/>
  <c r="AH344" s="1"/>
  <c r="AF284"/>
  <c r="AH284" s="1"/>
  <c r="AE283"/>
  <c r="AF283" s="1"/>
  <c r="AH283" s="1"/>
  <c r="AE299"/>
  <c r="AF299" s="1"/>
  <c r="AH299" s="1"/>
  <c r="AF300"/>
  <c r="AH300" s="1"/>
  <c r="AF14"/>
  <c r="AH14" s="1"/>
  <c r="AE13"/>
  <c r="AE111"/>
  <c r="AF111" s="1"/>
  <c r="AH111" s="1"/>
  <c r="AF112"/>
  <c r="AH112" s="1"/>
  <c r="AE477"/>
  <c r="AF478"/>
  <c r="AH478" s="1"/>
  <c r="AE145"/>
  <c r="AF146"/>
  <c r="AH146" s="1"/>
  <c r="AF334"/>
  <c r="AH334" s="1"/>
  <c r="AE333"/>
  <c r="AF333" s="1"/>
  <c r="AH333" s="1"/>
  <c r="AF421"/>
  <c r="AH421" s="1"/>
  <c r="AE420"/>
  <c r="AF420" s="1"/>
  <c r="AH420" s="1"/>
  <c r="AF202"/>
  <c r="AH202" s="1"/>
  <c r="AE201"/>
  <c r="AF201" s="1"/>
  <c r="AH201" s="1"/>
  <c r="AE271"/>
  <c r="AF271" s="1"/>
  <c r="AH271" s="1"/>
  <c r="AF272"/>
  <c r="AH272" s="1"/>
  <c r="AF308"/>
  <c r="AH308" s="1"/>
  <c r="AF359"/>
  <c r="AH359" s="1"/>
  <c r="AE373"/>
  <c r="AF374"/>
  <c r="AH374" s="1"/>
  <c r="AE262"/>
  <c r="AE434"/>
  <c r="AF434" s="1"/>
  <c r="AH434" s="1"/>
  <c r="AF360"/>
  <c r="AH360" s="1"/>
  <c r="AF176"/>
  <c r="AH176" s="1"/>
  <c r="AE53"/>
  <c r="AF53" s="1"/>
  <c r="AH53" s="1"/>
  <c r="AE65"/>
  <c r="AF65" s="1"/>
  <c r="AH65" s="1"/>
  <c r="AE128"/>
  <c r="AE153"/>
  <c r="AF153" s="1"/>
  <c r="AH153" s="1"/>
  <c r="AE164"/>
  <c r="AF164" s="1"/>
  <c r="AH164" s="1"/>
  <c r="AE228"/>
  <c r="AE247"/>
  <c r="AE288"/>
  <c r="AF288" s="1"/>
  <c r="AH288" s="1"/>
  <c r="AE329"/>
  <c r="AF329" s="1"/>
  <c r="AH329" s="1"/>
  <c r="AE365"/>
  <c r="AF365" s="1"/>
  <c r="AH365" s="1"/>
  <c r="AE389"/>
  <c r="AF389" s="1"/>
  <c r="AH389" s="1"/>
  <c r="AE411"/>
  <c r="AF411" s="1"/>
  <c r="AH411" s="1"/>
  <c r="AE449"/>
  <c r="AF449" s="1"/>
  <c r="AH449" s="1"/>
  <c r="AF345"/>
  <c r="AH345" s="1"/>
  <c r="AF309"/>
  <c r="AH309" s="1"/>
  <c r="AF301"/>
  <c r="AH301" s="1"/>
  <c r="AF273"/>
  <c r="AH273" s="1"/>
  <c r="AF269"/>
  <c r="AH269" s="1"/>
  <c r="AF253"/>
  <c r="AH253" s="1"/>
  <c r="AF181"/>
  <c r="AH181" s="1"/>
  <c r="AF169"/>
  <c r="AH169" s="1"/>
  <c r="AF141"/>
  <c r="AH141" s="1"/>
  <c r="AF121"/>
  <c r="AH121" s="1"/>
  <c r="AF113"/>
  <c r="AH113" s="1"/>
  <c r="AF17"/>
  <c r="AH17" s="1"/>
  <c r="AE69"/>
  <c r="AE157"/>
  <c r="AE313"/>
  <c r="AF313" s="1"/>
  <c r="AH313" s="1"/>
  <c r="AE369"/>
  <c r="AE235"/>
  <c r="AF404"/>
  <c r="AH404" s="1"/>
  <c r="AF60"/>
  <c r="AH60" s="1"/>
  <c r="AE293"/>
  <c r="AF418"/>
  <c r="AH418" s="1"/>
  <c r="Z145"/>
  <c r="Z299"/>
  <c r="Z477"/>
  <c r="Z373"/>
  <c r="Z201"/>
  <c r="Z316"/>
  <c r="Z133"/>
  <c r="Z160"/>
  <c r="Z283"/>
  <c r="Z271"/>
  <c r="Z307"/>
  <c r="Z111"/>
  <c r="Z333"/>
  <c r="Z340"/>
  <c r="Z420"/>
  <c r="Z164"/>
  <c r="Z180"/>
  <c r="Z434"/>
  <c r="Z59"/>
  <c r="Z128"/>
  <c r="Z153"/>
  <c r="Z228"/>
  <c r="Z247"/>
  <c r="Z288"/>
  <c r="Z365"/>
  <c r="Z358" s="1"/>
  <c r="Z389"/>
  <c r="Z449"/>
  <c r="Z69"/>
  <c r="Z157"/>
  <c r="Z313"/>
  <c r="Z369"/>
  <c r="Z53"/>
  <c r="Z65"/>
  <c r="Z293"/>
  <c r="Z329"/>
  <c r="Z429"/>
  <c r="Q68"/>
  <c r="Q149"/>
  <c r="Q164"/>
  <c r="Q358"/>
  <c r="Q160"/>
  <c r="Q144"/>
  <c r="Q201"/>
  <c r="Q227"/>
  <c r="Q247"/>
  <c r="Q246" s="1"/>
  <c r="Q53"/>
  <c r="Q65"/>
  <c r="Q293"/>
  <c r="Q292" s="1"/>
  <c r="Q308"/>
  <c r="Q307" s="1"/>
  <c r="Q334"/>
  <c r="Q333" s="1"/>
  <c r="Q389"/>
  <c r="Q449"/>
  <c r="Q134"/>
  <c r="Q133" s="1"/>
  <c r="Q157"/>
  <c r="Q156" s="1"/>
  <c r="Q438"/>
  <c r="Q478"/>
  <c r="Q477" s="1"/>
  <c r="Q128"/>
  <c r="Q127" s="1"/>
  <c r="Q180"/>
  <c r="Q262"/>
  <c r="Q329"/>
  <c r="AH92" l="1"/>
  <c r="AE358"/>
  <c r="AF358" s="1"/>
  <c r="AH358" s="1"/>
  <c r="Z149"/>
  <c r="AE149"/>
  <c r="AF149" s="1"/>
  <c r="AH149" s="1"/>
  <c r="S393"/>
  <c r="AG481"/>
  <c r="AG12"/>
  <c r="AB481"/>
  <c r="S481"/>
  <c r="AF93"/>
  <c r="AH93" s="1"/>
  <c r="AE316"/>
  <c r="AF316" s="1"/>
  <c r="AH316" s="1"/>
  <c r="AF396"/>
  <c r="AH396" s="1"/>
  <c r="AE395"/>
  <c r="AF395" s="1"/>
  <c r="AH395" s="1"/>
  <c r="Z32"/>
  <c r="Z262"/>
  <c r="Z394"/>
  <c r="Q234"/>
  <c r="Q434"/>
  <c r="Q32"/>
  <c r="Q12" s="1"/>
  <c r="Q261"/>
  <c r="Q395"/>
  <c r="AF13"/>
  <c r="AH13" s="1"/>
  <c r="AE368"/>
  <c r="AF368" s="1"/>
  <c r="AH368" s="1"/>
  <c r="AF369"/>
  <c r="AH369" s="1"/>
  <c r="AE372"/>
  <c r="AF372" s="1"/>
  <c r="AH372" s="1"/>
  <c r="AF373"/>
  <c r="AH373" s="1"/>
  <c r="AE234"/>
  <c r="AF234" s="1"/>
  <c r="AH234" s="1"/>
  <c r="AF235"/>
  <c r="AH235" s="1"/>
  <c r="AE68"/>
  <c r="AF68" s="1"/>
  <c r="AH68" s="1"/>
  <c r="AF69"/>
  <c r="AH69" s="1"/>
  <c r="AE246"/>
  <c r="AF246" s="1"/>
  <c r="AH246" s="1"/>
  <c r="AF247"/>
  <c r="AH247" s="1"/>
  <c r="AE127"/>
  <c r="AF127" s="1"/>
  <c r="AH127" s="1"/>
  <c r="AF128"/>
  <c r="AH128" s="1"/>
  <c r="AE394"/>
  <c r="AE382"/>
  <c r="AF382" s="1"/>
  <c r="AH382" s="1"/>
  <c r="AF383"/>
  <c r="AH383" s="1"/>
  <c r="AE292"/>
  <c r="AF292" s="1"/>
  <c r="AH292" s="1"/>
  <c r="AF293"/>
  <c r="AH293" s="1"/>
  <c r="AE227"/>
  <c r="AF227" s="1"/>
  <c r="AH227" s="1"/>
  <c r="AF228"/>
  <c r="AH228" s="1"/>
  <c r="AF145"/>
  <c r="AH145" s="1"/>
  <c r="AE144"/>
  <c r="AF144" s="1"/>
  <c r="AH144" s="1"/>
  <c r="AE156"/>
  <c r="AF156" s="1"/>
  <c r="AH156" s="1"/>
  <c r="AF157"/>
  <c r="AH157" s="1"/>
  <c r="AF262"/>
  <c r="AH262" s="1"/>
  <c r="AF477"/>
  <c r="AH477" s="1"/>
  <c r="AF430"/>
  <c r="AH430" s="1"/>
  <c r="AE429"/>
  <c r="AF429" s="1"/>
  <c r="AH429" s="1"/>
  <c r="AE307"/>
  <c r="AF307" s="1"/>
  <c r="AH307" s="1"/>
  <c r="AE32"/>
  <c r="AF32" s="1"/>
  <c r="AH32" s="1"/>
  <c r="Z68"/>
  <c r="Z156"/>
  <c r="Z144" s="1"/>
  <c r="Z127"/>
  <c r="Z372"/>
  <c r="Z382"/>
  <c r="Z368"/>
  <c r="Z227"/>
  <c r="Z246"/>
  <c r="Z292"/>
  <c r="Z179"/>
  <c r="Z261"/>
  <c r="Q382"/>
  <c r="Q179"/>
  <c r="AE179" l="1"/>
  <c r="AF179" s="1"/>
  <c r="AH179" s="1"/>
  <c r="Z393"/>
  <c r="Q394"/>
  <c r="AF394"/>
  <c r="AH394" s="1"/>
  <c r="AE393"/>
  <c r="AE261"/>
  <c r="AF261" s="1"/>
  <c r="AH261" s="1"/>
  <c r="AE12"/>
  <c r="AF12" s="1"/>
  <c r="AH12" s="1"/>
  <c r="Z12"/>
  <c r="Z481" l="1"/>
  <c r="Q393"/>
  <c r="AF393"/>
  <c r="AH393" s="1"/>
  <c r="AE481"/>
  <c r="AF481" s="1"/>
  <c r="AH481" s="1"/>
  <c r="Q481" l="1"/>
  <c r="X377"/>
  <c r="O377"/>
  <c r="P377" s="1"/>
  <c r="R377" s="1"/>
  <c r="T377" s="1"/>
  <c r="W377"/>
  <c r="W378"/>
  <c r="Y378" s="1"/>
  <c r="AA378" s="1"/>
  <c r="AC378" s="1"/>
  <c r="L377"/>
  <c r="L378"/>
  <c r="P378" s="1"/>
  <c r="R378" s="1"/>
  <c r="T378" s="1"/>
  <c r="X266"/>
  <c r="O266"/>
  <c r="P266" s="1"/>
  <c r="R266" s="1"/>
  <c r="T266" s="1"/>
  <c r="Y267"/>
  <c r="AA267" s="1"/>
  <c r="AC267" s="1"/>
  <c r="W266"/>
  <c r="W267"/>
  <c r="P267"/>
  <c r="R267" s="1"/>
  <c r="T267" s="1"/>
  <c r="L266"/>
  <c r="L267"/>
  <c r="X98"/>
  <c r="X96"/>
  <c r="Y96" s="1"/>
  <c r="AA96" s="1"/>
  <c r="AC96" s="1"/>
  <c r="O98"/>
  <c r="O96"/>
  <c r="P96" s="1"/>
  <c r="R96" s="1"/>
  <c r="T96" s="1"/>
  <c r="W96"/>
  <c r="W97"/>
  <c r="Y97" s="1"/>
  <c r="AA97" s="1"/>
  <c r="AC97" s="1"/>
  <c r="W98"/>
  <c r="W99"/>
  <c r="Y99" s="1"/>
  <c r="AA99" s="1"/>
  <c r="AC99" s="1"/>
  <c r="L96"/>
  <c r="L97"/>
  <c r="P97" s="1"/>
  <c r="R97" s="1"/>
  <c r="T97" s="1"/>
  <c r="L98"/>
  <c r="L99"/>
  <c r="P99" s="1"/>
  <c r="R99" s="1"/>
  <c r="T99" s="1"/>
  <c r="X269"/>
  <c r="O269"/>
  <c r="O268" s="1"/>
  <c r="P268" s="1"/>
  <c r="R268" s="1"/>
  <c r="T268" s="1"/>
  <c r="W268"/>
  <c r="W269"/>
  <c r="W270"/>
  <c r="Y270" s="1"/>
  <c r="AA270" s="1"/>
  <c r="AC270" s="1"/>
  <c r="L268"/>
  <c r="L269"/>
  <c r="P269" s="1"/>
  <c r="R269" s="1"/>
  <c r="T269" s="1"/>
  <c r="L270"/>
  <c r="P270" s="1"/>
  <c r="R270" s="1"/>
  <c r="T270" s="1"/>
  <c r="X281"/>
  <c r="Y281" s="1"/>
  <c r="AA281" s="1"/>
  <c r="AC281" s="1"/>
  <c r="O281"/>
  <c r="P281" s="1"/>
  <c r="R281" s="1"/>
  <c r="T281" s="1"/>
  <c r="W281"/>
  <c r="W282"/>
  <c r="Y282" s="1"/>
  <c r="AA282" s="1"/>
  <c r="AC282" s="1"/>
  <c r="P282"/>
  <c r="R282" s="1"/>
  <c r="T282" s="1"/>
  <c r="L281"/>
  <c r="L282"/>
  <c r="X48"/>
  <c r="O48"/>
  <c r="Y49"/>
  <c r="AA49" s="1"/>
  <c r="AC49" s="1"/>
  <c r="W48"/>
  <c r="W49"/>
  <c r="L48"/>
  <c r="L49"/>
  <c r="P49" s="1"/>
  <c r="R49" s="1"/>
  <c r="T49" s="1"/>
  <c r="X479"/>
  <c r="X478" s="1"/>
  <c r="X475"/>
  <c r="X473"/>
  <c r="X471"/>
  <c r="X469"/>
  <c r="X467"/>
  <c r="X465"/>
  <c r="X463"/>
  <c r="X460"/>
  <c r="X458"/>
  <c r="X456"/>
  <c r="X453"/>
  <c r="X451"/>
  <c r="X447"/>
  <c r="X443"/>
  <c r="X441"/>
  <c r="X439"/>
  <c r="X436"/>
  <c r="X435" s="1"/>
  <c r="X432"/>
  <c r="X431" s="1"/>
  <c r="X430" s="1"/>
  <c r="X422"/>
  <c r="X421" s="1"/>
  <c r="X420" s="1"/>
  <c r="X418"/>
  <c r="X415" s="1"/>
  <c r="X416"/>
  <c r="X412"/>
  <c r="X411" s="1"/>
  <c r="X409"/>
  <c r="X408" s="1"/>
  <c r="X404"/>
  <c r="X403" s="1"/>
  <c r="X401"/>
  <c r="X396"/>
  <c r="X391"/>
  <c r="X390" s="1"/>
  <c r="X385"/>
  <c r="X384" s="1"/>
  <c r="X380"/>
  <c r="X379" s="1"/>
  <c r="X375"/>
  <c r="X374" s="1"/>
  <c r="X370"/>
  <c r="X369" s="1"/>
  <c r="X368" s="1"/>
  <c r="X366"/>
  <c r="X365" s="1"/>
  <c r="X363"/>
  <c r="X362" s="1"/>
  <c r="X360"/>
  <c r="X359" s="1"/>
  <c r="X356"/>
  <c r="X354"/>
  <c r="X351"/>
  <c r="X350"/>
  <c r="X348"/>
  <c r="X347"/>
  <c r="X345"/>
  <c r="X344"/>
  <c r="X340" s="1"/>
  <c r="X342"/>
  <c r="X341"/>
  <c r="X338"/>
  <c r="X337" s="1"/>
  <c r="X335"/>
  <c r="X334" s="1"/>
  <c r="X331"/>
  <c r="X330"/>
  <c r="X329" s="1"/>
  <c r="X327"/>
  <c r="X325"/>
  <c r="X322"/>
  <c r="X320"/>
  <c r="X318"/>
  <c r="X314"/>
  <c r="X313" s="1"/>
  <c r="X311"/>
  <c r="X309"/>
  <c r="X305"/>
  <c r="X303"/>
  <c r="X301"/>
  <c r="X300" s="1"/>
  <c r="X299" s="1"/>
  <c r="X294"/>
  <c r="X293" s="1"/>
  <c r="X290"/>
  <c r="X289"/>
  <c r="X288" s="1"/>
  <c r="X285"/>
  <c r="X284" s="1"/>
  <c r="X279"/>
  <c r="X277"/>
  <c r="X275"/>
  <c r="X273"/>
  <c r="X272" s="1"/>
  <c r="X264"/>
  <c r="X263" s="1"/>
  <c r="X258"/>
  <c r="X257"/>
  <c r="X253"/>
  <c r="X252"/>
  <c r="X249"/>
  <c r="X248"/>
  <c r="X244"/>
  <c r="X242"/>
  <c r="X240"/>
  <c r="X238"/>
  <c r="X236"/>
  <c r="X232"/>
  <c r="X231" s="1"/>
  <c r="X229"/>
  <c r="X228" s="1"/>
  <c r="X224"/>
  <c r="X223" s="1"/>
  <c r="X222" s="1"/>
  <c r="X220"/>
  <c r="X217" s="1"/>
  <c r="X218"/>
  <c r="X215"/>
  <c r="X214" s="1"/>
  <c r="X212"/>
  <c r="X211" s="1"/>
  <c r="X209"/>
  <c r="X207"/>
  <c r="X205"/>
  <c r="X203"/>
  <c r="X195"/>
  <c r="X194" s="1"/>
  <c r="X192"/>
  <c r="X191" s="1"/>
  <c r="X189"/>
  <c r="X188" s="1"/>
  <c r="X186"/>
  <c r="X184"/>
  <c r="X182"/>
  <c r="X177"/>
  <c r="X176"/>
  <c r="X175" s="1"/>
  <c r="X173"/>
  <c r="X172" s="1"/>
  <c r="X169"/>
  <c r="X168" s="1"/>
  <c r="X166"/>
  <c r="X165" s="1"/>
  <c r="X162"/>
  <c r="X161" s="1"/>
  <c r="X158"/>
  <c r="X157"/>
  <c r="X156" s="1"/>
  <c r="X154"/>
  <c r="X153" s="1"/>
  <c r="X151"/>
  <c r="X150" s="1"/>
  <c r="X147"/>
  <c r="X146"/>
  <c r="X145" s="1"/>
  <c r="X141"/>
  <c r="X140"/>
  <c r="X138"/>
  <c r="X137"/>
  <c r="X135"/>
  <c r="X134"/>
  <c r="X129"/>
  <c r="X128" s="1"/>
  <c r="X125"/>
  <c r="X124" s="1"/>
  <c r="X121"/>
  <c r="X120" s="1"/>
  <c r="X117"/>
  <c r="X116" s="1"/>
  <c r="X113"/>
  <c r="X112" s="1"/>
  <c r="X109"/>
  <c r="X107"/>
  <c r="X104"/>
  <c r="X102"/>
  <c r="X100"/>
  <c r="X94"/>
  <c r="X93" s="1"/>
  <c r="X90"/>
  <c r="X89" s="1"/>
  <c r="X87"/>
  <c r="X86" s="1"/>
  <c r="X84"/>
  <c r="X82"/>
  <c r="X80"/>
  <c r="X78"/>
  <c r="X76"/>
  <c r="X74"/>
  <c r="X72"/>
  <c r="X69" s="1"/>
  <c r="X70"/>
  <c r="X66"/>
  <c r="X65" s="1"/>
  <c r="X63"/>
  <c r="X60"/>
  <c r="X59" s="1"/>
  <c r="X57"/>
  <c r="X56" s="1"/>
  <c r="X54"/>
  <c r="X53" s="1"/>
  <c r="X51"/>
  <c r="X46"/>
  <c r="X44"/>
  <c r="X42"/>
  <c r="X40"/>
  <c r="X38"/>
  <c r="X36"/>
  <c r="X34"/>
  <c r="X33" s="1"/>
  <c r="X30"/>
  <c r="X29"/>
  <c r="X27"/>
  <c r="X25"/>
  <c r="X23"/>
  <c r="X21"/>
  <c r="X19"/>
  <c r="X17"/>
  <c r="X15"/>
  <c r="X14"/>
  <c r="X13" s="1"/>
  <c r="O479"/>
  <c r="O478" s="1"/>
  <c r="O475"/>
  <c r="O473"/>
  <c r="O471"/>
  <c r="O469"/>
  <c r="O467"/>
  <c r="O465"/>
  <c r="O463"/>
  <c r="O460"/>
  <c r="O458"/>
  <c r="O456"/>
  <c r="O453"/>
  <c r="O451"/>
  <c r="O447"/>
  <c r="O443"/>
  <c r="O441"/>
  <c r="O439"/>
  <c r="O436"/>
  <c r="O435"/>
  <c r="O432"/>
  <c r="O431" s="1"/>
  <c r="O422"/>
  <c r="O421" s="1"/>
  <c r="O418"/>
  <c r="O416"/>
  <c r="O415" s="1"/>
  <c r="O412"/>
  <c r="O409"/>
  <c r="O408" s="1"/>
  <c r="O404"/>
  <c r="O401"/>
  <c r="O395" s="1"/>
  <c r="O396"/>
  <c r="O391"/>
  <c r="O390"/>
  <c r="O389" s="1"/>
  <c r="O385"/>
  <c r="O384" s="1"/>
  <c r="O380"/>
  <c r="O379" s="1"/>
  <c r="O375"/>
  <c r="O374" s="1"/>
  <c r="O370"/>
  <c r="O369" s="1"/>
  <c r="O366"/>
  <c r="O365"/>
  <c r="O363"/>
  <c r="O360"/>
  <c r="O359" s="1"/>
  <c r="O356"/>
  <c r="O354"/>
  <c r="O351"/>
  <c r="O348"/>
  <c r="O347"/>
  <c r="O345"/>
  <c r="O344" s="1"/>
  <c r="O342"/>
  <c r="O341" s="1"/>
  <c r="O338"/>
  <c r="O337" s="1"/>
  <c r="O335"/>
  <c r="O334"/>
  <c r="O331"/>
  <c r="O330"/>
  <c r="O329" s="1"/>
  <c r="O327"/>
  <c r="O325"/>
  <c r="O322"/>
  <c r="O320"/>
  <c r="O318"/>
  <c r="O314"/>
  <c r="O311"/>
  <c r="O308" s="1"/>
  <c r="O309"/>
  <c r="O305"/>
  <c r="O303"/>
  <c r="O301"/>
  <c r="O294"/>
  <c r="O293" s="1"/>
  <c r="O292" s="1"/>
  <c r="O290"/>
  <c r="O289" s="1"/>
  <c r="O288" s="1"/>
  <c r="O285"/>
  <c r="O284" s="1"/>
  <c r="O279"/>
  <c r="O277"/>
  <c r="O275"/>
  <c r="O273"/>
  <c r="O264"/>
  <c r="O263" s="1"/>
  <c r="O258"/>
  <c r="O257" s="1"/>
  <c r="O253"/>
  <c r="O252" s="1"/>
  <c r="O249"/>
  <c r="O248" s="1"/>
  <c r="O244"/>
  <c r="O242"/>
  <c r="O240"/>
  <c r="O238"/>
  <c r="O236"/>
  <c r="O232"/>
  <c r="O229"/>
  <c r="O228" s="1"/>
  <c r="O224"/>
  <c r="O223" s="1"/>
  <c r="O220"/>
  <c r="O218"/>
  <c r="O217" s="1"/>
  <c r="O215"/>
  <c r="O214" s="1"/>
  <c r="O212"/>
  <c r="O211" s="1"/>
  <c r="O209"/>
  <c r="O207"/>
  <c r="O205"/>
  <c r="O203"/>
  <c r="O202" s="1"/>
  <c r="O201" s="1"/>
  <c r="O195"/>
  <c r="O194" s="1"/>
  <c r="O192"/>
  <c r="O189"/>
  <c r="O188" s="1"/>
  <c r="O186"/>
  <c r="O184"/>
  <c r="O182"/>
  <c r="O177"/>
  <c r="O176" s="1"/>
  <c r="O175"/>
  <c r="O173"/>
  <c r="O172" s="1"/>
  <c r="O169"/>
  <c r="O168" s="1"/>
  <c r="O166"/>
  <c r="O165"/>
  <c r="O162"/>
  <c r="O161" s="1"/>
  <c r="O158"/>
  <c r="O157" s="1"/>
  <c r="O154"/>
  <c r="O153"/>
  <c r="O151"/>
  <c r="O150" s="1"/>
  <c r="O147"/>
  <c r="O141"/>
  <c r="O140" s="1"/>
  <c r="O138"/>
  <c r="O137" s="1"/>
  <c r="O135"/>
  <c r="O129"/>
  <c r="O128"/>
  <c r="O125"/>
  <c r="O124"/>
  <c r="O121"/>
  <c r="O120" s="1"/>
  <c r="O117"/>
  <c r="O116" s="1"/>
  <c r="O113"/>
  <c r="O112" s="1"/>
  <c r="O109"/>
  <c r="O107"/>
  <c r="O104"/>
  <c r="O102"/>
  <c r="O100"/>
  <c r="O94"/>
  <c r="O93" s="1"/>
  <c r="O90"/>
  <c r="O89" s="1"/>
  <c r="O87"/>
  <c r="O86" s="1"/>
  <c r="O84"/>
  <c r="O82"/>
  <c r="O80"/>
  <c r="O78"/>
  <c r="O76"/>
  <c r="O74"/>
  <c r="O72"/>
  <c r="O70"/>
  <c r="O66"/>
  <c r="O65" s="1"/>
  <c r="O63"/>
  <c r="O62" s="1"/>
  <c r="O60"/>
  <c r="O57"/>
  <c r="O56"/>
  <c r="O54"/>
  <c r="O53" s="1"/>
  <c r="O51"/>
  <c r="O50" s="1"/>
  <c r="O46"/>
  <c r="O44"/>
  <c r="O42"/>
  <c r="O40"/>
  <c r="O38"/>
  <c r="O36"/>
  <c r="O34"/>
  <c r="O33" s="1"/>
  <c r="O30"/>
  <c r="O29" s="1"/>
  <c r="O27"/>
  <c r="O25"/>
  <c r="O23"/>
  <c r="O21"/>
  <c r="O19"/>
  <c r="O17"/>
  <c r="O15"/>
  <c r="V396"/>
  <c r="K396"/>
  <c r="U399"/>
  <c r="W399" s="1"/>
  <c r="Y399" s="1"/>
  <c r="AA399" s="1"/>
  <c r="AC399" s="1"/>
  <c r="H399"/>
  <c r="L399" s="1"/>
  <c r="P399" s="1"/>
  <c r="R399" s="1"/>
  <c r="T399" s="1"/>
  <c r="V338"/>
  <c r="K338"/>
  <c r="K337" s="1"/>
  <c r="L337" s="1"/>
  <c r="U337"/>
  <c r="U338"/>
  <c r="U339"/>
  <c r="W339" s="1"/>
  <c r="Y339" s="1"/>
  <c r="AA339" s="1"/>
  <c r="AC339" s="1"/>
  <c r="L339"/>
  <c r="P339" s="1"/>
  <c r="R339" s="1"/>
  <c r="T339" s="1"/>
  <c r="H337"/>
  <c r="H338"/>
  <c r="L338" s="1"/>
  <c r="H339"/>
  <c r="V90"/>
  <c r="K90"/>
  <c r="K89" s="1"/>
  <c r="W91"/>
  <c r="Y91" s="1"/>
  <c r="AA91" s="1"/>
  <c r="AC91" s="1"/>
  <c r="U89"/>
  <c r="U90"/>
  <c r="U91"/>
  <c r="L90"/>
  <c r="P90" s="1"/>
  <c r="R90" s="1"/>
  <c r="T90" s="1"/>
  <c r="H89"/>
  <c r="H90"/>
  <c r="H91"/>
  <c r="L91" s="1"/>
  <c r="P91" s="1"/>
  <c r="R91" s="1"/>
  <c r="T91" s="1"/>
  <c r="V479"/>
  <c r="V478" s="1"/>
  <c r="V475"/>
  <c r="V473"/>
  <c r="V471"/>
  <c r="V469"/>
  <c r="V467"/>
  <c r="V465"/>
  <c r="V463"/>
  <c r="V460"/>
  <c r="V458"/>
  <c r="V456"/>
  <c r="V453"/>
  <c r="V451"/>
  <c r="V447"/>
  <c r="V443"/>
  <c r="V441"/>
  <c r="V439"/>
  <c r="V436"/>
  <c r="V435" s="1"/>
  <c r="V432"/>
  <c r="V431"/>
  <c r="V430" s="1"/>
  <c r="V422"/>
  <c r="V421" s="1"/>
  <c r="V418"/>
  <c r="V415" s="1"/>
  <c r="V416"/>
  <c r="V412"/>
  <c r="V411"/>
  <c r="V409"/>
  <c r="V408"/>
  <c r="V404"/>
  <c r="V403"/>
  <c r="V401"/>
  <c r="V391"/>
  <c r="V390" s="1"/>
  <c r="V385"/>
  <c r="V384" s="1"/>
  <c r="V380"/>
  <c r="V379" s="1"/>
  <c r="V375"/>
  <c r="V374" s="1"/>
  <c r="V373" s="1"/>
  <c r="V370"/>
  <c r="V369" s="1"/>
  <c r="V368" s="1"/>
  <c r="V366"/>
  <c r="V365" s="1"/>
  <c r="V363"/>
  <c r="V362" s="1"/>
  <c r="V360"/>
  <c r="V359" s="1"/>
  <c r="V356"/>
  <c r="V354"/>
  <c r="V351"/>
  <c r="V350"/>
  <c r="V348"/>
  <c r="V347"/>
  <c r="V345"/>
  <c r="V344"/>
  <c r="V340" s="1"/>
  <c r="V342"/>
  <c r="V341"/>
  <c r="V335"/>
  <c r="V334" s="1"/>
  <c r="V331"/>
  <c r="V330" s="1"/>
  <c r="V329" s="1"/>
  <c r="V327"/>
  <c r="V325"/>
  <c r="V322"/>
  <c r="V320"/>
  <c r="V318"/>
  <c r="V317" s="1"/>
  <c r="V314"/>
  <c r="V313"/>
  <c r="V311"/>
  <c r="V309"/>
  <c r="V308" s="1"/>
  <c r="V305"/>
  <c r="V303"/>
  <c r="V301"/>
  <c r="V300"/>
  <c r="V299" s="1"/>
  <c r="V294"/>
  <c r="V293" s="1"/>
  <c r="V290"/>
  <c r="V289" s="1"/>
  <c r="V288" s="1"/>
  <c r="V285"/>
  <c r="V284" s="1"/>
  <c r="V279"/>
  <c r="V277"/>
  <c r="V275"/>
  <c r="V273"/>
  <c r="V272" s="1"/>
  <c r="V264"/>
  <c r="V263"/>
  <c r="V262" s="1"/>
  <c r="V258"/>
  <c r="V257"/>
  <c r="V253"/>
  <c r="V252"/>
  <c r="V249"/>
  <c r="V248"/>
  <c r="V247" s="1"/>
  <c r="V244"/>
  <c r="V242"/>
  <c r="V240"/>
  <c r="V238"/>
  <c r="V235" s="1"/>
  <c r="V234" s="1"/>
  <c r="V236"/>
  <c r="V232"/>
  <c r="V231" s="1"/>
  <c r="V229"/>
  <c r="V228" s="1"/>
  <c r="V224"/>
  <c r="V223"/>
  <c r="V222" s="1"/>
  <c r="V220"/>
  <c r="V218"/>
  <c r="V217" s="1"/>
  <c r="V215"/>
  <c r="V214" s="1"/>
  <c r="V212"/>
  <c r="V211" s="1"/>
  <c r="V209"/>
  <c r="V207"/>
  <c r="V205"/>
  <c r="V203"/>
  <c r="V195"/>
  <c r="V194" s="1"/>
  <c r="V192"/>
  <c r="V191" s="1"/>
  <c r="V189"/>
  <c r="V188" s="1"/>
  <c r="V186"/>
  <c r="V184"/>
  <c r="V182"/>
  <c r="V181" s="1"/>
  <c r="V180" s="1"/>
  <c r="V177"/>
  <c r="V176" s="1"/>
  <c r="V175" s="1"/>
  <c r="V173"/>
  <c r="V172" s="1"/>
  <c r="V169"/>
  <c r="V168"/>
  <c r="V166"/>
  <c r="V165"/>
  <c r="V162"/>
  <c r="V161" s="1"/>
  <c r="V158"/>
  <c r="V157" s="1"/>
  <c r="V156" s="1"/>
  <c r="V154"/>
  <c r="V153" s="1"/>
  <c r="V151"/>
  <c r="V150" s="1"/>
  <c r="V147"/>
  <c r="V146" s="1"/>
  <c r="V145" s="1"/>
  <c r="V141"/>
  <c r="V140" s="1"/>
  <c r="V138"/>
  <c r="V137" s="1"/>
  <c r="V135"/>
  <c r="V134" s="1"/>
  <c r="V129"/>
  <c r="V128" s="1"/>
  <c r="V125"/>
  <c r="V124"/>
  <c r="V121"/>
  <c r="V120"/>
  <c r="V117"/>
  <c r="V116"/>
  <c r="V113"/>
  <c r="V112"/>
  <c r="V109"/>
  <c r="V107"/>
  <c r="V104"/>
  <c r="V102"/>
  <c r="V100"/>
  <c r="V94"/>
  <c r="V93" s="1"/>
  <c r="V87"/>
  <c r="V86" s="1"/>
  <c r="V84"/>
  <c r="V82"/>
  <c r="V80"/>
  <c r="V78"/>
  <c r="V76"/>
  <c r="V74"/>
  <c r="V72"/>
  <c r="V69" s="1"/>
  <c r="V70"/>
  <c r="V66"/>
  <c r="V65" s="1"/>
  <c r="V63"/>
  <c r="V62" s="1"/>
  <c r="V60"/>
  <c r="V59" s="1"/>
  <c r="V57"/>
  <c r="V56" s="1"/>
  <c r="V54"/>
  <c r="V53" s="1"/>
  <c r="V51"/>
  <c r="V50" s="1"/>
  <c r="V46"/>
  <c r="V44"/>
  <c r="V42"/>
  <c r="V40"/>
  <c r="V38"/>
  <c r="V36"/>
  <c r="V34"/>
  <c r="V30"/>
  <c r="V29" s="1"/>
  <c r="V27"/>
  <c r="V25"/>
  <c r="V23"/>
  <c r="V21"/>
  <c r="V19"/>
  <c r="V17"/>
  <c r="V15"/>
  <c r="V14" s="1"/>
  <c r="V13" s="1"/>
  <c r="K479"/>
  <c r="K478" s="1"/>
  <c r="K475"/>
  <c r="K473"/>
  <c r="K471"/>
  <c r="K469"/>
  <c r="K467"/>
  <c r="K465"/>
  <c r="K463"/>
  <c r="K460"/>
  <c r="K458"/>
  <c r="K456"/>
  <c r="K453"/>
  <c r="K451"/>
  <c r="K450"/>
  <c r="K447"/>
  <c r="K443"/>
  <c r="K441"/>
  <c r="K439"/>
  <c r="K438" s="1"/>
  <c r="K436"/>
  <c r="K435"/>
  <c r="K432"/>
  <c r="K431"/>
  <c r="K430" s="1"/>
  <c r="K422"/>
  <c r="K421" s="1"/>
  <c r="K418"/>
  <c r="K415" s="1"/>
  <c r="K416"/>
  <c r="K412"/>
  <c r="K411" s="1"/>
  <c r="K409"/>
  <c r="K408"/>
  <c r="K404"/>
  <c r="K403" s="1"/>
  <c r="K401"/>
  <c r="K391"/>
  <c r="K390"/>
  <c r="K385"/>
  <c r="K380"/>
  <c r="K379" s="1"/>
  <c r="K375"/>
  <c r="K370"/>
  <c r="K369" s="1"/>
  <c r="K366"/>
  <c r="K365"/>
  <c r="K363"/>
  <c r="K362" s="1"/>
  <c r="K360"/>
  <c r="K359" s="1"/>
  <c r="K356"/>
  <c r="K354"/>
  <c r="K351"/>
  <c r="K348"/>
  <c r="K347"/>
  <c r="K345"/>
  <c r="K344" s="1"/>
  <c r="K342"/>
  <c r="K341" s="1"/>
  <c r="K335"/>
  <c r="K334" s="1"/>
  <c r="K333" s="1"/>
  <c r="K331"/>
  <c r="K330" s="1"/>
  <c r="K327"/>
  <c r="K325"/>
  <c r="K322"/>
  <c r="K320"/>
  <c r="K318"/>
  <c r="K314"/>
  <c r="K313" s="1"/>
  <c r="K311"/>
  <c r="K309"/>
  <c r="K305"/>
  <c r="K303"/>
  <c r="K301"/>
  <c r="K300" s="1"/>
  <c r="K294"/>
  <c r="K293" s="1"/>
  <c r="K290"/>
  <c r="K289" s="1"/>
  <c r="K285"/>
  <c r="K284"/>
  <c r="K279"/>
  <c r="K277"/>
  <c r="K275"/>
  <c r="K273"/>
  <c r="K264"/>
  <c r="K263" s="1"/>
  <c r="K258"/>
  <c r="K253"/>
  <c r="K252" s="1"/>
  <c r="K249"/>
  <c r="K244"/>
  <c r="K242"/>
  <c r="K240"/>
  <c r="K238"/>
  <c r="K236"/>
  <c r="K232"/>
  <c r="K231" s="1"/>
  <c r="K229"/>
  <c r="K228" s="1"/>
  <c r="K224"/>
  <c r="K223" s="1"/>
  <c r="K220"/>
  <c r="K218"/>
  <c r="K215"/>
  <c r="K214" s="1"/>
  <c r="K212"/>
  <c r="K211" s="1"/>
  <c r="K209"/>
  <c r="K207"/>
  <c r="K205"/>
  <c r="K203"/>
  <c r="K195"/>
  <c r="K194" s="1"/>
  <c r="K192"/>
  <c r="K191" s="1"/>
  <c r="K189"/>
  <c r="K188" s="1"/>
  <c r="K186"/>
  <c r="K184"/>
  <c r="K182"/>
  <c r="K177"/>
  <c r="K176" s="1"/>
  <c r="K173"/>
  <c r="K172"/>
  <c r="K171" s="1"/>
  <c r="K169"/>
  <c r="K168"/>
  <c r="K166"/>
  <c r="K162"/>
  <c r="K158"/>
  <c r="K157"/>
  <c r="K156" s="1"/>
  <c r="K154"/>
  <c r="K153" s="1"/>
  <c r="K151"/>
  <c r="K150" s="1"/>
  <c r="K147"/>
  <c r="K146"/>
  <c r="K141"/>
  <c r="K140"/>
  <c r="K138"/>
  <c r="K135"/>
  <c r="K134" s="1"/>
  <c r="K129"/>
  <c r="K128" s="1"/>
  <c r="K125"/>
  <c r="K124" s="1"/>
  <c r="K121"/>
  <c r="K120" s="1"/>
  <c r="K117"/>
  <c r="K116" s="1"/>
  <c r="K113"/>
  <c r="K112"/>
  <c r="K109"/>
  <c r="K107"/>
  <c r="K104"/>
  <c r="K102"/>
  <c r="K100"/>
  <c r="K94"/>
  <c r="K93" s="1"/>
  <c r="K92" s="1"/>
  <c r="K87"/>
  <c r="K86" s="1"/>
  <c r="K84"/>
  <c r="K82"/>
  <c r="K80"/>
  <c r="K78"/>
  <c r="K76"/>
  <c r="K74"/>
  <c r="K72"/>
  <c r="K69" s="1"/>
  <c r="K68" s="1"/>
  <c r="K70"/>
  <c r="K66"/>
  <c r="K65" s="1"/>
  <c r="K63"/>
  <c r="K60"/>
  <c r="K59" s="1"/>
  <c r="K57"/>
  <c r="K56" s="1"/>
  <c r="K54"/>
  <c r="K53" s="1"/>
  <c r="K51"/>
  <c r="K46"/>
  <c r="K44"/>
  <c r="K42"/>
  <c r="K40"/>
  <c r="K38"/>
  <c r="K36"/>
  <c r="K34"/>
  <c r="K30"/>
  <c r="K29" s="1"/>
  <c r="K27"/>
  <c r="K25"/>
  <c r="K23"/>
  <c r="K21"/>
  <c r="K19"/>
  <c r="K17"/>
  <c r="K15"/>
  <c r="K14" s="1"/>
  <c r="K13" s="1"/>
  <c r="L256"/>
  <c r="P256" s="1"/>
  <c r="R256" s="1"/>
  <c r="T256" s="1"/>
  <c r="N253"/>
  <c r="N252" s="1"/>
  <c r="G253"/>
  <c r="G252" s="1"/>
  <c r="U256"/>
  <c r="W256" s="1"/>
  <c r="Y256" s="1"/>
  <c r="AA256" s="1"/>
  <c r="AC256" s="1"/>
  <c r="H256"/>
  <c r="N351"/>
  <c r="G351"/>
  <c r="U353"/>
  <c r="W353" s="1"/>
  <c r="Y353" s="1"/>
  <c r="AA353" s="1"/>
  <c r="AC353" s="1"/>
  <c r="H353"/>
  <c r="L353" s="1"/>
  <c r="P353" s="1"/>
  <c r="R353" s="1"/>
  <c r="T353" s="1"/>
  <c r="N57"/>
  <c r="G57"/>
  <c r="G56" s="1"/>
  <c r="U58"/>
  <c r="W58" s="1"/>
  <c r="Y58" s="1"/>
  <c r="AA58" s="1"/>
  <c r="AC58" s="1"/>
  <c r="M56"/>
  <c r="M57"/>
  <c r="M58"/>
  <c r="H57"/>
  <c r="F56"/>
  <c r="F57"/>
  <c r="F58"/>
  <c r="H58" s="1"/>
  <c r="L58" s="1"/>
  <c r="P58" s="1"/>
  <c r="R58" s="1"/>
  <c r="T58" s="1"/>
  <c r="N479"/>
  <c r="N475"/>
  <c r="N473"/>
  <c r="N471"/>
  <c r="N469"/>
  <c r="N467"/>
  <c r="N465"/>
  <c r="N463"/>
  <c r="N460"/>
  <c r="N458"/>
  <c r="N456"/>
  <c r="N453"/>
  <c r="N451"/>
  <c r="N450"/>
  <c r="N447"/>
  <c r="N443"/>
  <c r="N441"/>
  <c r="N439"/>
  <c r="N436"/>
  <c r="N435"/>
  <c r="N432"/>
  <c r="N431" s="1"/>
  <c r="N422"/>
  <c r="N421" s="1"/>
  <c r="N418"/>
  <c r="N416"/>
  <c r="N415" s="1"/>
  <c r="N412"/>
  <c r="N411" s="1"/>
  <c r="N409"/>
  <c r="N408" s="1"/>
  <c r="N404"/>
  <c r="N403" s="1"/>
  <c r="N401"/>
  <c r="N396"/>
  <c r="N391"/>
  <c r="N390" s="1"/>
  <c r="N385"/>
  <c r="N384" s="1"/>
  <c r="N380"/>
  <c r="N379" s="1"/>
  <c r="N375"/>
  <c r="N370"/>
  <c r="N369" s="1"/>
  <c r="N366"/>
  <c r="N365" s="1"/>
  <c r="N363"/>
  <c r="N362" s="1"/>
  <c r="N360"/>
  <c r="N359"/>
  <c r="N356"/>
  <c r="N354"/>
  <c r="N348"/>
  <c r="N347"/>
  <c r="N345"/>
  <c r="N344" s="1"/>
  <c r="N342"/>
  <c r="N341" s="1"/>
  <c r="N335"/>
  <c r="N334" s="1"/>
  <c r="N331"/>
  <c r="N327"/>
  <c r="N325"/>
  <c r="N322"/>
  <c r="N320"/>
  <c r="N318"/>
  <c r="N317" s="1"/>
  <c r="N316" s="1"/>
  <c r="N314"/>
  <c r="N313" s="1"/>
  <c r="N311"/>
  <c r="N309"/>
  <c r="N305"/>
  <c r="N303"/>
  <c r="N301"/>
  <c r="N294"/>
  <c r="N293" s="1"/>
  <c r="N290"/>
  <c r="N285"/>
  <c r="N284"/>
  <c r="N279"/>
  <c r="N277"/>
  <c r="N275"/>
  <c r="N273"/>
  <c r="N272" s="1"/>
  <c r="N264"/>
  <c r="N263" s="1"/>
  <c r="N258"/>
  <c r="N257" s="1"/>
  <c r="N249"/>
  <c r="N248" s="1"/>
  <c r="N244"/>
  <c r="N242"/>
  <c r="N240"/>
  <c r="N238"/>
  <c r="N236"/>
  <c r="N232"/>
  <c r="N231"/>
  <c r="N229"/>
  <c r="N228" s="1"/>
  <c r="N224"/>
  <c r="N220"/>
  <c r="N218"/>
  <c r="N217" s="1"/>
  <c r="N215"/>
  <c r="N214" s="1"/>
  <c r="N212"/>
  <c r="N209"/>
  <c r="N207"/>
  <c r="N205"/>
  <c r="N203"/>
  <c r="N202" s="1"/>
  <c r="N195"/>
  <c r="N194" s="1"/>
  <c r="N192"/>
  <c r="N191" s="1"/>
  <c r="N189"/>
  <c r="N188" s="1"/>
  <c r="N186"/>
  <c r="N184"/>
  <c r="N182"/>
  <c r="N177"/>
  <c r="N176" s="1"/>
  <c r="N173"/>
  <c r="N172" s="1"/>
  <c r="N169"/>
  <c r="N168" s="1"/>
  <c r="N166"/>
  <c r="N165" s="1"/>
  <c r="N162"/>
  <c r="N161" s="1"/>
  <c r="N160" s="1"/>
  <c r="N158"/>
  <c r="N157" s="1"/>
  <c r="N154"/>
  <c r="N153" s="1"/>
  <c r="N151"/>
  <c r="N150" s="1"/>
  <c r="N147"/>
  <c r="N146" s="1"/>
  <c r="N141"/>
  <c r="N140" s="1"/>
  <c r="N138"/>
  <c r="N137" s="1"/>
  <c r="N135"/>
  <c r="N134" s="1"/>
  <c r="N129"/>
  <c r="N128" s="1"/>
  <c r="N125"/>
  <c r="N124" s="1"/>
  <c r="N121"/>
  <c r="N120" s="1"/>
  <c r="N117"/>
  <c r="N116" s="1"/>
  <c r="N113"/>
  <c r="N112" s="1"/>
  <c r="N109"/>
  <c r="N107"/>
  <c r="N104"/>
  <c r="N102"/>
  <c r="N100"/>
  <c r="N94"/>
  <c r="N87"/>
  <c r="N86" s="1"/>
  <c r="N84"/>
  <c r="N82"/>
  <c r="N80"/>
  <c r="N78"/>
  <c r="N76"/>
  <c r="N74"/>
  <c r="N72"/>
  <c r="N69" s="1"/>
  <c r="N70"/>
  <c r="N66"/>
  <c r="N65" s="1"/>
  <c r="N63"/>
  <c r="N62"/>
  <c r="N60"/>
  <c r="N59" s="1"/>
  <c r="N54"/>
  <c r="N53" s="1"/>
  <c r="N51"/>
  <c r="N50" s="1"/>
  <c r="N46"/>
  <c r="N44"/>
  <c r="N42"/>
  <c r="N40"/>
  <c r="N38"/>
  <c r="N36"/>
  <c r="N34"/>
  <c r="N30"/>
  <c r="N29" s="1"/>
  <c r="N27"/>
  <c r="N25"/>
  <c r="N23"/>
  <c r="N21"/>
  <c r="N19"/>
  <c r="N17"/>
  <c r="N15"/>
  <c r="U31"/>
  <c r="W31" s="1"/>
  <c r="Y31" s="1"/>
  <c r="AA31" s="1"/>
  <c r="AC31" s="1"/>
  <c r="U52"/>
  <c r="W52" s="1"/>
  <c r="Y52" s="1"/>
  <c r="AA52" s="1"/>
  <c r="AC52" s="1"/>
  <c r="U88"/>
  <c r="W88" s="1"/>
  <c r="Y88" s="1"/>
  <c r="AA88" s="1"/>
  <c r="AC88" s="1"/>
  <c r="U115"/>
  <c r="W115" s="1"/>
  <c r="Y115" s="1"/>
  <c r="AA115" s="1"/>
  <c r="AC115" s="1"/>
  <c r="U123"/>
  <c r="W123" s="1"/>
  <c r="Y123" s="1"/>
  <c r="AA123" s="1"/>
  <c r="AC123" s="1"/>
  <c r="U143"/>
  <c r="W143" s="1"/>
  <c r="Y143" s="1"/>
  <c r="AA143" s="1"/>
  <c r="AC143" s="1"/>
  <c r="U155"/>
  <c r="W155" s="1"/>
  <c r="Y155" s="1"/>
  <c r="AA155" s="1"/>
  <c r="AC155" s="1"/>
  <c r="U159"/>
  <c r="W159" s="1"/>
  <c r="Y159" s="1"/>
  <c r="AA159" s="1"/>
  <c r="AC159" s="1"/>
  <c r="U167"/>
  <c r="W167" s="1"/>
  <c r="Y167" s="1"/>
  <c r="AA167" s="1"/>
  <c r="AC167" s="1"/>
  <c r="U213"/>
  <c r="W213" s="1"/>
  <c r="Y213" s="1"/>
  <c r="AA213" s="1"/>
  <c r="AC213" s="1"/>
  <c r="U225"/>
  <c r="W225" s="1"/>
  <c r="Y225" s="1"/>
  <c r="AA225" s="1"/>
  <c r="AC225" s="1"/>
  <c r="U237"/>
  <c r="W237" s="1"/>
  <c r="Y237" s="1"/>
  <c r="AA237" s="1"/>
  <c r="AC237" s="1"/>
  <c r="U239"/>
  <c r="W239" s="1"/>
  <c r="Y239" s="1"/>
  <c r="AA239" s="1"/>
  <c r="AC239" s="1"/>
  <c r="U241"/>
  <c r="W241" s="1"/>
  <c r="Y241" s="1"/>
  <c r="AA241" s="1"/>
  <c r="AC241" s="1"/>
  <c r="U243"/>
  <c r="W243" s="1"/>
  <c r="Y243" s="1"/>
  <c r="AA243" s="1"/>
  <c r="AC243" s="1"/>
  <c r="U251"/>
  <c r="W251" s="1"/>
  <c r="Y251" s="1"/>
  <c r="AA251" s="1"/>
  <c r="AC251" s="1"/>
  <c r="U260"/>
  <c r="W260" s="1"/>
  <c r="Y260" s="1"/>
  <c r="AA260" s="1"/>
  <c r="AC260" s="1"/>
  <c r="U274"/>
  <c r="W274" s="1"/>
  <c r="Y274" s="1"/>
  <c r="AA274" s="1"/>
  <c r="AC274" s="1"/>
  <c r="U276"/>
  <c r="W276" s="1"/>
  <c r="Y276" s="1"/>
  <c r="AA276" s="1"/>
  <c r="AC276" s="1"/>
  <c r="U278"/>
  <c r="W278" s="1"/>
  <c r="Y278" s="1"/>
  <c r="AA278" s="1"/>
  <c r="AC278" s="1"/>
  <c r="U280"/>
  <c r="W280" s="1"/>
  <c r="Y280" s="1"/>
  <c r="AA280" s="1"/>
  <c r="AC280" s="1"/>
  <c r="U286"/>
  <c r="W286" s="1"/>
  <c r="Y286" s="1"/>
  <c r="AA286" s="1"/>
  <c r="AC286" s="1"/>
  <c r="U304"/>
  <c r="W304" s="1"/>
  <c r="Y304" s="1"/>
  <c r="AA304" s="1"/>
  <c r="AC304" s="1"/>
  <c r="U306"/>
  <c r="W306" s="1"/>
  <c r="Y306" s="1"/>
  <c r="AA306" s="1"/>
  <c r="AC306" s="1"/>
  <c r="U310"/>
  <c r="W310" s="1"/>
  <c r="Y310" s="1"/>
  <c r="AA310" s="1"/>
  <c r="AC310" s="1"/>
  <c r="U324"/>
  <c r="W324" s="1"/>
  <c r="Y324" s="1"/>
  <c r="AA324" s="1"/>
  <c r="AC324" s="1"/>
  <c r="U326"/>
  <c r="W326" s="1"/>
  <c r="Y326" s="1"/>
  <c r="AA326" s="1"/>
  <c r="AC326" s="1"/>
  <c r="U328"/>
  <c r="W328" s="1"/>
  <c r="Y328" s="1"/>
  <c r="AA328" s="1"/>
  <c r="AC328" s="1"/>
  <c r="U336"/>
  <c r="W336" s="1"/>
  <c r="Y336" s="1"/>
  <c r="AA336" s="1"/>
  <c r="AC336" s="1"/>
  <c r="U346"/>
  <c r="W346" s="1"/>
  <c r="Y346" s="1"/>
  <c r="AA346" s="1"/>
  <c r="AC346" s="1"/>
  <c r="U357"/>
  <c r="W357" s="1"/>
  <c r="Y357" s="1"/>
  <c r="AA357" s="1"/>
  <c r="AC357" s="1"/>
  <c r="U376"/>
  <c r="W376" s="1"/>
  <c r="Y376" s="1"/>
  <c r="AA376" s="1"/>
  <c r="AC376" s="1"/>
  <c r="U386"/>
  <c r="W386" s="1"/>
  <c r="Y386" s="1"/>
  <c r="AA386" s="1"/>
  <c r="AC386" s="1"/>
  <c r="U388"/>
  <c r="W388" s="1"/>
  <c r="Y388" s="1"/>
  <c r="AA388" s="1"/>
  <c r="AC388" s="1"/>
  <c r="U392"/>
  <c r="W392" s="1"/>
  <c r="Y392" s="1"/>
  <c r="AA392" s="1"/>
  <c r="AC392" s="1"/>
  <c r="U398"/>
  <c r="W398" s="1"/>
  <c r="Y398" s="1"/>
  <c r="AA398" s="1"/>
  <c r="AC398" s="1"/>
  <c r="U417"/>
  <c r="W417" s="1"/>
  <c r="Y417" s="1"/>
  <c r="AA417" s="1"/>
  <c r="AC417" s="1"/>
  <c r="U433"/>
  <c r="W433" s="1"/>
  <c r="Y433" s="1"/>
  <c r="AA433" s="1"/>
  <c r="AC433" s="1"/>
  <c r="U437"/>
  <c r="W437" s="1"/>
  <c r="Y437" s="1"/>
  <c r="AA437" s="1"/>
  <c r="AC437" s="1"/>
  <c r="U452"/>
  <c r="W452" s="1"/>
  <c r="Y452" s="1"/>
  <c r="AA452" s="1"/>
  <c r="AC452" s="1"/>
  <c r="U454"/>
  <c r="W454" s="1"/>
  <c r="Y454" s="1"/>
  <c r="AA454" s="1"/>
  <c r="AC454" s="1"/>
  <c r="U468"/>
  <c r="W468" s="1"/>
  <c r="Y468" s="1"/>
  <c r="AA468" s="1"/>
  <c r="AC468" s="1"/>
  <c r="U470"/>
  <c r="W470" s="1"/>
  <c r="Y470" s="1"/>
  <c r="AA470" s="1"/>
  <c r="AC470" s="1"/>
  <c r="U472"/>
  <c r="W472" s="1"/>
  <c r="Y472" s="1"/>
  <c r="AA472" s="1"/>
  <c r="AC472" s="1"/>
  <c r="U474"/>
  <c r="W474" s="1"/>
  <c r="Y474" s="1"/>
  <c r="AA474" s="1"/>
  <c r="AC474" s="1"/>
  <c r="U480"/>
  <c r="W480" s="1"/>
  <c r="Y480" s="1"/>
  <c r="AA480" s="1"/>
  <c r="AC480" s="1"/>
  <c r="G479"/>
  <c r="G478" s="1"/>
  <c r="G475"/>
  <c r="G473"/>
  <c r="G471"/>
  <c r="G469"/>
  <c r="G467"/>
  <c r="G465"/>
  <c r="G463"/>
  <c r="G460"/>
  <c r="G458"/>
  <c r="G456"/>
  <c r="G453"/>
  <c r="G450" s="1"/>
  <c r="G449" s="1"/>
  <c r="G451"/>
  <c r="G447"/>
  <c r="G443"/>
  <c r="G441"/>
  <c r="G439"/>
  <c r="G436"/>
  <c r="G435"/>
  <c r="G432"/>
  <c r="G431" s="1"/>
  <c r="G422"/>
  <c r="G421" s="1"/>
  <c r="G418"/>
  <c r="G416"/>
  <c r="G412"/>
  <c r="G411"/>
  <c r="G409"/>
  <c r="G408"/>
  <c r="G404"/>
  <c r="G403"/>
  <c r="G401"/>
  <c r="G396"/>
  <c r="G395" s="1"/>
  <c r="G391"/>
  <c r="G390" s="1"/>
  <c r="G385"/>
  <c r="G384" s="1"/>
  <c r="G383" s="1"/>
  <c r="G380"/>
  <c r="G379" s="1"/>
  <c r="G375"/>
  <c r="G374" s="1"/>
  <c r="G373" s="1"/>
  <c r="G370"/>
  <c r="G369" s="1"/>
  <c r="G368" s="1"/>
  <c r="G366"/>
  <c r="G365" s="1"/>
  <c r="G363"/>
  <c r="G362" s="1"/>
  <c r="G360"/>
  <c r="G359" s="1"/>
  <c r="G356"/>
  <c r="G354"/>
  <c r="G348"/>
  <c r="G347"/>
  <c r="G345"/>
  <c r="G344"/>
  <c r="G342"/>
  <c r="G341"/>
  <c r="G335"/>
  <c r="G334" s="1"/>
  <c r="G331"/>
  <c r="G330" s="1"/>
  <c r="G329" s="1"/>
  <c r="G327"/>
  <c r="G325"/>
  <c r="G322"/>
  <c r="G320"/>
  <c r="G318"/>
  <c r="G317" s="1"/>
  <c r="G314"/>
  <c r="G313"/>
  <c r="G311"/>
  <c r="G309"/>
  <c r="G308" s="1"/>
  <c r="G305"/>
  <c r="G303"/>
  <c r="G300" s="1"/>
  <c r="G301"/>
  <c r="G294"/>
  <c r="G293" s="1"/>
  <c r="G290"/>
  <c r="G289"/>
  <c r="G288" s="1"/>
  <c r="G285"/>
  <c r="G284" s="1"/>
  <c r="G279"/>
  <c r="G277"/>
  <c r="G275"/>
  <c r="G273"/>
  <c r="G264"/>
  <c r="G263" s="1"/>
  <c r="G262" s="1"/>
  <c r="G258"/>
  <c r="G257" s="1"/>
  <c r="G249"/>
  <c r="G248" s="1"/>
  <c r="G244"/>
  <c r="G242"/>
  <c r="G240"/>
  <c r="G238"/>
  <c r="G236"/>
  <c r="G235" s="1"/>
  <c r="G234" s="1"/>
  <c r="G232"/>
  <c r="G231" s="1"/>
  <c r="G229"/>
  <c r="G228" s="1"/>
  <c r="G224"/>
  <c r="G223" s="1"/>
  <c r="G222" s="1"/>
  <c r="G220"/>
  <c r="G217" s="1"/>
  <c r="G218"/>
  <c r="G215"/>
  <c r="G214"/>
  <c r="G212"/>
  <c r="G211"/>
  <c r="G209"/>
  <c r="G207"/>
  <c r="G205"/>
  <c r="G203"/>
  <c r="G195"/>
  <c r="G194"/>
  <c r="G192"/>
  <c r="G191"/>
  <c r="G189"/>
  <c r="G188"/>
  <c r="G186"/>
  <c r="G184"/>
  <c r="G182"/>
  <c r="G181"/>
  <c r="G180" s="1"/>
  <c r="G177"/>
  <c r="G176"/>
  <c r="G175" s="1"/>
  <c r="G173"/>
  <c r="G172" s="1"/>
  <c r="G169"/>
  <c r="G168" s="1"/>
  <c r="G166"/>
  <c r="G165" s="1"/>
  <c r="G164" s="1"/>
  <c r="G162"/>
  <c r="G161" s="1"/>
  <c r="G158"/>
  <c r="G157"/>
  <c r="G156" s="1"/>
  <c r="G154"/>
  <c r="G153" s="1"/>
  <c r="G151"/>
  <c r="G150" s="1"/>
  <c r="G147"/>
  <c r="G146"/>
  <c r="G145" s="1"/>
  <c r="G141"/>
  <c r="G140"/>
  <c r="G138"/>
  <c r="G137"/>
  <c r="G135"/>
  <c r="G134"/>
  <c r="G129"/>
  <c r="G128" s="1"/>
  <c r="G125"/>
  <c r="G124" s="1"/>
  <c r="G121"/>
  <c r="G120" s="1"/>
  <c r="G117"/>
  <c r="G116" s="1"/>
  <c r="G113"/>
  <c r="G112" s="1"/>
  <c r="G111" s="1"/>
  <c r="G109"/>
  <c r="G107"/>
  <c r="G104"/>
  <c r="G102"/>
  <c r="G100"/>
  <c r="G94"/>
  <c r="G87"/>
  <c r="G86" s="1"/>
  <c r="G84"/>
  <c r="G82"/>
  <c r="G80"/>
  <c r="G78"/>
  <c r="G76"/>
  <c r="G74"/>
  <c r="G72"/>
  <c r="G70"/>
  <c r="G66"/>
  <c r="G65" s="1"/>
  <c r="G63"/>
  <c r="G62" s="1"/>
  <c r="G60"/>
  <c r="G59" s="1"/>
  <c r="G54"/>
  <c r="G53" s="1"/>
  <c r="G51"/>
  <c r="G50" s="1"/>
  <c r="G46"/>
  <c r="G44"/>
  <c r="G42"/>
  <c r="G40"/>
  <c r="G38"/>
  <c r="G36"/>
  <c r="G34"/>
  <c r="G30"/>
  <c r="G29"/>
  <c r="G27"/>
  <c r="G25"/>
  <c r="G23"/>
  <c r="G21"/>
  <c r="G19"/>
  <c r="G17"/>
  <c r="G15"/>
  <c r="G14"/>
  <c r="G13" s="1"/>
  <c r="H31"/>
  <c r="L31" s="1"/>
  <c r="P31" s="1"/>
  <c r="R31" s="1"/>
  <c r="T31" s="1"/>
  <c r="H52"/>
  <c r="L52" s="1"/>
  <c r="P52" s="1"/>
  <c r="R52" s="1"/>
  <c r="T52" s="1"/>
  <c r="H61"/>
  <c r="L61" s="1"/>
  <c r="P61" s="1"/>
  <c r="R61" s="1"/>
  <c r="T61" s="1"/>
  <c r="H108"/>
  <c r="L108" s="1"/>
  <c r="P108" s="1"/>
  <c r="R108" s="1"/>
  <c r="T108" s="1"/>
  <c r="H122"/>
  <c r="L122" s="1"/>
  <c r="P122" s="1"/>
  <c r="R122" s="1"/>
  <c r="T122" s="1"/>
  <c r="H126"/>
  <c r="L126" s="1"/>
  <c r="P126" s="1"/>
  <c r="R126" s="1"/>
  <c r="T126" s="1"/>
  <c r="H130"/>
  <c r="L130" s="1"/>
  <c r="P130" s="1"/>
  <c r="R130" s="1"/>
  <c r="T130" s="1"/>
  <c r="J356"/>
  <c r="M356" s="1"/>
  <c r="U356" s="1"/>
  <c r="W356" s="1"/>
  <c r="Y356" s="1"/>
  <c r="AA356" s="1"/>
  <c r="AC356" s="1"/>
  <c r="E356"/>
  <c r="F356" s="1"/>
  <c r="H356" s="1"/>
  <c r="L356" s="1"/>
  <c r="P356" s="1"/>
  <c r="R356" s="1"/>
  <c r="T356" s="1"/>
  <c r="M357"/>
  <c r="F357"/>
  <c r="H357" s="1"/>
  <c r="L357" s="1"/>
  <c r="P357" s="1"/>
  <c r="R357" s="1"/>
  <c r="T357" s="1"/>
  <c r="J63"/>
  <c r="M63" s="1"/>
  <c r="U63" s="1"/>
  <c r="W63" s="1"/>
  <c r="M64"/>
  <c r="U64" s="1"/>
  <c r="W64" s="1"/>
  <c r="Y64" s="1"/>
  <c r="AA64" s="1"/>
  <c r="AC64" s="1"/>
  <c r="E63"/>
  <c r="F63" s="1"/>
  <c r="H63" s="1"/>
  <c r="F64"/>
  <c r="H64" s="1"/>
  <c r="L64" s="1"/>
  <c r="P64" s="1"/>
  <c r="R64" s="1"/>
  <c r="T64" s="1"/>
  <c r="M16"/>
  <c r="U16" s="1"/>
  <c r="W16" s="1"/>
  <c r="Y16" s="1"/>
  <c r="AA16" s="1"/>
  <c r="AC16" s="1"/>
  <c r="M18"/>
  <c r="U18" s="1"/>
  <c r="W18" s="1"/>
  <c r="Y18" s="1"/>
  <c r="AA18" s="1"/>
  <c r="AC18" s="1"/>
  <c r="M20"/>
  <c r="U20" s="1"/>
  <c r="W20" s="1"/>
  <c r="Y20" s="1"/>
  <c r="AA20" s="1"/>
  <c r="AC20" s="1"/>
  <c r="M22"/>
  <c r="U22" s="1"/>
  <c r="W22" s="1"/>
  <c r="Y22" s="1"/>
  <c r="AA22" s="1"/>
  <c r="AC22" s="1"/>
  <c r="M24"/>
  <c r="U24" s="1"/>
  <c r="W24" s="1"/>
  <c r="Y24" s="1"/>
  <c r="AA24" s="1"/>
  <c r="AC24" s="1"/>
  <c r="M26"/>
  <c r="U26" s="1"/>
  <c r="W26" s="1"/>
  <c r="Y26" s="1"/>
  <c r="AA26" s="1"/>
  <c r="AC26" s="1"/>
  <c r="M28"/>
  <c r="U28" s="1"/>
  <c r="W28" s="1"/>
  <c r="Y28" s="1"/>
  <c r="AA28" s="1"/>
  <c r="AC28" s="1"/>
  <c r="M30"/>
  <c r="M31"/>
  <c r="M35"/>
  <c r="U35" s="1"/>
  <c r="W35" s="1"/>
  <c r="Y35" s="1"/>
  <c r="AA35" s="1"/>
  <c r="AC35" s="1"/>
  <c r="M37"/>
  <c r="U37" s="1"/>
  <c r="W37" s="1"/>
  <c r="Y37" s="1"/>
  <c r="AA37" s="1"/>
  <c r="AC37" s="1"/>
  <c r="M39"/>
  <c r="U39" s="1"/>
  <c r="W39" s="1"/>
  <c r="Y39" s="1"/>
  <c r="AA39" s="1"/>
  <c r="AC39" s="1"/>
  <c r="M41"/>
  <c r="U41" s="1"/>
  <c r="W41" s="1"/>
  <c r="Y41" s="1"/>
  <c r="AA41" s="1"/>
  <c r="AC41" s="1"/>
  <c r="M43"/>
  <c r="U43" s="1"/>
  <c r="W43" s="1"/>
  <c r="Y43" s="1"/>
  <c r="AA43" s="1"/>
  <c r="AC43" s="1"/>
  <c r="M45"/>
  <c r="U45" s="1"/>
  <c r="W45" s="1"/>
  <c r="Y45" s="1"/>
  <c r="AA45" s="1"/>
  <c r="AC45" s="1"/>
  <c r="M47"/>
  <c r="U47" s="1"/>
  <c r="W47" s="1"/>
  <c r="Y47" s="1"/>
  <c r="AA47" s="1"/>
  <c r="AC47" s="1"/>
  <c r="M51"/>
  <c r="U51" s="1"/>
  <c r="W51" s="1"/>
  <c r="M52"/>
  <c r="M55"/>
  <c r="U55" s="1"/>
  <c r="W55" s="1"/>
  <c r="Y55" s="1"/>
  <c r="AA55" s="1"/>
  <c r="AC55" s="1"/>
  <c r="M60"/>
  <c r="M61"/>
  <c r="U61" s="1"/>
  <c r="W61" s="1"/>
  <c r="Y61" s="1"/>
  <c r="AA61" s="1"/>
  <c r="AC61" s="1"/>
  <c r="M67"/>
  <c r="U67" s="1"/>
  <c r="W67" s="1"/>
  <c r="Y67" s="1"/>
  <c r="AA67" s="1"/>
  <c r="AC67" s="1"/>
  <c r="M71"/>
  <c r="U71" s="1"/>
  <c r="W71" s="1"/>
  <c r="Y71" s="1"/>
  <c r="AA71" s="1"/>
  <c r="AC71" s="1"/>
  <c r="M73"/>
  <c r="U73" s="1"/>
  <c r="W73" s="1"/>
  <c r="Y73" s="1"/>
  <c r="AA73" s="1"/>
  <c r="AC73" s="1"/>
  <c r="M75"/>
  <c r="U75" s="1"/>
  <c r="W75" s="1"/>
  <c r="Y75" s="1"/>
  <c r="AA75" s="1"/>
  <c r="AC75" s="1"/>
  <c r="M77"/>
  <c r="U77" s="1"/>
  <c r="W77" s="1"/>
  <c r="Y77" s="1"/>
  <c r="AA77" s="1"/>
  <c r="AC77" s="1"/>
  <c r="M79"/>
  <c r="U79" s="1"/>
  <c r="W79" s="1"/>
  <c r="Y79" s="1"/>
  <c r="AA79" s="1"/>
  <c r="AC79" s="1"/>
  <c r="M81"/>
  <c r="U81" s="1"/>
  <c r="W81" s="1"/>
  <c r="Y81" s="1"/>
  <c r="AA81" s="1"/>
  <c r="AC81" s="1"/>
  <c r="M83"/>
  <c r="U83" s="1"/>
  <c r="W83" s="1"/>
  <c r="Y83" s="1"/>
  <c r="AA83" s="1"/>
  <c r="AC83" s="1"/>
  <c r="M85"/>
  <c r="U85" s="1"/>
  <c r="W85" s="1"/>
  <c r="Y85" s="1"/>
  <c r="AA85" s="1"/>
  <c r="AC85" s="1"/>
  <c r="M87"/>
  <c r="U87" s="1"/>
  <c r="W87" s="1"/>
  <c r="Y87" s="1"/>
  <c r="AA87" s="1"/>
  <c r="AC87" s="1"/>
  <c r="M88"/>
  <c r="M95"/>
  <c r="U95" s="1"/>
  <c r="W95" s="1"/>
  <c r="Y95" s="1"/>
  <c r="AA95" s="1"/>
  <c r="AC95" s="1"/>
  <c r="M101"/>
  <c r="U101" s="1"/>
  <c r="W101" s="1"/>
  <c r="Y101" s="1"/>
  <c r="AA101" s="1"/>
  <c r="AC101" s="1"/>
  <c r="M103"/>
  <c r="U103" s="1"/>
  <c r="W103" s="1"/>
  <c r="Y103" s="1"/>
  <c r="AA103" s="1"/>
  <c r="AC103" s="1"/>
  <c r="M105"/>
  <c r="U105" s="1"/>
  <c r="W105" s="1"/>
  <c r="Y105" s="1"/>
  <c r="AA105" s="1"/>
  <c r="AC105" s="1"/>
  <c r="M106"/>
  <c r="U106" s="1"/>
  <c r="W106" s="1"/>
  <c r="Y106" s="1"/>
  <c r="AA106" s="1"/>
  <c r="AC106" s="1"/>
  <c r="M108"/>
  <c r="U108" s="1"/>
  <c r="W108" s="1"/>
  <c r="Y108" s="1"/>
  <c r="AA108" s="1"/>
  <c r="AC108" s="1"/>
  <c r="M110"/>
  <c r="U110" s="1"/>
  <c r="W110" s="1"/>
  <c r="Y110" s="1"/>
  <c r="AA110" s="1"/>
  <c r="AC110" s="1"/>
  <c r="M114"/>
  <c r="U114" s="1"/>
  <c r="W114" s="1"/>
  <c r="Y114" s="1"/>
  <c r="AA114" s="1"/>
  <c r="AC114" s="1"/>
  <c r="M115"/>
  <c r="M118"/>
  <c r="U118" s="1"/>
  <c r="W118" s="1"/>
  <c r="Y118" s="1"/>
  <c r="AA118" s="1"/>
  <c r="AC118" s="1"/>
  <c r="M119"/>
  <c r="U119" s="1"/>
  <c r="W119" s="1"/>
  <c r="Y119" s="1"/>
  <c r="AA119" s="1"/>
  <c r="AC119" s="1"/>
  <c r="M120"/>
  <c r="M122"/>
  <c r="U122" s="1"/>
  <c r="W122" s="1"/>
  <c r="Y122" s="1"/>
  <c r="AA122" s="1"/>
  <c r="AC122" s="1"/>
  <c r="M123"/>
  <c r="M126"/>
  <c r="U126" s="1"/>
  <c r="W126" s="1"/>
  <c r="Y126" s="1"/>
  <c r="AA126" s="1"/>
  <c r="AC126" s="1"/>
  <c r="M130"/>
  <c r="U130" s="1"/>
  <c r="W130" s="1"/>
  <c r="Y130" s="1"/>
  <c r="AA130" s="1"/>
  <c r="AC130" s="1"/>
  <c r="M131"/>
  <c r="U131" s="1"/>
  <c r="W131" s="1"/>
  <c r="Y131" s="1"/>
  <c r="AA131" s="1"/>
  <c r="AC131" s="1"/>
  <c r="M132"/>
  <c r="U132" s="1"/>
  <c r="W132" s="1"/>
  <c r="Y132" s="1"/>
  <c r="AA132" s="1"/>
  <c r="AC132" s="1"/>
  <c r="M134"/>
  <c r="M136"/>
  <c r="U136" s="1"/>
  <c r="W136" s="1"/>
  <c r="Y136" s="1"/>
  <c r="AA136" s="1"/>
  <c r="AC136" s="1"/>
  <c r="M138"/>
  <c r="M139"/>
  <c r="U139" s="1"/>
  <c r="W139" s="1"/>
  <c r="Y139" s="1"/>
  <c r="AA139" s="1"/>
  <c r="AC139" s="1"/>
  <c r="M142"/>
  <c r="U142" s="1"/>
  <c r="W142" s="1"/>
  <c r="Y142" s="1"/>
  <c r="AA142" s="1"/>
  <c r="AC142" s="1"/>
  <c r="M143"/>
  <c r="M146"/>
  <c r="M148"/>
  <c r="U148" s="1"/>
  <c r="W148" s="1"/>
  <c r="Y148" s="1"/>
  <c r="AA148" s="1"/>
  <c r="AC148" s="1"/>
  <c r="M152"/>
  <c r="U152" s="1"/>
  <c r="W152" s="1"/>
  <c r="Y152" s="1"/>
  <c r="AA152" s="1"/>
  <c r="AC152" s="1"/>
  <c r="M155"/>
  <c r="M156"/>
  <c r="M158"/>
  <c r="U158" s="1"/>
  <c r="W158" s="1"/>
  <c r="Y158" s="1"/>
  <c r="AA158" s="1"/>
  <c r="AC158" s="1"/>
  <c r="M159"/>
  <c r="M163"/>
  <c r="U163" s="1"/>
  <c r="W163" s="1"/>
  <c r="Y163" s="1"/>
  <c r="AA163" s="1"/>
  <c r="AC163" s="1"/>
  <c r="M167"/>
  <c r="M168"/>
  <c r="M170"/>
  <c r="U170" s="1"/>
  <c r="W170" s="1"/>
  <c r="Y170" s="1"/>
  <c r="AA170" s="1"/>
  <c r="AC170" s="1"/>
  <c r="M174"/>
  <c r="U174" s="1"/>
  <c r="W174" s="1"/>
  <c r="Y174" s="1"/>
  <c r="AA174" s="1"/>
  <c r="AC174" s="1"/>
  <c r="M178"/>
  <c r="U178" s="1"/>
  <c r="W178" s="1"/>
  <c r="Y178" s="1"/>
  <c r="AA178" s="1"/>
  <c r="AC178" s="1"/>
  <c r="M183"/>
  <c r="U183" s="1"/>
  <c r="W183" s="1"/>
  <c r="Y183" s="1"/>
  <c r="AA183" s="1"/>
  <c r="AC183" s="1"/>
  <c r="M184"/>
  <c r="U184" s="1"/>
  <c r="W184" s="1"/>
  <c r="Y184" s="1"/>
  <c r="AA184" s="1"/>
  <c r="AC184" s="1"/>
  <c r="M185"/>
  <c r="U185" s="1"/>
  <c r="W185" s="1"/>
  <c r="Y185" s="1"/>
  <c r="AA185" s="1"/>
  <c r="AC185" s="1"/>
  <c r="M187"/>
  <c r="U187" s="1"/>
  <c r="W187" s="1"/>
  <c r="Y187" s="1"/>
  <c r="AA187" s="1"/>
  <c r="AC187" s="1"/>
  <c r="M190"/>
  <c r="U190" s="1"/>
  <c r="W190" s="1"/>
  <c r="Y190" s="1"/>
  <c r="AA190" s="1"/>
  <c r="AC190" s="1"/>
  <c r="M192"/>
  <c r="U192" s="1"/>
  <c r="W192" s="1"/>
  <c r="Y192" s="1"/>
  <c r="AA192" s="1"/>
  <c r="AC192" s="1"/>
  <c r="M193"/>
  <c r="U193" s="1"/>
  <c r="W193" s="1"/>
  <c r="Y193" s="1"/>
  <c r="AA193" s="1"/>
  <c r="AC193" s="1"/>
  <c r="M196"/>
  <c r="U196" s="1"/>
  <c r="W196" s="1"/>
  <c r="Y196" s="1"/>
  <c r="AA196" s="1"/>
  <c r="AC196" s="1"/>
  <c r="M204"/>
  <c r="U204" s="1"/>
  <c r="W204" s="1"/>
  <c r="Y204" s="1"/>
  <c r="AA204" s="1"/>
  <c r="AC204" s="1"/>
  <c r="M206"/>
  <c r="U206" s="1"/>
  <c r="W206" s="1"/>
  <c r="Y206" s="1"/>
  <c r="AA206" s="1"/>
  <c r="AC206" s="1"/>
  <c r="M208"/>
  <c r="U208" s="1"/>
  <c r="W208" s="1"/>
  <c r="Y208" s="1"/>
  <c r="AA208" s="1"/>
  <c r="AC208" s="1"/>
  <c r="M210"/>
  <c r="U210" s="1"/>
  <c r="W210" s="1"/>
  <c r="Y210" s="1"/>
  <c r="AA210" s="1"/>
  <c r="AC210" s="1"/>
  <c r="M212"/>
  <c r="M213"/>
  <c r="M216"/>
  <c r="U216" s="1"/>
  <c r="W216" s="1"/>
  <c r="Y216" s="1"/>
  <c r="AA216" s="1"/>
  <c r="AC216" s="1"/>
  <c r="M218"/>
  <c r="M219"/>
  <c r="U219" s="1"/>
  <c r="W219" s="1"/>
  <c r="Y219" s="1"/>
  <c r="AA219" s="1"/>
  <c r="AC219" s="1"/>
  <c r="M220"/>
  <c r="U220" s="1"/>
  <c r="W220" s="1"/>
  <c r="Y220" s="1"/>
  <c r="AA220" s="1"/>
  <c r="AC220" s="1"/>
  <c r="M221"/>
  <c r="U221" s="1"/>
  <c r="W221" s="1"/>
  <c r="Y221" s="1"/>
  <c r="AA221" s="1"/>
  <c r="AC221" s="1"/>
  <c r="M224"/>
  <c r="M225"/>
  <c r="M226"/>
  <c r="U226" s="1"/>
  <c r="W226" s="1"/>
  <c r="Y226" s="1"/>
  <c r="AA226" s="1"/>
  <c r="AC226" s="1"/>
  <c r="M230"/>
  <c r="U230" s="1"/>
  <c r="W230" s="1"/>
  <c r="Y230" s="1"/>
  <c r="AA230" s="1"/>
  <c r="AC230" s="1"/>
  <c r="M232"/>
  <c r="U232" s="1"/>
  <c r="W232" s="1"/>
  <c r="Y232" s="1"/>
  <c r="AA232" s="1"/>
  <c r="AC232" s="1"/>
  <c r="M233"/>
  <c r="U233" s="1"/>
  <c r="W233" s="1"/>
  <c r="Y233" s="1"/>
  <c r="AA233" s="1"/>
  <c r="AC233" s="1"/>
  <c r="M236"/>
  <c r="M237"/>
  <c r="M239"/>
  <c r="M240"/>
  <c r="U240" s="1"/>
  <c r="W240" s="1"/>
  <c r="Y240" s="1"/>
  <c r="AA240" s="1"/>
  <c r="AC240" s="1"/>
  <c r="M241"/>
  <c r="M243"/>
  <c r="M244"/>
  <c r="M245"/>
  <c r="U245" s="1"/>
  <c r="W245" s="1"/>
  <c r="Y245" s="1"/>
  <c r="AA245" s="1"/>
  <c r="AC245" s="1"/>
  <c r="M248"/>
  <c r="M250"/>
  <c r="U250" s="1"/>
  <c r="W250" s="1"/>
  <c r="Y250" s="1"/>
  <c r="AA250" s="1"/>
  <c r="AC250" s="1"/>
  <c r="M251"/>
  <c r="M254"/>
  <c r="U254" s="1"/>
  <c r="W254" s="1"/>
  <c r="Y254" s="1"/>
  <c r="AA254" s="1"/>
  <c r="AC254" s="1"/>
  <c r="M255"/>
  <c r="U255" s="1"/>
  <c r="W255" s="1"/>
  <c r="Y255" s="1"/>
  <c r="AA255" s="1"/>
  <c r="AC255" s="1"/>
  <c r="M259"/>
  <c r="U259" s="1"/>
  <c r="W259" s="1"/>
  <c r="Y259" s="1"/>
  <c r="AA259" s="1"/>
  <c r="AC259" s="1"/>
  <c r="M260"/>
  <c r="M264"/>
  <c r="M265"/>
  <c r="U265" s="1"/>
  <c r="W265" s="1"/>
  <c r="Y265" s="1"/>
  <c r="AA265" s="1"/>
  <c r="AC265" s="1"/>
  <c r="M273"/>
  <c r="M274"/>
  <c r="M276"/>
  <c r="M277"/>
  <c r="U277" s="1"/>
  <c r="W277" s="1"/>
  <c r="Y277" s="1"/>
  <c r="AA277" s="1"/>
  <c r="AC277" s="1"/>
  <c r="M278"/>
  <c r="M280"/>
  <c r="M283"/>
  <c r="M285"/>
  <c r="U285" s="1"/>
  <c r="W285" s="1"/>
  <c r="Y285" s="1"/>
  <c r="AA285" s="1"/>
  <c r="AC285" s="1"/>
  <c r="M286"/>
  <c r="M287"/>
  <c r="U287" s="1"/>
  <c r="W287" s="1"/>
  <c r="Y287" s="1"/>
  <c r="AA287" s="1"/>
  <c r="AC287" s="1"/>
  <c r="M291"/>
  <c r="U291" s="1"/>
  <c r="W291" s="1"/>
  <c r="Y291" s="1"/>
  <c r="AA291" s="1"/>
  <c r="AC291" s="1"/>
  <c r="M295"/>
  <c r="U295" s="1"/>
  <c r="W295" s="1"/>
  <c r="Y295" s="1"/>
  <c r="AA295" s="1"/>
  <c r="AC295" s="1"/>
  <c r="M296"/>
  <c r="U296" s="1"/>
  <c r="W296" s="1"/>
  <c r="Y296" s="1"/>
  <c r="AA296" s="1"/>
  <c r="AC296" s="1"/>
  <c r="M297"/>
  <c r="U297" s="1"/>
  <c r="W297" s="1"/>
  <c r="Y297" s="1"/>
  <c r="AA297" s="1"/>
  <c r="AC297" s="1"/>
  <c r="M298"/>
  <c r="U298" s="1"/>
  <c r="W298" s="1"/>
  <c r="Y298" s="1"/>
  <c r="AA298" s="1"/>
  <c r="AC298" s="1"/>
  <c r="M301"/>
  <c r="U301" s="1"/>
  <c r="W301" s="1"/>
  <c r="Y301" s="1"/>
  <c r="AA301" s="1"/>
  <c r="AC301" s="1"/>
  <c r="M302"/>
  <c r="U302" s="1"/>
  <c r="W302" s="1"/>
  <c r="Y302" s="1"/>
  <c r="AA302" s="1"/>
  <c r="AC302" s="1"/>
  <c r="M304"/>
  <c r="M305"/>
  <c r="U305" s="1"/>
  <c r="W305" s="1"/>
  <c r="Y305" s="1"/>
  <c r="AA305" s="1"/>
  <c r="AC305" s="1"/>
  <c r="M306"/>
  <c r="M309"/>
  <c r="U309" s="1"/>
  <c r="W309" s="1"/>
  <c r="Y309" s="1"/>
  <c r="AA309" s="1"/>
  <c r="AC309" s="1"/>
  <c r="M310"/>
  <c r="M311"/>
  <c r="M312"/>
  <c r="U312" s="1"/>
  <c r="W312" s="1"/>
  <c r="Y312" s="1"/>
  <c r="AA312" s="1"/>
  <c r="AC312" s="1"/>
  <c r="M315"/>
  <c r="U315" s="1"/>
  <c r="W315" s="1"/>
  <c r="Y315" s="1"/>
  <c r="AA315" s="1"/>
  <c r="AC315" s="1"/>
  <c r="M319"/>
  <c r="U319" s="1"/>
  <c r="W319" s="1"/>
  <c r="Y319" s="1"/>
  <c r="AA319" s="1"/>
  <c r="AC319" s="1"/>
  <c r="M321"/>
  <c r="U321" s="1"/>
  <c r="W321" s="1"/>
  <c r="Y321" s="1"/>
  <c r="AA321" s="1"/>
  <c r="AC321" s="1"/>
  <c r="M323"/>
  <c r="U323" s="1"/>
  <c r="W323" s="1"/>
  <c r="Y323" s="1"/>
  <c r="AA323" s="1"/>
  <c r="AC323" s="1"/>
  <c r="M324"/>
  <c r="M326"/>
  <c r="M327"/>
  <c r="U327" s="1"/>
  <c r="W327" s="1"/>
  <c r="Y327" s="1"/>
  <c r="AA327" s="1"/>
  <c r="AC327" s="1"/>
  <c r="M328"/>
  <c r="M331"/>
  <c r="M332"/>
  <c r="U332" s="1"/>
  <c r="W332" s="1"/>
  <c r="Y332" s="1"/>
  <c r="AA332" s="1"/>
  <c r="AC332" s="1"/>
  <c r="M336"/>
  <c r="M341"/>
  <c r="U341" s="1"/>
  <c r="W341" s="1"/>
  <c r="Y341" s="1"/>
  <c r="AA341" s="1"/>
  <c r="AC341" s="1"/>
  <c r="M343"/>
  <c r="U343" s="1"/>
  <c r="W343" s="1"/>
  <c r="Y343" s="1"/>
  <c r="AA343" s="1"/>
  <c r="AC343" s="1"/>
  <c r="M345"/>
  <c r="M346"/>
  <c r="M349"/>
  <c r="U349" s="1"/>
  <c r="W349" s="1"/>
  <c r="Y349" s="1"/>
  <c r="AA349" s="1"/>
  <c r="AC349" s="1"/>
  <c r="M352"/>
  <c r="U352" s="1"/>
  <c r="W352" s="1"/>
  <c r="Y352" s="1"/>
  <c r="AA352" s="1"/>
  <c r="AC352" s="1"/>
  <c r="M355"/>
  <c r="U355" s="1"/>
  <c r="W355" s="1"/>
  <c r="Y355" s="1"/>
  <c r="AA355" s="1"/>
  <c r="AC355" s="1"/>
  <c r="M361"/>
  <c r="U361" s="1"/>
  <c r="W361" s="1"/>
  <c r="Y361" s="1"/>
  <c r="AA361" s="1"/>
  <c r="AC361" s="1"/>
  <c r="M363"/>
  <c r="M364"/>
  <c r="U364" s="1"/>
  <c r="W364" s="1"/>
  <c r="Y364" s="1"/>
  <c r="AA364" s="1"/>
  <c r="AC364" s="1"/>
  <c r="M367"/>
  <c r="U367" s="1"/>
  <c r="W367" s="1"/>
  <c r="Y367" s="1"/>
  <c r="AA367" s="1"/>
  <c r="AC367" s="1"/>
  <c r="M371"/>
  <c r="U371" s="1"/>
  <c r="W371" s="1"/>
  <c r="Y371" s="1"/>
  <c r="AA371" s="1"/>
  <c r="AC371" s="1"/>
  <c r="M375"/>
  <c r="M376"/>
  <c r="M381"/>
  <c r="U381" s="1"/>
  <c r="W381" s="1"/>
  <c r="Y381" s="1"/>
  <c r="AA381" s="1"/>
  <c r="AC381" s="1"/>
  <c r="M383"/>
  <c r="M385"/>
  <c r="U385" s="1"/>
  <c r="W385" s="1"/>
  <c r="M386"/>
  <c r="M387"/>
  <c r="U387" s="1"/>
  <c r="W387" s="1"/>
  <c r="Y387" s="1"/>
  <c r="AA387" s="1"/>
  <c r="AC387" s="1"/>
  <c r="M388"/>
  <c r="M391"/>
  <c r="U391" s="1"/>
  <c r="W391" s="1"/>
  <c r="Y391" s="1"/>
  <c r="AA391" s="1"/>
  <c r="AC391" s="1"/>
  <c r="M392"/>
  <c r="M397"/>
  <c r="U397" s="1"/>
  <c r="W397" s="1"/>
  <c r="Y397" s="1"/>
  <c r="AA397" s="1"/>
  <c r="AC397" s="1"/>
  <c r="M398"/>
  <c r="M400"/>
  <c r="U400" s="1"/>
  <c r="W400" s="1"/>
  <c r="Y400" s="1"/>
  <c r="AA400" s="1"/>
  <c r="AC400" s="1"/>
  <c r="M402"/>
  <c r="U402" s="1"/>
  <c r="W402" s="1"/>
  <c r="Y402" s="1"/>
  <c r="AA402" s="1"/>
  <c r="AC402" s="1"/>
  <c r="M404"/>
  <c r="U404" s="1"/>
  <c r="W404" s="1"/>
  <c r="Y404" s="1"/>
  <c r="AA404" s="1"/>
  <c r="AC404" s="1"/>
  <c r="M405"/>
  <c r="U405" s="1"/>
  <c r="W405" s="1"/>
  <c r="Y405" s="1"/>
  <c r="AA405" s="1"/>
  <c r="AC405" s="1"/>
  <c r="M406"/>
  <c r="U406" s="1"/>
  <c r="W406" s="1"/>
  <c r="Y406" s="1"/>
  <c r="AA406" s="1"/>
  <c r="AC406" s="1"/>
  <c r="M407"/>
  <c r="U407" s="1"/>
  <c r="W407" s="1"/>
  <c r="Y407" s="1"/>
  <c r="AA407" s="1"/>
  <c r="AC407" s="1"/>
  <c r="M410"/>
  <c r="U410" s="1"/>
  <c r="W410" s="1"/>
  <c r="Y410" s="1"/>
  <c r="AA410" s="1"/>
  <c r="AC410" s="1"/>
  <c r="M413"/>
  <c r="U413" s="1"/>
  <c r="W413" s="1"/>
  <c r="Y413" s="1"/>
  <c r="AA413" s="1"/>
  <c r="AC413" s="1"/>
  <c r="M414"/>
  <c r="U414" s="1"/>
  <c r="W414" s="1"/>
  <c r="Y414" s="1"/>
  <c r="AA414" s="1"/>
  <c r="AC414" s="1"/>
  <c r="M416"/>
  <c r="U416" s="1"/>
  <c r="W416" s="1"/>
  <c r="Y416" s="1"/>
  <c r="AA416" s="1"/>
  <c r="AC416" s="1"/>
  <c r="M417"/>
  <c r="M419"/>
  <c r="U419" s="1"/>
  <c r="W419" s="1"/>
  <c r="Y419" s="1"/>
  <c r="AA419" s="1"/>
  <c r="AC419" s="1"/>
  <c r="M420"/>
  <c r="M422"/>
  <c r="U422" s="1"/>
  <c r="W422" s="1"/>
  <c r="Y422" s="1"/>
  <c r="AA422" s="1"/>
  <c r="AC422" s="1"/>
  <c r="M423"/>
  <c r="U423" s="1"/>
  <c r="W423" s="1"/>
  <c r="Y423" s="1"/>
  <c r="AA423" s="1"/>
  <c r="AC423" s="1"/>
  <c r="M424"/>
  <c r="U424" s="1"/>
  <c r="W424" s="1"/>
  <c r="Y424" s="1"/>
  <c r="AA424" s="1"/>
  <c r="AC424" s="1"/>
  <c r="M433"/>
  <c r="M437"/>
  <c r="M440"/>
  <c r="U440" s="1"/>
  <c r="W440" s="1"/>
  <c r="Y440" s="1"/>
  <c r="AA440" s="1"/>
  <c r="AC440" s="1"/>
  <c r="M442"/>
  <c r="U442" s="1"/>
  <c r="W442" s="1"/>
  <c r="Y442" s="1"/>
  <c r="AA442" s="1"/>
  <c r="AC442" s="1"/>
  <c r="M444"/>
  <c r="U444" s="1"/>
  <c r="W444" s="1"/>
  <c r="Y444" s="1"/>
  <c r="AA444" s="1"/>
  <c r="AC444" s="1"/>
  <c r="M445"/>
  <c r="U445" s="1"/>
  <c r="W445" s="1"/>
  <c r="Y445" s="1"/>
  <c r="AA445" s="1"/>
  <c r="AC445" s="1"/>
  <c r="M446"/>
  <c r="U446" s="1"/>
  <c r="W446" s="1"/>
  <c r="Y446" s="1"/>
  <c r="AA446" s="1"/>
  <c r="AC446" s="1"/>
  <c r="M448"/>
  <c r="U448" s="1"/>
  <c r="W448" s="1"/>
  <c r="Y448" s="1"/>
  <c r="AA448" s="1"/>
  <c r="AC448" s="1"/>
  <c r="M452"/>
  <c r="M453"/>
  <c r="U453" s="1"/>
  <c r="W453" s="1"/>
  <c r="Y453" s="1"/>
  <c r="AA453" s="1"/>
  <c r="AC453" s="1"/>
  <c r="M454"/>
  <c r="M455"/>
  <c r="U455" s="1"/>
  <c r="W455" s="1"/>
  <c r="Y455" s="1"/>
  <c r="AA455" s="1"/>
  <c r="AC455" s="1"/>
  <c r="M457"/>
  <c r="U457" s="1"/>
  <c r="W457" s="1"/>
  <c r="Y457" s="1"/>
  <c r="AA457" s="1"/>
  <c r="AC457" s="1"/>
  <c r="M459"/>
  <c r="U459" s="1"/>
  <c r="W459" s="1"/>
  <c r="Y459" s="1"/>
  <c r="AA459" s="1"/>
  <c r="AC459" s="1"/>
  <c r="M461"/>
  <c r="U461" s="1"/>
  <c r="W461" s="1"/>
  <c r="Y461" s="1"/>
  <c r="AA461" s="1"/>
  <c r="AC461" s="1"/>
  <c r="M462"/>
  <c r="U462" s="1"/>
  <c r="W462" s="1"/>
  <c r="Y462" s="1"/>
  <c r="AA462" s="1"/>
  <c r="AC462" s="1"/>
  <c r="M463"/>
  <c r="U463" s="1"/>
  <c r="W463" s="1"/>
  <c r="Y463" s="1"/>
  <c r="AA463" s="1"/>
  <c r="AC463" s="1"/>
  <c r="M464"/>
  <c r="U464" s="1"/>
  <c r="W464" s="1"/>
  <c r="Y464" s="1"/>
  <c r="AA464" s="1"/>
  <c r="AC464" s="1"/>
  <c r="M466"/>
  <c r="U466" s="1"/>
  <c r="W466" s="1"/>
  <c r="Y466" s="1"/>
  <c r="AA466" s="1"/>
  <c r="AC466" s="1"/>
  <c r="M467"/>
  <c r="M468"/>
  <c r="M470"/>
  <c r="M471"/>
  <c r="U471" s="1"/>
  <c r="W471" s="1"/>
  <c r="Y471" s="1"/>
  <c r="AA471" s="1"/>
  <c r="AC471" s="1"/>
  <c r="M472"/>
  <c r="M474"/>
  <c r="M475"/>
  <c r="M476"/>
  <c r="U476" s="1"/>
  <c r="W476" s="1"/>
  <c r="Y476" s="1"/>
  <c r="AA476" s="1"/>
  <c r="AC476" s="1"/>
  <c r="M480"/>
  <c r="J479"/>
  <c r="J478" s="1"/>
  <c r="J475"/>
  <c r="J473"/>
  <c r="M473" s="1"/>
  <c r="U473" s="1"/>
  <c r="W473" s="1"/>
  <c r="Y473" s="1"/>
  <c r="AA473" s="1"/>
  <c r="AC473" s="1"/>
  <c r="J471"/>
  <c r="J469"/>
  <c r="M469" s="1"/>
  <c r="U469" s="1"/>
  <c r="W469" s="1"/>
  <c r="Y469" s="1"/>
  <c r="AA469" s="1"/>
  <c r="AC469" s="1"/>
  <c r="J467"/>
  <c r="J465"/>
  <c r="M465" s="1"/>
  <c r="U465" s="1"/>
  <c r="W465" s="1"/>
  <c r="Y465" s="1"/>
  <c r="AA465" s="1"/>
  <c r="AC465" s="1"/>
  <c r="J463"/>
  <c r="J460"/>
  <c r="M460" s="1"/>
  <c r="U460" s="1"/>
  <c r="W460" s="1"/>
  <c r="Y460" s="1"/>
  <c r="AA460" s="1"/>
  <c r="AC460" s="1"/>
  <c r="J458"/>
  <c r="M458" s="1"/>
  <c r="J456"/>
  <c r="M456" s="1"/>
  <c r="U456" s="1"/>
  <c r="W456" s="1"/>
  <c r="Y456" s="1"/>
  <c r="AA456" s="1"/>
  <c r="AC456" s="1"/>
  <c r="J453"/>
  <c r="J451"/>
  <c r="J450" s="1"/>
  <c r="J449" s="1"/>
  <c r="M449" s="1"/>
  <c r="J447"/>
  <c r="M447" s="1"/>
  <c r="U447" s="1"/>
  <c r="W447" s="1"/>
  <c r="Y447" s="1"/>
  <c r="AA447" s="1"/>
  <c r="AC447" s="1"/>
  <c r="J443"/>
  <c r="M443" s="1"/>
  <c r="U443" s="1"/>
  <c r="W443" s="1"/>
  <c r="Y443" s="1"/>
  <c r="AA443" s="1"/>
  <c r="AC443" s="1"/>
  <c r="J441"/>
  <c r="M441" s="1"/>
  <c r="J439"/>
  <c r="J436"/>
  <c r="J435" s="1"/>
  <c r="M435" s="1"/>
  <c r="J432"/>
  <c r="J431" s="1"/>
  <c r="J422"/>
  <c r="J421" s="1"/>
  <c r="J420" s="1"/>
  <c r="J418"/>
  <c r="M418" s="1"/>
  <c r="J416"/>
  <c r="J412"/>
  <c r="J411" s="1"/>
  <c r="M411" s="1"/>
  <c r="J409"/>
  <c r="M409" s="1"/>
  <c r="U409" s="1"/>
  <c r="W409" s="1"/>
  <c r="Y409" s="1"/>
  <c r="AA409" s="1"/>
  <c r="AC409" s="1"/>
  <c r="J408"/>
  <c r="M408" s="1"/>
  <c r="J404"/>
  <c r="J403" s="1"/>
  <c r="M403" s="1"/>
  <c r="J401"/>
  <c r="M401" s="1"/>
  <c r="U401" s="1"/>
  <c r="W401" s="1"/>
  <c r="Y401" s="1"/>
  <c r="AA401" s="1"/>
  <c r="AC401" s="1"/>
  <c r="J396"/>
  <c r="M396" s="1"/>
  <c r="J395"/>
  <c r="M395" s="1"/>
  <c r="J391"/>
  <c r="J390"/>
  <c r="J385"/>
  <c r="J384" s="1"/>
  <c r="J383" s="1"/>
  <c r="J380"/>
  <c r="J375"/>
  <c r="J374" s="1"/>
  <c r="M374" s="1"/>
  <c r="J370"/>
  <c r="J366"/>
  <c r="M366" s="1"/>
  <c r="U366" s="1"/>
  <c r="W366" s="1"/>
  <c r="Y366" s="1"/>
  <c r="AA366" s="1"/>
  <c r="AC366" s="1"/>
  <c r="J365"/>
  <c r="M365" s="1"/>
  <c r="U365" s="1"/>
  <c r="J363"/>
  <c r="J362" s="1"/>
  <c r="M362" s="1"/>
  <c r="J360"/>
  <c r="J354"/>
  <c r="M354" s="1"/>
  <c r="U354" s="1"/>
  <c r="W354" s="1"/>
  <c r="Y354" s="1"/>
  <c r="AA354" s="1"/>
  <c r="AC354" s="1"/>
  <c r="J351"/>
  <c r="M351" s="1"/>
  <c r="J348"/>
  <c r="J345"/>
  <c r="J344"/>
  <c r="M344" s="1"/>
  <c r="J342"/>
  <c r="J341" s="1"/>
  <c r="J335"/>
  <c r="J334" s="1"/>
  <c r="J331"/>
  <c r="J330"/>
  <c r="J327"/>
  <c r="J325"/>
  <c r="M325" s="1"/>
  <c r="U325" s="1"/>
  <c r="J322"/>
  <c r="M322" s="1"/>
  <c r="U322" s="1"/>
  <c r="W322" s="1"/>
  <c r="Y322" s="1"/>
  <c r="AA322" s="1"/>
  <c r="AC322" s="1"/>
  <c r="J320"/>
  <c r="M320" s="1"/>
  <c r="U320" s="1"/>
  <c r="W320" s="1"/>
  <c r="J318"/>
  <c r="M318" s="1"/>
  <c r="U318" s="1"/>
  <c r="W318" s="1"/>
  <c r="Y318" s="1"/>
  <c r="AA318" s="1"/>
  <c r="AC318" s="1"/>
  <c r="J314"/>
  <c r="J311"/>
  <c r="J309"/>
  <c r="J308" s="1"/>
  <c r="M308" s="1"/>
  <c r="J305"/>
  <c r="J303"/>
  <c r="M303" s="1"/>
  <c r="J301"/>
  <c r="J294"/>
  <c r="J290"/>
  <c r="M290" s="1"/>
  <c r="J289"/>
  <c r="J288" s="1"/>
  <c r="M288" s="1"/>
  <c r="J285"/>
  <c r="J284" s="1"/>
  <c r="J283" s="1"/>
  <c r="J279"/>
  <c r="M279" s="1"/>
  <c r="U279" s="1"/>
  <c r="W279" s="1"/>
  <c r="J277"/>
  <c r="J275"/>
  <c r="M275" s="1"/>
  <c r="U275" s="1"/>
  <c r="W275" s="1"/>
  <c r="Y275" s="1"/>
  <c r="AA275" s="1"/>
  <c r="AC275" s="1"/>
  <c r="J273"/>
  <c r="J264"/>
  <c r="J263" s="1"/>
  <c r="J258"/>
  <c r="J253"/>
  <c r="J249"/>
  <c r="M249" s="1"/>
  <c r="U249" s="1"/>
  <c r="W249" s="1"/>
  <c r="Y249" s="1"/>
  <c r="AA249" s="1"/>
  <c r="AC249" s="1"/>
  <c r="J248"/>
  <c r="J244"/>
  <c r="J242"/>
  <c r="M242" s="1"/>
  <c r="U242" s="1"/>
  <c r="W242" s="1"/>
  <c r="Y242" s="1"/>
  <c r="AA242" s="1"/>
  <c r="AC242" s="1"/>
  <c r="J240"/>
  <c r="J238"/>
  <c r="M238" s="1"/>
  <c r="U238" s="1"/>
  <c r="W238" s="1"/>
  <c r="Y238" s="1"/>
  <c r="AA238" s="1"/>
  <c r="AC238" s="1"/>
  <c r="J236"/>
  <c r="J235"/>
  <c r="J232"/>
  <c r="J231" s="1"/>
  <c r="M231" s="1"/>
  <c r="J229"/>
  <c r="J224"/>
  <c r="J223"/>
  <c r="J220"/>
  <c r="J218"/>
  <c r="J217" s="1"/>
  <c r="M217" s="1"/>
  <c r="J215"/>
  <c r="J212"/>
  <c r="J211"/>
  <c r="M211" s="1"/>
  <c r="J209"/>
  <c r="M209" s="1"/>
  <c r="U209" s="1"/>
  <c r="W209" s="1"/>
  <c r="Y209" s="1"/>
  <c r="AA209" s="1"/>
  <c r="AC209" s="1"/>
  <c r="J207"/>
  <c r="M207" s="1"/>
  <c r="U207" s="1"/>
  <c r="W207" s="1"/>
  <c r="Y207" s="1"/>
  <c r="AA207" s="1"/>
  <c r="AC207" s="1"/>
  <c r="J205"/>
  <c r="M205" s="1"/>
  <c r="U205" s="1"/>
  <c r="W205" s="1"/>
  <c r="Y205" s="1"/>
  <c r="AA205" s="1"/>
  <c r="AC205" s="1"/>
  <c r="J203"/>
  <c r="J195"/>
  <c r="M195" s="1"/>
  <c r="J194"/>
  <c r="M194" s="1"/>
  <c r="J192"/>
  <c r="J191" s="1"/>
  <c r="M191" s="1"/>
  <c r="J189"/>
  <c r="J186"/>
  <c r="M186" s="1"/>
  <c r="U186" s="1"/>
  <c r="W186" s="1"/>
  <c r="Y186" s="1"/>
  <c r="AA186" s="1"/>
  <c r="AC186" s="1"/>
  <c r="J184"/>
  <c r="J182"/>
  <c r="J181" s="1"/>
  <c r="M181" s="1"/>
  <c r="J177"/>
  <c r="J173"/>
  <c r="J169"/>
  <c r="J168" s="1"/>
  <c r="J166"/>
  <c r="J165" s="1"/>
  <c r="J162"/>
  <c r="J161" s="1"/>
  <c r="J158"/>
  <c r="J157" s="1"/>
  <c r="J156" s="1"/>
  <c r="J154"/>
  <c r="J153" s="1"/>
  <c r="J151"/>
  <c r="M151" s="1"/>
  <c r="U151" s="1"/>
  <c r="W151" s="1"/>
  <c r="Y151" s="1"/>
  <c r="AA151" s="1"/>
  <c r="AC151" s="1"/>
  <c r="J150"/>
  <c r="M150" s="1"/>
  <c r="J147"/>
  <c r="J146" s="1"/>
  <c r="J145" s="1"/>
  <c r="M145" s="1"/>
  <c r="J141"/>
  <c r="J138"/>
  <c r="J137"/>
  <c r="M137" s="1"/>
  <c r="J135"/>
  <c r="J134" s="1"/>
  <c r="J129"/>
  <c r="J125"/>
  <c r="M125" s="1"/>
  <c r="U125" s="1"/>
  <c r="W125" s="1"/>
  <c r="Y125" s="1"/>
  <c r="AA125" s="1"/>
  <c r="AC125" s="1"/>
  <c r="J124"/>
  <c r="M124" s="1"/>
  <c r="J121"/>
  <c r="J120" s="1"/>
  <c r="J117"/>
  <c r="J113"/>
  <c r="J109"/>
  <c r="M109" s="1"/>
  <c r="U109" s="1"/>
  <c r="W109" s="1"/>
  <c r="Y109" s="1"/>
  <c r="AA109" s="1"/>
  <c r="AC109" s="1"/>
  <c r="J107"/>
  <c r="M107" s="1"/>
  <c r="U107" s="1"/>
  <c r="W107" s="1"/>
  <c r="Y107" s="1"/>
  <c r="AA107" s="1"/>
  <c r="AC107" s="1"/>
  <c r="J104"/>
  <c r="M104" s="1"/>
  <c r="U104" s="1"/>
  <c r="W104" s="1"/>
  <c r="Y104" s="1"/>
  <c r="AA104" s="1"/>
  <c r="AC104" s="1"/>
  <c r="J102"/>
  <c r="M102" s="1"/>
  <c r="J100"/>
  <c r="M100" s="1"/>
  <c r="J94"/>
  <c r="J87"/>
  <c r="J86" s="1"/>
  <c r="M86" s="1"/>
  <c r="J84"/>
  <c r="M84" s="1"/>
  <c r="U84" s="1"/>
  <c r="W84" s="1"/>
  <c r="Y84" s="1"/>
  <c r="AA84" s="1"/>
  <c r="AC84" s="1"/>
  <c r="J82"/>
  <c r="M82" s="1"/>
  <c r="U82" s="1"/>
  <c r="W82" s="1"/>
  <c r="Y82" s="1"/>
  <c r="AA82" s="1"/>
  <c r="AC82" s="1"/>
  <c r="J80"/>
  <c r="M80" s="1"/>
  <c r="J78"/>
  <c r="M78" s="1"/>
  <c r="U78" s="1"/>
  <c r="W78" s="1"/>
  <c r="Y78" s="1"/>
  <c r="AA78" s="1"/>
  <c r="AC78" s="1"/>
  <c r="J76"/>
  <c r="M76" s="1"/>
  <c r="U76" s="1"/>
  <c r="W76" s="1"/>
  <c r="Y76" s="1"/>
  <c r="AA76" s="1"/>
  <c r="AC76" s="1"/>
  <c r="J74"/>
  <c r="M74" s="1"/>
  <c r="U74" s="1"/>
  <c r="W74" s="1"/>
  <c r="Y74" s="1"/>
  <c r="AA74" s="1"/>
  <c r="AC74" s="1"/>
  <c r="J72"/>
  <c r="M72" s="1"/>
  <c r="J70"/>
  <c r="J66"/>
  <c r="J60"/>
  <c r="J59" s="1"/>
  <c r="M59" s="1"/>
  <c r="J54"/>
  <c r="J51"/>
  <c r="J50" s="1"/>
  <c r="M50" s="1"/>
  <c r="J46"/>
  <c r="M46" s="1"/>
  <c r="U46" s="1"/>
  <c r="W46" s="1"/>
  <c r="Y46" s="1"/>
  <c r="AA46" s="1"/>
  <c r="AC46" s="1"/>
  <c r="J44"/>
  <c r="M44" s="1"/>
  <c r="J42"/>
  <c r="M42" s="1"/>
  <c r="U42" s="1"/>
  <c r="W42" s="1"/>
  <c r="Y42" s="1"/>
  <c r="AA42" s="1"/>
  <c r="AC42" s="1"/>
  <c r="J40"/>
  <c r="M40" s="1"/>
  <c r="U40" s="1"/>
  <c r="W40" s="1"/>
  <c r="Y40" s="1"/>
  <c r="AA40" s="1"/>
  <c r="AC40" s="1"/>
  <c r="J38"/>
  <c r="M38" s="1"/>
  <c r="U38" s="1"/>
  <c r="W38" s="1"/>
  <c r="Y38" s="1"/>
  <c r="AA38" s="1"/>
  <c r="AC38" s="1"/>
  <c r="J36"/>
  <c r="J34"/>
  <c r="M34" s="1"/>
  <c r="U34" s="1"/>
  <c r="W34" s="1"/>
  <c r="Y34" s="1"/>
  <c r="AA34" s="1"/>
  <c r="AC34" s="1"/>
  <c r="J30"/>
  <c r="J29" s="1"/>
  <c r="M29" s="1"/>
  <c r="J27"/>
  <c r="M27" s="1"/>
  <c r="U27" s="1"/>
  <c r="W27" s="1"/>
  <c r="Y27" s="1"/>
  <c r="AA27" s="1"/>
  <c r="AC27" s="1"/>
  <c r="J25"/>
  <c r="M25" s="1"/>
  <c r="U25" s="1"/>
  <c r="W25" s="1"/>
  <c r="J23"/>
  <c r="M23" s="1"/>
  <c r="J21"/>
  <c r="M21" s="1"/>
  <c r="U21" s="1"/>
  <c r="J19"/>
  <c r="M19" s="1"/>
  <c r="U19" s="1"/>
  <c r="W19" s="1"/>
  <c r="Y19" s="1"/>
  <c r="AA19" s="1"/>
  <c r="AC19" s="1"/>
  <c r="J17"/>
  <c r="M17" s="1"/>
  <c r="U17" s="1"/>
  <c r="J15"/>
  <c r="F16"/>
  <c r="H16" s="1"/>
  <c r="L16" s="1"/>
  <c r="P16" s="1"/>
  <c r="R16" s="1"/>
  <c r="T16" s="1"/>
  <c r="F18"/>
  <c r="H18" s="1"/>
  <c r="L18" s="1"/>
  <c r="P18" s="1"/>
  <c r="R18" s="1"/>
  <c r="T18" s="1"/>
  <c r="F20"/>
  <c r="H20" s="1"/>
  <c r="L20" s="1"/>
  <c r="P20" s="1"/>
  <c r="R20" s="1"/>
  <c r="T20" s="1"/>
  <c r="F22"/>
  <c r="H22" s="1"/>
  <c r="L22" s="1"/>
  <c r="P22" s="1"/>
  <c r="R22" s="1"/>
  <c r="T22" s="1"/>
  <c r="F24"/>
  <c r="H24" s="1"/>
  <c r="L24" s="1"/>
  <c r="P24" s="1"/>
  <c r="R24" s="1"/>
  <c r="T24" s="1"/>
  <c r="F26"/>
  <c r="H26" s="1"/>
  <c r="L26" s="1"/>
  <c r="P26" s="1"/>
  <c r="R26" s="1"/>
  <c r="T26" s="1"/>
  <c r="F28"/>
  <c r="H28" s="1"/>
  <c r="L28" s="1"/>
  <c r="P28" s="1"/>
  <c r="R28" s="1"/>
  <c r="T28" s="1"/>
  <c r="F31"/>
  <c r="F35"/>
  <c r="H35" s="1"/>
  <c r="L35" s="1"/>
  <c r="P35" s="1"/>
  <c r="R35" s="1"/>
  <c r="T35" s="1"/>
  <c r="F37"/>
  <c r="H37" s="1"/>
  <c r="L37" s="1"/>
  <c r="P37" s="1"/>
  <c r="R37" s="1"/>
  <c r="T37" s="1"/>
  <c r="F39"/>
  <c r="H39" s="1"/>
  <c r="L39" s="1"/>
  <c r="P39" s="1"/>
  <c r="R39" s="1"/>
  <c r="T39" s="1"/>
  <c r="F41"/>
  <c r="H41" s="1"/>
  <c r="L41" s="1"/>
  <c r="P41" s="1"/>
  <c r="R41" s="1"/>
  <c r="T41" s="1"/>
  <c r="F43"/>
  <c r="H43" s="1"/>
  <c r="L43" s="1"/>
  <c r="P43" s="1"/>
  <c r="R43" s="1"/>
  <c r="T43" s="1"/>
  <c r="F45"/>
  <c r="H45" s="1"/>
  <c r="L45" s="1"/>
  <c r="P45" s="1"/>
  <c r="R45" s="1"/>
  <c r="T45" s="1"/>
  <c r="F47"/>
  <c r="H47" s="1"/>
  <c r="L47" s="1"/>
  <c r="P47" s="1"/>
  <c r="R47" s="1"/>
  <c r="T47" s="1"/>
  <c r="F52"/>
  <c r="F55"/>
  <c r="H55" s="1"/>
  <c r="L55" s="1"/>
  <c r="P55" s="1"/>
  <c r="R55" s="1"/>
  <c r="T55" s="1"/>
  <c r="F61"/>
  <c r="F67"/>
  <c r="H67" s="1"/>
  <c r="L67" s="1"/>
  <c r="P67" s="1"/>
  <c r="R67" s="1"/>
  <c r="T67" s="1"/>
  <c r="F71"/>
  <c r="H71" s="1"/>
  <c r="L71" s="1"/>
  <c r="P71" s="1"/>
  <c r="R71" s="1"/>
  <c r="T71" s="1"/>
  <c r="F73"/>
  <c r="H73" s="1"/>
  <c r="L73" s="1"/>
  <c r="P73" s="1"/>
  <c r="R73" s="1"/>
  <c r="T73" s="1"/>
  <c r="F75"/>
  <c r="H75" s="1"/>
  <c r="L75" s="1"/>
  <c r="P75" s="1"/>
  <c r="R75" s="1"/>
  <c r="T75" s="1"/>
  <c r="F77"/>
  <c r="H77" s="1"/>
  <c r="L77" s="1"/>
  <c r="P77" s="1"/>
  <c r="R77" s="1"/>
  <c r="T77" s="1"/>
  <c r="F79"/>
  <c r="H79" s="1"/>
  <c r="L79" s="1"/>
  <c r="P79" s="1"/>
  <c r="R79" s="1"/>
  <c r="T79" s="1"/>
  <c r="F81"/>
  <c r="H81" s="1"/>
  <c r="L81" s="1"/>
  <c r="P81" s="1"/>
  <c r="R81" s="1"/>
  <c r="T81" s="1"/>
  <c r="F83"/>
  <c r="H83" s="1"/>
  <c r="L83" s="1"/>
  <c r="P83" s="1"/>
  <c r="R83" s="1"/>
  <c r="T83" s="1"/>
  <c r="F85"/>
  <c r="H85" s="1"/>
  <c r="L85" s="1"/>
  <c r="P85" s="1"/>
  <c r="R85" s="1"/>
  <c r="T85" s="1"/>
  <c r="F88"/>
  <c r="H88" s="1"/>
  <c r="L88" s="1"/>
  <c r="P88" s="1"/>
  <c r="R88" s="1"/>
  <c r="T88" s="1"/>
  <c r="F95"/>
  <c r="H95" s="1"/>
  <c r="L95" s="1"/>
  <c r="P95" s="1"/>
  <c r="R95" s="1"/>
  <c r="T95" s="1"/>
  <c r="F101"/>
  <c r="H101" s="1"/>
  <c r="L101" s="1"/>
  <c r="P101" s="1"/>
  <c r="R101" s="1"/>
  <c r="T101" s="1"/>
  <c r="F103"/>
  <c r="H103" s="1"/>
  <c r="L103" s="1"/>
  <c r="P103" s="1"/>
  <c r="R103" s="1"/>
  <c r="T103" s="1"/>
  <c r="F105"/>
  <c r="H105" s="1"/>
  <c r="L105" s="1"/>
  <c r="P105" s="1"/>
  <c r="R105" s="1"/>
  <c r="T105" s="1"/>
  <c r="F106"/>
  <c r="H106" s="1"/>
  <c r="L106" s="1"/>
  <c r="P106" s="1"/>
  <c r="R106" s="1"/>
  <c r="T106" s="1"/>
  <c r="F108"/>
  <c r="F110"/>
  <c r="H110" s="1"/>
  <c r="L110" s="1"/>
  <c r="P110" s="1"/>
  <c r="R110" s="1"/>
  <c r="T110" s="1"/>
  <c r="F114"/>
  <c r="H114" s="1"/>
  <c r="L114" s="1"/>
  <c r="P114" s="1"/>
  <c r="R114" s="1"/>
  <c r="T114" s="1"/>
  <c r="F115"/>
  <c r="H115" s="1"/>
  <c r="L115" s="1"/>
  <c r="P115" s="1"/>
  <c r="R115" s="1"/>
  <c r="T115" s="1"/>
  <c r="F118"/>
  <c r="H118" s="1"/>
  <c r="L118" s="1"/>
  <c r="P118" s="1"/>
  <c r="R118" s="1"/>
  <c r="T118" s="1"/>
  <c r="F119"/>
  <c r="H119" s="1"/>
  <c r="L119" s="1"/>
  <c r="P119" s="1"/>
  <c r="R119" s="1"/>
  <c r="T119" s="1"/>
  <c r="F122"/>
  <c r="F123"/>
  <c r="H123" s="1"/>
  <c r="L123" s="1"/>
  <c r="P123" s="1"/>
  <c r="R123" s="1"/>
  <c r="T123" s="1"/>
  <c r="F126"/>
  <c r="F128"/>
  <c r="F130"/>
  <c r="F131"/>
  <c r="H131" s="1"/>
  <c r="L131" s="1"/>
  <c r="P131" s="1"/>
  <c r="R131" s="1"/>
  <c r="T131" s="1"/>
  <c r="F132"/>
  <c r="H132" s="1"/>
  <c r="L132" s="1"/>
  <c r="P132" s="1"/>
  <c r="R132" s="1"/>
  <c r="T132" s="1"/>
  <c r="F136"/>
  <c r="H136" s="1"/>
  <c r="L136" s="1"/>
  <c r="P136" s="1"/>
  <c r="R136" s="1"/>
  <c r="T136" s="1"/>
  <c r="F139"/>
  <c r="H139" s="1"/>
  <c r="L139" s="1"/>
  <c r="P139" s="1"/>
  <c r="R139" s="1"/>
  <c r="T139" s="1"/>
  <c r="F140"/>
  <c r="H140" s="1"/>
  <c r="F142"/>
  <c r="H142" s="1"/>
  <c r="L142" s="1"/>
  <c r="P142" s="1"/>
  <c r="R142" s="1"/>
  <c r="T142" s="1"/>
  <c r="F143"/>
  <c r="H143" s="1"/>
  <c r="L143" s="1"/>
  <c r="P143" s="1"/>
  <c r="R143" s="1"/>
  <c r="T143" s="1"/>
  <c r="F148"/>
  <c r="H148" s="1"/>
  <c r="L148" s="1"/>
  <c r="P148" s="1"/>
  <c r="R148" s="1"/>
  <c r="T148" s="1"/>
  <c r="F152"/>
  <c r="H152" s="1"/>
  <c r="L152" s="1"/>
  <c r="P152" s="1"/>
  <c r="R152" s="1"/>
  <c r="T152" s="1"/>
  <c r="F154"/>
  <c r="H154" s="1"/>
  <c r="F155"/>
  <c r="H155" s="1"/>
  <c r="L155" s="1"/>
  <c r="P155" s="1"/>
  <c r="R155" s="1"/>
  <c r="T155" s="1"/>
  <c r="F159"/>
  <c r="H159" s="1"/>
  <c r="L159" s="1"/>
  <c r="P159" s="1"/>
  <c r="R159" s="1"/>
  <c r="T159" s="1"/>
  <c r="F163"/>
  <c r="H163" s="1"/>
  <c r="L163" s="1"/>
  <c r="P163" s="1"/>
  <c r="R163" s="1"/>
  <c r="T163" s="1"/>
  <c r="F166"/>
  <c r="H166" s="1"/>
  <c r="F167"/>
  <c r="H167" s="1"/>
  <c r="L167" s="1"/>
  <c r="P167" s="1"/>
  <c r="R167" s="1"/>
  <c r="T167" s="1"/>
  <c r="F170"/>
  <c r="H170" s="1"/>
  <c r="L170" s="1"/>
  <c r="P170" s="1"/>
  <c r="R170" s="1"/>
  <c r="T170" s="1"/>
  <c r="F174"/>
  <c r="H174" s="1"/>
  <c r="L174" s="1"/>
  <c r="P174" s="1"/>
  <c r="R174" s="1"/>
  <c r="T174" s="1"/>
  <c r="F178"/>
  <c r="H178" s="1"/>
  <c r="L178" s="1"/>
  <c r="P178" s="1"/>
  <c r="R178" s="1"/>
  <c r="T178" s="1"/>
  <c r="F182"/>
  <c r="H182" s="1"/>
  <c r="F183"/>
  <c r="H183" s="1"/>
  <c r="L183" s="1"/>
  <c r="P183" s="1"/>
  <c r="R183" s="1"/>
  <c r="T183" s="1"/>
  <c r="F185"/>
  <c r="H185" s="1"/>
  <c r="L185" s="1"/>
  <c r="P185" s="1"/>
  <c r="R185" s="1"/>
  <c r="T185" s="1"/>
  <c r="F187"/>
  <c r="H187" s="1"/>
  <c r="L187" s="1"/>
  <c r="P187" s="1"/>
  <c r="R187" s="1"/>
  <c r="T187" s="1"/>
  <c r="F190"/>
  <c r="H190" s="1"/>
  <c r="L190" s="1"/>
  <c r="P190" s="1"/>
  <c r="R190" s="1"/>
  <c r="T190" s="1"/>
  <c r="F192"/>
  <c r="H192" s="1"/>
  <c r="L192" s="1"/>
  <c r="P192" s="1"/>
  <c r="R192" s="1"/>
  <c r="T192" s="1"/>
  <c r="F193"/>
  <c r="H193" s="1"/>
  <c r="L193" s="1"/>
  <c r="P193" s="1"/>
  <c r="R193" s="1"/>
  <c r="T193" s="1"/>
  <c r="F196"/>
  <c r="H196" s="1"/>
  <c r="L196" s="1"/>
  <c r="P196" s="1"/>
  <c r="R196" s="1"/>
  <c r="T196" s="1"/>
  <c r="F204"/>
  <c r="H204" s="1"/>
  <c r="L204" s="1"/>
  <c r="P204" s="1"/>
  <c r="R204" s="1"/>
  <c r="T204" s="1"/>
  <c r="F206"/>
  <c r="H206" s="1"/>
  <c r="L206" s="1"/>
  <c r="P206" s="1"/>
  <c r="R206" s="1"/>
  <c r="T206" s="1"/>
  <c r="F208"/>
  <c r="H208" s="1"/>
  <c r="L208" s="1"/>
  <c r="P208" s="1"/>
  <c r="R208" s="1"/>
  <c r="T208" s="1"/>
  <c r="F210"/>
  <c r="H210" s="1"/>
  <c r="L210" s="1"/>
  <c r="P210" s="1"/>
  <c r="R210" s="1"/>
  <c r="T210" s="1"/>
  <c r="F212"/>
  <c r="H212" s="1"/>
  <c r="L212" s="1"/>
  <c r="P212" s="1"/>
  <c r="R212" s="1"/>
  <c r="T212" s="1"/>
  <c r="F213"/>
  <c r="H213" s="1"/>
  <c r="L213" s="1"/>
  <c r="P213" s="1"/>
  <c r="R213" s="1"/>
  <c r="T213" s="1"/>
  <c r="F216"/>
  <c r="H216" s="1"/>
  <c r="L216" s="1"/>
  <c r="P216" s="1"/>
  <c r="R216" s="1"/>
  <c r="T216" s="1"/>
  <c r="F218"/>
  <c r="H218" s="1"/>
  <c r="F219"/>
  <c r="H219" s="1"/>
  <c r="L219" s="1"/>
  <c r="P219" s="1"/>
  <c r="R219" s="1"/>
  <c r="T219" s="1"/>
  <c r="F221"/>
  <c r="H221" s="1"/>
  <c r="L221" s="1"/>
  <c r="P221" s="1"/>
  <c r="R221" s="1"/>
  <c r="T221" s="1"/>
  <c r="F225"/>
  <c r="H225" s="1"/>
  <c r="L225" s="1"/>
  <c r="P225" s="1"/>
  <c r="R225" s="1"/>
  <c r="T225" s="1"/>
  <c r="F226"/>
  <c r="H226" s="1"/>
  <c r="L226" s="1"/>
  <c r="P226" s="1"/>
  <c r="R226" s="1"/>
  <c r="T226" s="1"/>
  <c r="F228"/>
  <c r="F230"/>
  <c r="H230" s="1"/>
  <c r="L230" s="1"/>
  <c r="P230" s="1"/>
  <c r="R230" s="1"/>
  <c r="T230" s="1"/>
  <c r="F232"/>
  <c r="H232" s="1"/>
  <c r="L232" s="1"/>
  <c r="P232" s="1"/>
  <c r="R232" s="1"/>
  <c r="T232" s="1"/>
  <c r="F233"/>
  <c r="H233" s="1"/>
  <c r="L233" s="1"/>
  <c r="P233" s="1"/>
  <c r="R233" s="1"/>
  <c r="T233" s="1"/>
  <c r="F236"/>
  <c r="H236" s="1"/>
  <c r="L236" s="1"/>
  <c r="P236" s="1"/>
  <c r="R236" s="1"/>
  <c r="T236" s="1"/>
  <c r="F237"/>
  <c r="H237" s="1"/>
  <c r="L237" s="1"/>
  <c r="P237" s="1"/>
  <c r="R237" s="1"/>
  <c r="T237" s="1"/>
  <c r="F239"/>
  <c r="H239" s="1"/>
  <c r="L239" s="1"/>
  <c r="P239" s="1"/>
  <c r="R239" s="1"/>
  <c r="T239" s="1"/>
  <c r="F240"/>
  <c r="H240" s="1"/>
  <c r="L240" s="1"/>
  <c r="P240" s="1"/>
  <c r="R240" s="1"/>
  <c r="T240" s="1"/>
  <c r="F241"/>
  <c r="H241" s="1"/>
  <c r="L241" s="1"/>
  <c r="P241" s="1"/>
  <c r="R241" s="1"/>
  <c r="T241" s="1"/>
  <c r="F243"/>
  <c r="H243" s="1"/>
  <c r="L243" s="1"/>
  <c r="P243" s="1"/>
  <c r="R243" s="1"/>
  <c r="T243" s="1"/>
  <c r="F244"/>
  <c r="H244" s="1"/>
  <c r="L244" s="1"/>
  <c r="P244" s="1"/>
  <c r="R244" s="1"/>
  <c r="T244" s="1"/>
  <c r="F245"/>
  <c r="H245" s="1"/>
  <c r="L245" s="1"/>
  <c r="P245" s="1"/>
  <c r="R245" s="1"/>
  <c r="T245" s="1"/>
  <c r="F250"/>
  <c r="H250" s="1"/>
  <c r="L250" s="1"/>
  <c r="P250" s="1"/>
  <c r="R250" s="1"/>
  <c r="T250" s="1"/>
  <c r="F251"/>
  <c r="H251" s="1"/>
  <c r="L251" s="1"/>
  <c r="P251" s="1"/>
  <c r="R251" s="1"/>
  <c r="T251" s="1"/>
  <c r="F254"/>
  <c r="H254" s="1"/>
  <c r="L254" s="1"/>
  <c r="P254" s="1"/>
  <c r="R254" s="1"/>
  <c r="T254" s="1"/>
  <c r="F255"/>
  <c r="H255" s="1"/>
  <c r="L255" s="1"/>
  <c r="P255" s="1"/>
  <c r="R255" s="1"/>
  <c r="T255" s="1"/>
  <c r="F259"/>
  <c r="H259" s="1"/>
  <c r="L259" s="1"/>
  <c r="P259" s="1"/>
  <c r="R259" s="1"/>
  <c r="T259" s="1"/>
  <c r="F260"/>
  <c r="H260" s="1"/>
  <c r="L260" s="1"/>
  <c r="P260" s="1"/>
  <c r="R260" s="1"/>
  <c r="T260" s="1"/>
  <c r="F265"/>
  <c r="H265" s="1"/>
  <c r="L265" s="1"/>
  <c r="P265" s="1"/>
  <c r="R265" s="1"/>
  <c r="T265" s="1"/>
  <c r="F273"/>
  <c r="H273" s="1"/>
  <c r="L273" s="1"/>
  <c r="F274"/>
  <c r="H274" s="1"/>
  <c r="L274" s="1"/>
  <c r="P274" s="1"/>
  <c r="R274" s="1"/>
  <c r="T274" s="1"/>
  <c r="F276"/>
  <c r="H276" s="1"/>
  <c r="L276" s="1"/>
  <c r="P276" s="1"/>
  <c r="R276" s="1"/>
  <c r="T276" s="1"/>
  <c r="F277"/>
  <c r="H277" s="1"/>
  <c r="L277" s="1"/>
  <c r="P277" s="1"/>
  <c r="R277" s="1"/>
  <c r="T277" s="1"/>
  <c r="F278"/>
  <c r="H278" s="1"/>
  <c r="L278" s="1"/>
  <c r="P278" s="1"/>
  <c r="R278" s="1"/>
  <c r="T278" s="1"/>
  <c r="F280"/>
  <c r="H280" s="1"/>
  <c r="L280" s="1"/>
  <c r="P280" s="1"/>
  <c r="R280" s="1"/>
  <c r="T280" s="1"/>
  <c r="F285"/>
  <c r="H285" s="1"/>
  <c r="L285" s="1"/>
  <c r="P285" s="1"/>
  <c r="R285" s="1"/>
  <c r="T285" s="1"/>
  <c r="F286"/>
  <c r="H286" s="1"/>
  <c r="L286" s="1"/>
  <c r="P286" s="1"/>
  <c r="R286" s="1"/>
  <c r="T286" s="1"/>
  <c r="F287"/>
  <c r="H287" s="1"/>
  <c r="L287" s="1"/>
  <c r="P287" s="1"/>
  <c r="R287" s="1"/>
  <c r="T287" s="1"/>
  <c r="F291"/>
  <c r="H291" s="1"/>
  <c r="L291" s="1"/>
  <c r="P291" s="1"/>
  <c r="R291" s="1"/>
  <c r="T291" s="1"/>
  <c r="F295"/>
  <c r="H295" s="1"/>
  <c r="L295" s="1"/>
  <c r="P295" s="1"/>
  <c r="R295" s="1"/>
  <c r="T295" s="1"/>
  <c r="F296"/>
  <c r="H296" s="1"/>
  <c r="L296" s="1"/>
  <c r="P296" s="1"/>
  <c r="R296" s="1"/>
  <c r="T296" s="1"/>
  <c r="F297"/>
  <c r="H297" s="1"/>
  <c r="L297" s="1"/>
  <c r="P297" s="1"/>
  <c r="R297" s="1"/>
  <c r="T297" s="1"/>
  <c r="F298"/>
  <c r="H298" s="1"/>
  <c r="L298" s="1"/>
  <c r="P298" s="1"/>
  <c r="R298" s="1"/>
  <c r="T298" s="1"/>
  <c r="F301"/>
  <c r="H301" s="1"/>
  <c r="L301" s="1"/>
  <c r="P301" s="1"/>
  <c r="R301" s="1"/>
  <c r="T301" s="1"/>
  <c r="F302"/>
  <c r="H302" s="1"/>
  <c r="L302" s="1"/>
  <c r="P302" s="1"/>
  <c r="R302" s="1"/>
  <c r="T302" s="1"/>
  <c r="F304"/>
  <c r="H304" s="1"/>
  <c r="L304" s="1"/>
  <c r="P304" s="1"/>
  <c r="R304" s="1"/>
  <c r="T304" s="1"/>
  <c r="F305"/>
  <c r="H305" s="1"/>
  <c r="F306"/>
  <c r="H306" s="1"/>
  <c r="L306" s="1"/>
  <c r="P306" s="1"/>
  <c r="R306" s="1"/>
  <c r="T306" s="1"/>
  <c r="F310"/>
  <c r="H310" s="1"/>
  <c r="L310" s="1"/>
  <c r="P310" s="1"/>
  <c r="R310" s="1"/>
  <c r="T310" s="1"/>
  <c r="F311"/>
  <c r="H311" s="1"/>
  <c r="L311" s="1"/>
  <c r="P311" s="1"/>
  <c r="R311" s="1"/>
  <c r="T311" s="1"/>
  <c r="F312"/>
  <c r="H312" s="1"/>
  <c r="L312" s="1"/>
  <c r="P312" s="1"/>
  <c r="R312" s="1"/>
  <c r="T312" s="1"/>
  <c r="F315"/>
  <c r="H315" s="1"/>
  <c r="L315" s="1"/>
  <c r="P315" s="1"/>
  <c r="R315" s="1"/>
  <c r="T315" s="1"/>
  <c r="F319"/>
  <c r="H319" s="1"/>
  <c r="L319" s="1"/>
  <c r="P319" s="1"/>
  <c r="R319" s="1"/>
  <c r="T319" s="1"/>
  <c r="F321"/>
  <c r="H321" s="1"/>
  <c r="L321" s="1"/>
  <c r="P321" s="1"/>
  <c r="R321" s="1"/>
  <c r="T321" s="1"/>
  <c r="F323"/>
  <c r="H323" s="1"/>
  <c r="L323" s="1"/>
  <c r="P323" s="1"/>
  <c r="R323" s="1"/>
  <c r="T323" s="1"/>
  <c r="F324"/>
  <c r="H324" s="1"/>
  <c r="L324" s="1"/>
  <c r="P324" s="1"/>
  <c r="R324" s="1"/>
  <c r="T324" s="1"/>
  <c r="F326"/>
  <c r="H326" s="1"/>
  <c r="L326" s="1"/>
  <c r="P326" s="1"/>
  <c r="R326" s="1"/>
  <c r="T326" s="1"/>
  <c r="F327"/>
  <c r="H327" s="1"/>
  <c r="L327" s="1"/>
  <c r="P327" s="1"/>
  <c r="R327" s="1"/>
  <c r="T327" s="1"/>
  <c r="F328"/>
  <c r="H328" s="1"/>
  <c r="L328" s="1"/>
  <c r="P328" s="1"/>
  <c r="R328" s="1"/>
  <c r="T328" s="1"/>
  <c r="F331"/>
  <c r="H331" s="1"/>
  <c r="L331" s="1"/>
  <c r="P331" s="1"/>
  <c r="R331" s="1"/>
  <c r="T331" s="1"/>
  <c r="F332"/>
  <c r="H332" s="1"/>
  <c r="L332" s="1"/>
  <c r="P332" s="1"/>
  <c r="R332" s="1"/>
  <c r="T332" s="1"/>
  <c r="F336"/>
  <c r="H336" s="1"/>
  <c r="L336" s="1"/>
  <c r="P336" s="1"/>
  <c r="R336" s="1"/>
  <c r="T336" s="1"/>
  <c r="F341"/>
  <c r="H341" s="1"/>
  <c r="L341" s="1"/>
  <c r="P341" s="1"/>
  <c r="R341" s="1"/>
  <c r="T341" s="1"/>
  <c r="F343"/>
  <c r="H343" s="1"/>
  <c r="L343" s="1"/>
  <c r="P343" s="1"/>
  <c r="R343" s="1"/>
  <c r="T343" s="1"/>
  <c r="F345"/>
  <c r="H345" s="1"/>
  <c r="L345" s="1"/>
  <c r="P345" s="1"/>
  <c r="R345" s="1"/>
  <c r="T345" s="1"/>
  <c r="F346"/>
  <c r="H346" s="1"/>
  <c r="L346" s="1"/>
  <c r="P346" s="1"/>
  <c r="R346" s="1"/>
  <c r="T346" s="1"/>
  <c r="F349"/>
  <c r="H349" s="1"/>
  <c r="L349" s="1"/>
  <c r="P349" s="1"/>
  <c r="R349" s="1"/>
  <c r="T349" s="1"/>
  <c r="F351"/>
  <c r="F352"/>
  <c r="H352" s="1"/>
  <c r="L352" s="1"/>
  <c r="P352" s="1"/>
  <c r="R352" s="1"/>
  <c r="T352" s="1"/>
  <c r="F355"/>
  <c r="H355" s="1"/>
  <c r="L355" s="1"/>
  <c r="P355" s="1"/>
  <c r="R355" s="1"/>
  <c r="T355" s="1"/>
  <c r="F361"/>
  <c r="H361" s="1"/>
  <c r="L361" s="1"/>
  <c r="P361" s="1"/>
  <c r="R361" s="1"/>
  <c r="T361" s="1"/>
  <c r="F362"/>
  <c r="F364"/>
  <c r="H364" s="1"/>
  <c r="L364" s="1"/>
  <c r="P364" s="1"/>
  <c r="R364" s="1"/>
  <c r="T364" s="1"/>
  <c r="F366"/>
  <c r="H366" s="1"/>
  <c r="L366" s="1"/>
  <c r="P366" s="1"/>
  <c r="R366" s="1"/>
  <c r="T366" s="1"/>
  <c r="F367"/>
  <c r="H367" s="1"/>
  <c r="L367" s="1"/>
  <c r="P367" s="1"/>
  <c r="R367" s="1"/>
  <c r="T367" s="1"/>
  <c r="F371"/>
  <c r="H371" s="1"/>
  <c r="L371" s="1"/>
  <c r="P371" s="1"/>
  <c r="R371" s="1"/>
  <c r="T371" s="1"/>
  <c r="F374"/>
  <c r="H374" s="1"/>
  <c r="F376"/>
  <c r="H376" s="1"/>
  <c r="L376" s="1"/>
  <c r="P376" s="1"/>
  <c r="R376" s="1"/>
  <c r="T376" s="1"/>
  <c r="F380"/>
  <c r="H380" s="1"/>
  <c r="L380" s="1"/>
  <c r="P380" s="1"/>
  <c r="R380" s="1"/>
  <c r="T380" s="1"/>
  <c r="F381"/>
  <c r="H381" s="1"/>
  <c r="L381" s="1"/>
  <c r="P381" s="1"/>
  <c r="R381" s="1"/>
  <c r="T381" s="1"/>
  <c r="F386"/>
  <c r="H386" s="1"/>
  <c r="L386" s="1"/>
  <c r="P386" s="1"/>
  <c r="R386" s="1"/>
  <c r="T386" s="1"/>
  <c r="F387"/>
  <c r="H387" s="1"/>
  <c r="L387" s="1"/>
  <c r="P387" s="1"/>
  <c r="R387" s="1"/>
  <c r="T387" s="1"/>
  <c r="F388"/>
  <c r="H388" s="1"/>
  <c r="L388" s="1"/>
  <c r="P388" s="1"/>
  <c r="R388" s="1"/>
  <c r="T388" s="1"/>
  <c r="F392"/>
  <c r="H392" s="1"/>
  <c r="L392" s="1"/>
  <c r="P392" s="1"/>
  <c r="R392" s="1"/>
  <c r="T392" s="1"/>
  <c r="F397"/>
  <c r="H397" s="1"/>
  <c r="L397" s="1"/>
  <c r="P397" s="1"/>
  <c r="R397" s="1"/>
  <c r="T397" s="1"/>
  <c r="F398"/>
  <c r="H398" s="1"/>
  <c r="L398" s="1"/>
  <c r="P398" s="1"/>
  <c r="R398" s="1"/>
  <c r="T398" s="1"/>
  <c r="F400"/>
  <c r="H400" s="1"/>
  <c r="L400" s="1"/>
  <c r="P400" s="1"/>
  <c r="R400" s="1"/>
  <c r="T400" s="1"/>
  <c r="F401"/>
  <c r="H401" s="1"/>
  <c r="L401" s="1"/>
  <c r="P401" s="1"/>
  <c r="R401" s="1"/>
  <c r="T401" s="1"/>
  <c r="F402"/>
  <c r="H402" s="1"/>
  <c r="L402" s="1"/>
  <c r="P402" s="1"/>
  <c r="R402" s="1"/>
  <c r="T402" s="1"/>
  <c r="F405"/>
  <c r="H405" s="1"/>
  <c r="L405" s="1"/>
  <c r="P405" s="1"/>
  <c r="R405" s="1"/>
  <c r="T405" s="1"/>
  <c r="F406"/>
  <c r="H406" s="1"/>
  <c r="L406" s="1"/>
  <c r="P406" s="1"/>
  <c r="R406" s="1"/>
  <c r="T406" s="1"/>
  <c r="F407"/>
  <c r="H407" s="1"/>
  <c r="L407" s="1"/>
  <c r="P407" s="1"/>
  <c r="R407" s="1"/>
  <c r="T407" s="1"/>
  <c r="F410"/>
  <c r="H410" s="1"/>
  <c r="L410" s="1"/>
  <c r="P410" s="1"/>
  <c r="R410" s="1"/>
  <c r="T410" s="1"/>
  <c r="F411"/>
  <c r="H411" s="1"/>
  <c r="F413"/>
  <c r="H413" s="1"/>
  <c r="L413" s="1"/>
  <c r="P413" s="1"/>
  <c r="R413" s="1"/>
  <c r="T413" s="1"/>
  <c r="F414"/>
  <c r="H414" s="1"/>
  <c r="L414" s="1"/>
  <c r="P414" s="1"/>
  <c r="R414" s="1"/>
  <c r="T414" s="1"/>
  <c r="F417"/>
  <c r="H417" s="1"/>
  <c r="L417" s="1"/>
  <c r="P417" s="1"/>
  <c r="R417" s="1"/>
  <c r="T417" s="1"/>
  <c r="F419"/>
  <c r="H419" s="1"/>
  <c r="L419" s="1"/>
  <c r="P419" s="1"/>
  <c r="R419" s="1"/>
  <c r="T419" s="1"/>
  <c r="F423"/>
  <c r="H423" s="1"/>
  <c r="L423" s="1"/>
  <c r="P423" s="1"/>
  <c r="R423" s="1"/>
  <c r="T423" s="1"/>
  <c r="F424"/>
  <c r="H424" s="1"/>
  <c r="L424" s="1"/>
  <c r="P424" s="1"/>
  <c r="R424" s="1"/>
  <c r="T424" s="1"/>
  <c r="F433"/>
  <c r="H433" s="1"/>
  <c r="L433" s="1"/>
  <c r="P433" s="1"/>
  <c r="R433" s="1"/>
  <c r="T433" s="1"/>
  <c r="F437"/>
  <c r="H437" s="1"/>
  <c r="L437" s="1"/>
  <c r="P437" s="1"/>
  <c r="R437" s="1"/>
  <c r="T437" s="1"/>
  <c r="F439"/>
  <c r="H439" s="1"/>
  <c r="F440"/>
  <c r="H440" s="1"/>
  <c r="L440" s="1"/>
  <c r="P440" s="1"/>
  <c r="R440" s="1"/>
  <c r="T440" s="1"/>
  <c r="F442"/>
  <c r="H442" s="1"/>
  <c r="L442" s="1"/>
  <c r="P442" s="1"/>
  <c r="R442" s="1"/>
  <c r="T442" s="1"/>
  <c r="F443"/>
  <c r="H443" s="1"/>
  <c r="L443" s="1"/>
  <c r="P443" s="1"/>
  <c r="R443" s="1"/>
  <c r="T443" s="1"/>
  <c r="F444"/>
  <c r="H444" s="1"/>
  <c r="L444" s="1"/>
  <c r="P444" s="1"/>
  <c r="R444" s="1"/>
  <c r="T444" s="1"/>
  <c r="F445"/>
  <c r="H445" s="1"/>
  <c r="L445" s="1"/>
  <c r="P445" s="1"/>
  <c r="R445" s="1"/>
  <c r="T445" s="1"/>
  <c r="F446"/>
  <c r="H446" s="1"/>
  <c r="L446" s="1"/>
  <c r="P446" s="1"/>
  <c r="R446" s="1"/>
  <c r="T446" s="1"/>
  <c r="F448"/>
  <c r="H448" s="1"/>
  <c r="L448" s="1"/>
  <c r="P448" s="1"/>
  <c r="R448" s="1"/>
  <c r="T448" s="1"/>
  <c r="F451"/>
  <c r="H451" s="1"/>
  <c r="L451" s="1"/>
  <c r="P451" s="1"/>
  <c r="R451" s="1"/>
  <c r="T451" s="1"/>
  <c r="F452"/>
  <c r="H452" s="1"/>
  <c r="L452" s="1"/>
  <c r="P452" s="1"/>
  <c r="R452" s="1"/>
  <c r="T452" s="1"/>
  <c r="F453"/>
  <c r="H453" s="1"/>
  <c r="L453" s="1"/>
  <c r="P453" s="1"/>
  <c r="R453" s="1"/>
  <c r="T453" s="1"/>
  <c r="F454"/>
  <c r="H454" s="1"/>
  <c r="L454" s="1"/>
  <c r="P454" s="1"/>
  <c r="R454" s="1"/>
  <c r="T454" s="1"/>
  <c r="F455"/>
  <c r="H455" s="1"/>
  <c r="L455" s="1"/>
  <c r="P455" s="1"/>
  <c r="R455" s="1"/>
  <c r="T455" s="1"/>
  <c r="F457"/>
  <c r="H457" s="1"/>
  <c r="L457" s="1"/>
  <c r="P457" s="1"/>
  <c r="R457" s="1"/>
  <c r="T457" s="1"/>
  <c r="F459"/>
  <c r="H459" s="1"/>
  <c r="L459" s="1"/>
  <c r="P459" s="1"/>
  <c r="R459" s="1"/>
  <c r="T459" s="1"/>
  <c r="F461"/>
  <c r="H461" s="1"/>
  <c r="L461" s="1"/>
  <c r="P461" s="1"/>
  <c r="R461" s="1"/>
  <c r="T461" s="1"/>
  <c r="F462"/>
  <c r="H462" s="1"/>
  <c r="L462" s="1"/>
  <c r="P462" s="1"/>
  <c r="R462" s="1"/>
  <c r="T462" s="1"/>
  <c r="F463"/>
  <c r="H463" s="1"/>
  <c r="L463" s="1"/>
  <c r="P463" s="1"/>
  <c r="R463" s="1"/>
  <c r="T463" s="1"/>
  <c r="F464"/>
  <c r="H464" s="1"/>
  <c r="L464" s="1"/>
  <c r="P464" s="1"/>
  <c r="R464" s="1"/>
  <c r="T464" s="1"/>
  <c r="F466"/>
  <c r="H466" s="1"/>
  <c r="L466" s="1"/>
  <c r="P466" s="1"/>
  <c r="R466" s="1"/>
  <c r="T466" s="1"/>
  <c r="F467"/>
  <c r="H467" s="1"/>
  <c r="F468"/>
  <c r="H468" s="1"/>
  <c r="L468" s="1"/>
  <c r="P468" s="1"/>
  <c r="R468" s="1"/>
  <c r="T468" s="1"/>
  <c r="F470"/>
  <c r="H470" s="1"/>
  <c r="L470" s="1"/>
  <c r="P470" s="1"/>
  <c r="R470" s="1"/>
  <c r="T470" s="1"/>
  <c r="F471"/>
  <c r="H471" s="1"/>
  <c r="L471" s="1"/>
  <c r="P471" s="1"/>
  <c r="R471" s="1"/>
  <c r="T471" s="1"/>
  <c r="F472"/>
  <c r="H472" s="1"/>
  <c r="L472" s="1"/>
  <c r="P472" s="1"/>
  <c r="R472" s="1"/>
  <c r="T472" s="1"/>
  <c r="F474"/>
  <c r="H474" s="1"/>
  <c r="L474" s="1"/>
  <c r="P474" s="1"/>
  <c r="R474" s="1"/>
  <c r="T474" s="1"/>
  <c r="F475"/>
  <c r="H475" s="1"/>
  <c r="F476"/>
  <c r="H476" s="1"/>
  <c r="L476" s="1"/>
  <c r="P476" s="1"/>
  <c r="R476" s="1"/>
  <c r="T476" s="1"/>
  <c r="F479"/>
  <c r="H479" s="1"/>
  <c r="F480"/>
  <c r="H480" s="1"/>
  <c r="L480" s="1"/>
  <c r="P480" s="1"/>
  <c r="R480" s="1"/>
  <c r="T480" s="1"/>
  <c r="E479"/>
  <c r="E478" s="1"/>
  <c r="E477" s="1"/>
  <c r="F477" s="1"/>
  <c r="E475"/>
  <c r="E473"/>
  <c r="F473" s="1"/>
  <c r="H473" s="1"/>
  <c r="L473" s="1"/>
  <c r="P473" s="1"/>
  <c r="R473" s="1"/>
  <c r="T473" s="1"/>
  <c r="E471"/>
  <c r="E469"/>
  <c r="F469" s="1"/>
  <c r="H469" s="1"/>
  <c r="L469" s="1"/>
  <c r="P469" s="1"/>
  <c r="R469" s="1"/>
  <c r="T469" s="1"/>
  <c r="E467"/>
  <c r="E465"/>
  <c r="F465" s="1"/>
  <c r="H465" s="1"/>
  <c r="L465" s="1"/>
  <c r="P465" s="1"/>
  <c r="R465" s="1"/>
  <c r="T465" s="1"/>
  <c r="E463"/>
  <c r="E460"/>
  <c r="F460" s="1"/>
  <c r="H460" s="1"/>
  <c r="L460" s="1"/>
  <c r="P460" s="1"/>
  <c r="R460" s="1"/>
  <c r="T460" s="1"/>
  <c r="E458"/>
  <c r="F458" s="1"/>
  <c r="H458" s="1"/>
  <c r="E456"/>
  <c r="F456" s="1"/>
  <c r="H456" s="1"/>
  <c r="L456" s="1"/>
  <c r="P456" s="1"/>
  <c r="R456" s="1"/>
  <c r="T456" s="1"/>
  <c r="E453"/>
  <c r="E451"/>
  <c r="E450" s="1"/>
  <c r="E447"/>
  <c r="F447" s="1"/>
  <c r="H447" s="1"/>
  <c r="L447" s="1"/>
  <c r="P447" s="1"/>
  <c r="R447" s="1"/>
  <c r="T447" s="1"/>
  <c r="E443"/>
  <c r="E441"/>
  <c r="F441" s="1"/>
  <c r="H441" s="1"/>
  <c r="L441" s="1"/>
  <c r="P441" s="1"/>
  <c r="R441" s="1"/>
  <c r="T441" s="1"/>
  <c r="E439"/>
  <c r="E436"/>
  <c r="F436" s="1"/>
  <c r="H436" s="1"/>
  <c r="L436" s="1"/>
  <c r="P436" s="1"/>
  <c r="R436" s="1"/>
  <c r="T436" s="1"/>
  <c r="E432"/>
  <c r="F432" s="1"/>
  <c r="H432" s="1"/>
  <c r="L432" s="1"/>
  <c r="P432" s="1"/>
  <c r="R432" s="1"/>
  <c r="T432" s="1"/>
  <c r="E422"/>
  <c r="F422" s="1"/>
  <c r="H422" s="1"/>
  <c r="L422" s="1"/>
  <c r="P422" s="1"/>
  <c r="R422" s="1"/>
  <c r="T422" s="1"/>
  <c r="E421"/>
  <c r="E420" s="1"/>
  <c r="F420" s="1"/>
  <c r="E418"/>
  <c r="F418" s="1"/>
  <c r="H418" s="1"/>
  <c r="L418" s="1"/>
  <c r="P418" s="1"/>
  <c r="R418" s="1"/>
  <c r="T418" s="1"/>
  <c r="E416"/>
  <c r="F416" s="1"/>
  <c r="H416" s="1"/>
  <c r="L416" s="1"/>
  <c r="P416" s="1"/>
  <c r="R416" s="1"/>
  <c r="T416" s="1"/>
  <c r="E412"/>
  <c r="E411" s="1"/>
  <c r="E409"/>
  <c r="E408" s="1"/>
  <c r="F408" s="1"/>
  <c r="H408" s="1"/>
  <c r="L408" s="1"/>
  <c r="P408" s="1"/>
  <c r="R408" s="1"/>
  <c r="T408" s="1"/>
  <c r="E404"/>
  <c r="E403" s="1"/>
  <c r="F403" s="1"/>
  <c r="H403" s="1"/>
  <c r="E401"/>
  <c r="E396"/>
  <c r="E395" s="1"/>
  <c r="F395" s="1"/>
  <c r="E391"/>
  <c r="F391" s="1"/>
  <c r="H391" s="1"/>
  <c r="L391" s="1"/>
  <c r="P391" s="1"/>
  <c r="R391" s="1"/>
  <c r="T391" s="1"/>
  <c r="E385"/>
  <c r="E384" s="1"/>
  <c r="E380"/>
  <c r="E379"/>
  <c r="F379" s="1"/>
  <c r="H379" s="1"/>
  <c r="E375"/>
  <c r="E374" s="1"/>
  <c r="E370"/>
  <c r="E369" s="1"/>
  <c r="E368" s="1"/>
  <c r="F368" s="1"/>
  <c r="E366"/>
  <c r="E365"/>
  <c r="F365" s="1"/>
  <c r="E363"/>
  <c r="E362" s="1"/>
  <c r="E360"/>
  <c r="F360" s="1"/>
  <c r="H360" s="1"/>
  <c r="L360" s="1"/>
  <c r="P360" s="1"/>
  <c r="R360" s="1"/>
  <c r="T360" s="1"/>
  <c r="E354"/>
  <c r="F354" s="1"/>
  <c r="H354" s="1"/>
  <c r="L354" s="1"/>
  <c r="P354" s="1"/>
  <c r="R354" s="1"/>
  <c r="T354" s="1"/>
  <c r="E351"/>
  <c r="E350" s="1"/>
  <c r="F350" s="1"/>
  <c r="E348"/>
  <c r="E347" s="1"/>
  <c r="F347" s="1"/>
  <c r="H347" s="1"/>
  <c r="L347" s="1"/>
  <c r="P347" s="1"/>
  <c r="R347" s="1"/>
  <c r="T347" s="1"/>
  <c r="E345"/>
  <c r="E344"/>
  <c r="F344" s="1"/>
  <c r="H344" s="1"/>
  <c r="E342"/>
  <c r="E341" s="1"/>
  <c r="E335"/>
  <c r="E334" s="1"/>
  <c r="E333" s="1"/>
  <c r="F333" s="1"/>
  <c r="E331"/>
  <c r="E330"/>
  <c r="E329" s="1"/>
  <c r="F329" s="1"/>
  <c r="E327"/>
  <c r="E325"/>
  <c r="F325" s="1"/>
  <c r="H325" s="1"/>
  <c r="E322"/>
  <c r="E320"/>
  <c r="F320" s="1"/>
  <c r="H320" s="1"/>
  <c r="E318"/>
  <c r="F318" s="1"/>
  <c r="H318" s="1"/>
  <c r="L318" s="1"/>
  <c r="P318" s="1"/>
  <c r="R318" s="1"/>
  <c r="T318" s="1"/>
  <c r="E314"/>
  <c r="E313" s="1"/>
  <c r="F313" s="1"/>
  <c r="H313" s="1"/>
  <c r="E311"/>
  <c r="E309"/>
  <c r="E308" s="1"/>
  <c r="F308" s="1"/>
  <c r="E305"/>
  <c r="E303"/>
  <c r="E300" s="1"/>
  <c r="E299" s="1"/>
  <c r="F299" s="1"/>
  <c r="E301"/>
  <c r="E294"/>
  <c r="E293" s="1"/>
  <c r="E292" s="1"/>
  <c r="F292" s="1"/>
  <c r="E290"/>
  <c r="F290" s="1"/>
  <c r="H290" s="1"/>
  <c r="L290" s="1"/>
  <c r="P290" s="1"/>
  <c r="R290" s="1"/>
  <c r="T290" s="1"/>
  <c r="E289"/>
  <c r="E288" s="1"/>
  <c r="F288" s="1"/>
  <c r="E285"/>
  <c r="E284"/>
  <c r="E283" s="1"/>
  <c r="F283" s="1"/>
  <c r="E279"/>
  <c r="F279" s="1"/>
  <c r="H279" s="1"/>
  <c r="E277"/>
  <c r="E275"/>
  <c r="F275" s="1"/>
  <c r="H275" s="1"/>
  <c r="E273"/>
  <c r="E264"/>
  <c r="E263" s="1"/>
  <c r="E258"/>
  <c r="F258" s="1"/>
  <c r="H258" s="1"/>
  <c r="E253"/>
  <c r="E252" s="1"/>
  <c r="F252" s="1"/>
  <c r="E249"/>
  <c r="F249" s="1"/>
  <c r="H249" s="1"/>
  <c r="E248"/>
  <c r="F248" s="1"/>
  <c r="H248" s="1"/>
  <c r="E244"/>
  <c r="E242"/>
  <c r="F242" s="1"/>
  <c r="H242" s="1"/>
  <c r="E240"/>
  <c r="E238"/>
  <c r="F238" s="1"/>
  <c r="H238" s="1"/>
  <c r="L238" s="1"/>
  <c r="P238" s="1"/>
  <c r="R238" s="1"/>
  <c r="T238" s="1"/>
  <c r="E236"/>
  <c r="E232"/>
  <c r="E231"/>
  <c r="F231" s="1"/>
  <c r="E229"/>
  <c r="E228" s="1"/>
  <c r="E224"/>
  <c r="F224" s="1"/>
  <c r="H224" s="1"/>
  <c r="L224" s="1"/>
  <c r="P224" s="1"/>
  <c r="R224" s="1"/>
  <c r="T224" s="1"/>
  <c r="E220"/>
  <c r="F220" s="1"/>
  <c r="H220" s="1"/>
  <c r="L220" s="1"/>
  <c r="P220" s="1"/>
  <c r="R220" s="1"/>
  <c r="T220" s="1"/>
  <c r="E218"/>
  <c r="E215"/>
  <c r="F215" s="1"/>
  <c r="H215" s="1"/>
  <c r="L215" s="1"/>
  <c r="P215" s="1"/>
  <c r="R215" s="1"/>
  <c r="T215" s="1"/>
  <c r="E214"/>
  <c r="F214" s="1"/>
  <c r="H214" s="1"/>
  <c r="E212"/>
  <c r="E211"/>
  <c r="F211" s="1"/>
  <c r="H211" s="1"/>
  <c r="E209"/>
  <c r="F209" s="1"/>
  <c r="H209" s="1"/>
  <c r="L209" s="1"/>
  <c r="P209" s="1"/>
  <c r="R209" s="1"/>
  <c r="T209" s="1"/>
  <c r="E207"/>
  <c r="F207" s="1"/>
  <c r="H207" s="1"/>
  <c r="L207" s="1"/>
  <c r="P207" s="1"/>
  <c r="R207" s="1"/>
  <c r="T207" s="1"/>
  <c r="E205"/>
  <c r="F205" s="1"/>
  <c r="H205" s="1"/>
  <c r="E203"/>
  <c r="E195"/>
  <c r="F195" s="1"/>
  <c r="H195" s="1"/>
  <c r="L195" s="1"/>
  <c r="P195" s="1"/>
  <c r="R195" s="1"/>
  <c r="T195" s="1"/>
  <c r="E194"/>
  <c r="F194" s="1"/>
  <c r="H194" s="1"/>
  <c r="E192"/>
  <c r="E191"/>
  <c r="F191" s="1"/>
  <c r="H191" s="1"/>
  <c r="E189"/>
  <c r="F189" s="1"/>
  <c r="H189" s="1"/>
  <c r="E188"/>
  <c r="F188" s="1"/>
  <c r="H188" s="1"/>
  <c r="E186"/>
  <c r="F186" s="1"/>
  <c r="H186" s="1"/>
  <c r="L186" s="1"/>
  <c r="P186" s="1"/>
  <c r="R186" s="1"/>
  <c r="T186" s="1"/>
  <c r="E184"/>
  <c r="F184" s="1"/>
  <c r="H184" s="1"/>
  <c r="L184" s="1"/>
  <c r="P184" s="1"/>
  <c r="R184" s="1"/>
  <c r="T184" s="1"/>
  <c r="E182"/>
  <c r="E181"/>
  <c r="E180" s="1"/>
  <c r="F180" s="1"/>
  <c r="E177"/>
  <c r="F177" s="1"/>
  <c r="H177" s="1"/>
  <c r="E176"/>
  <c r="E175" s="1"/>
  <c r="F175" s="1"/>
  <c r="E173"/>
  <c r="F173" s="1"/>
  <c r="H173" s="1"/>
  <c r="L173" s="1"/>
  <c r="P173" s="1"/>
  <c r="R173" s="1"/>
  <c r="T173" s="1"/>
  <c r="E172"/>
  <c r="E171" s="1"/>
  <c r="F171" s="1"/>
  <c r="E169"/>
  <c r="E168" s="1"/>
  <c r="F168" s="1"/>
  <c r="H168" s="1"/>
  <c r="E166"/>
  <c r="E165"/>
  <c r="F165" s="1"/>
  <c r="H165" s="1"/>
  <c r="E162"/>
  <c r="F162" s="1"/>
  <c r="H162" s="1"/>
  <c r="E161"/>
  <c r="F161" s="1"/>
  <c r="E158"/>
  <c r="F158" s="1"/>
  <c r="H158" s="1"/>
  <c r="L158" s="1"/>
  <c r="P158" s="1"/>
  <c r="R158" s="1"/>
  <c r="T158" s="1"/>
  <c r="E154"/>
  <c r="E153" s="1"/>
  <c r="E151"/>
  <c r="E150" s="1"/>
  <c r="F150" s="1"/>
  <c r="E147"/>
  <c r="E146" s="1"/>
  <c r="E145" s="1"/>
  <c r="F145" s="1"/>
  <c r="E141"/>
  <c r="E140" s="1"/>
  <c r="E138"/>
  <c r="F138" s="1"/>
  <c r="H138" s="1"/>
  <c r="E135"/>
  <c r="E134" s="1"/>
  <c r="E129"/>
  <c r="E128" s="1"/>
  <c r="E127" s="1"/>
  <c r="F127" s="1"/>
  <c r="E125"/>
  <c r="F125" s="1"/>
  <c r="H125" s="1"/>
  <c r="E121"/>
  <c r="E120" s="1"/>
  <c r="F120" s="1"/>
  <c r="E117"/>
  <c r="F117" s="1"/>
  <c r="H117" s="1"/>
  <c r="E116"/>
  <c r="F116" s="1"/>
  <c r="H116" s="1"/>
  <c r="E113"/>
  <c r="E109"/>
  <c r="F109" s="1"/>
  <c r="H109" s="1"/>
  <c r="L109" s="1"/>
  <c r="P109" s="1"/>
  <c r="R109" s="1"/>
  <c r="T109" s="1"/>
  <c r="E107"/>
  <c r="F107" s="1"/>
  <c r="H107" s="1"/>
  <c r="L107" s="1"/>
  <c r="P107" s="1"/>
  <c r="R107" s="1"/>
  <c r="T107" s="1"/>
  <c r="E104"/>
  <c r="F104" s="1"/>
  <c r="H104" s="1"/>
  <c r="E102"/>
  <c r="F102" s="1"/>
  <c r="H102" s="1"/>
  <c r="E100"/>
  <c r="F100" s="1"/>
  <c r="H100" s="1"/>
  <c r="L100" s="1"/>
  <c r="P100" s="1"/>
  <c r="R100" s="1"/>
  <c r="T100" s="1"/>
  <c r="E94"/>
  <c r="E87"/>
  <c r="E86" s="1"/>
  <c r="F86" s="1"/>
  <c r="E84"/>
  <c r="F84" s="1"/>
  <c r="H84" s="1"/>
  <c r="L84" s="1"/>
  <c r="P84" s="1"/>
  <c r="R84" s="1"/>
  <c r="T84" s="1"/>
  <c r="E82"/>
  <c r="F82" s="1"/>
  <c r="H82" s="1"/>
  <c r="E80"/>
  <c r="F80" s="1"/>
  <c r="H80" s="1"/>
  <c r="L80" s="1"/>
  <c r="P80" s="1"/>
  <c r="R80" s="1"/>
  <c r="T80" s="1"/>
  <c r="E78"/>
  <c r="F78" s="1"/>
  <c r="H78" s="1"/>
  <c r="L78" s="1"/>
  <c r="P78" s="1"/>
  <c r="R78" s="1"/>
  <c r="T78" s="1"/>
  <c r="E76"/>
  <c r="F76" s="1"/>
  <c r="H76" s="1"/>
  <c r="L76" s="1"/>
  <c r="P76" s="1"/>
  <c r="R76" s="1"/>
  <c r="T76" s="1"/>
  <c r="E74"/>
  <c r="F74" s="1"/>
  <c r="H74" s="1"/>
  <c r="E72"/>
  <c r="E70"/>
  <c r="F70" s="1"/>
  <c r="H70" s="1"/>
  <c r="L70" s="1"/>
  <c r="P70" s="1"/>
  <c r="R70" s="1"/>
  <c r="T70" s="1"/>
  <c r="E66"/>
  <c r="E65" s="1"/>
  <c r="F65" s="1"/>
  <c r="E60"/>
  <c r="F60" s="1"/>
  <c r="H60" s="1"/>
  <c r="L60" s="1"/>
  <c r="P60" s="1"/>
  <c r="R60" s="1"/>
  <c r="T60" s="1"/>
  <c r="E54"/>
  <c r="E51"/>
  <c r="F51" s="1"/>
  <c r="H51" s="1"/>
  <c r="E46"/>
  <c r="F46" s="1"/>
  <c r="H46" s="1"/>
  <c r="L46" s="1"/>
  <c r="P46" s="1"/>
  <c r="R46" s="1"/>
  <c r="T46" s="1"/>
  <c r="E44"/>
  <c r="F44" s="1"/>
  <c r="H44" s="1"/>
  <c r="L44" s="1"/>
  <c r="P44" s="1"/>
  <c r="R44" s="1"/>
  <c r="T44" s="1"/>
  <c r="E42"/>
  <c r="F42" s="1"/>
  <c r="H42" s="1"/>
  <c r="L42" s="1"/>
  <c r="P42" s="1"/>
  <c r="R42" s="1"/>
  <c r="T42" s="1"/>
  <c r="E40"/>
  <c r="F40" s="1"/>
  <c r="H40" s="1"/>
  <c r="E38"/>
  <c r="E36"/>
  <c r="F36" s="1"/>
  <c r="H36" s="1"/>
  <c r="L36" s="1"/>
  <c r="P36" s="1"/>
  <c r="R36" s="1"/>
  <c r="T36" s="1"/>
  <c r="E34"/>
  <c r="F34" s="1"/>
  <c r="H34" s="1"/>
  <c r="L34" s="1"/>
  <c r="P34" s="1"/>
  <c r="R34" s="1"/>
  <c r="T34" s="1"/>
  <c r="E30"/>
  <c r="E29" s="1"/>
  <c r="F29" s="1"/>
  <c r="E27"/>
  <c r="F27" s="1"/>
  <c r="H27" s="1"/>
  <c r="L27" s="1"/>
  <c r="P27" s="1"/>
  <c r="R27" s="1"/>
  <c r="T27" s="1"/>
  <c r="E25"/>
  <c r="F25" s="1"/>
  <c r="E23"/>
  <c r="F23" s="1"/>
  <c r="H23" s="1"/>
  <c r="L23" s="1"/>
  <c r="P23" s="1"/>
  <c r="R23" s="1"/>
  <c r="T23" s="1"/>
  <c r="E21"/>
  <c r="F21" s="1"/>
  <c r="E19"/>
  <c r="F19" s="1"/>
  <c r="H19" s="1"/>
  <c r="L19" s="1"/>
  <c r="P19" s="1"/>
  <c r="R19" s="1"/>
  <c r="T19" s="1"/>
  <c r="E17"/>
  <c r="E15"/>
  <c r="F15" s="1"/>
  <c r="H15" s="1"/>
  <c r="L15" s="1"/>
  <c r="P15" s="1"/>
  <c r="R15" s="1"/>
  <c r="T15" s="1"/>
  <c r="E449" l="1"/>
  <c r="F449" s="1"/>
  <c r="F450"/>
  <c r="H450" s="1"/>
  <c r="F384"/>
  <c r="H384" s="1"/>
  <c r="E383"/>
  <c r="F383" s="1"/>
  <c r="E262"/>
  <c r="F262" s="1"/>
  <c r="F263"/>
  <c r="H263" s="1"/>
  <c r="E33"/>
  <c r="F33" s="1"/>
  <c r="F38"/>
  <c r="H38" s="1"/>
  <c r="L38" s="1"/>
  <c r="P38" s="1"/>
  <c r="R38" s="1"/>
  <c r="T38" s="1"/>
  <c r="E14"/>
  <c r="F14" s="1"/>
  <c r="H14" s="1"/>
  <c r="F17"/>
  <c r="E53"/>
  <c r="F53" s="1"/>
  <c r="F54"/>
  <c r="H54" s="1"/>
  <c r="L54" s="1"/>
  <c r="P54" s="1"/>
  <c r="R54" s="1"/>
  <c r="T54" s="1"/>
  <c r="E69"/>
  <c r="F72"/>
  <c r="H72" s="1"/>
  <c r="L72" s="1"/>
  <c r="P72" s="1"/>
  <c r="R72" s="1"/>
  <c r="T72" s="1"/>
  <c r="J14"/>
  <c r="M14" s="1"/>
  <c r="M15"/>
  <c r="J53"/>
  <c r="M53" s="1"/>
  <c r="M54"/>
  <c r="U54" s="1"/>
  <c r="W54" s="1"/>
  <c r="Y54" s="1"/>
  <c r="AA54" s="1"/>
  <c r="AC54" s="1"/>
  <c r="J93"/>
  <c r="M94"/>
  <c r="U94" s="1"/>
  <c r="J172"/>
  <c r="M173"/>
  <c r="U173" s="1"/>
  <c r="W173" s="1"/>
  <c r="Y173" s="1"/>
  <c r="AA173" s="1"/>
  <c r="AC173" s="1"/>
  <c r="J228"/>
  <c r="M228" s="1"/>
  <c r="M229"/>
  <c r="U229" s="1"/>
  <c r="W229" s="1"/>
  <c r="Y229" s="1"/>
  <c r="AA229" s="1"/>
  <c r="AC229" s="1"/>
  <c r="J262"/>
  <c r="M262" s="1"/>
  <c r="M263"/>
  <c r="J293"/>
  <c r="M294"/>
  <c r="U294" s="1"/>
  <c r="W294" s="1"/>
  <c r="Y294" s="1"/>
  <c r="AA294" s="1"/>
  <c r="AC294" s="1"/>
  <c r="J329"/>
  <c r="M329" s="1"/>
  <c r="M330"/>
  <c r="E202"/>
  <c r="E217"/>
  <c r="F217" s="1"/>
  <c r="H217" s="1"/>
  <c r="E235"/>
  <c r="E415"/>
  <c r="F415" s="1"/>
  <c r="F421"/>
  <c r="F409"/>
  <c r="H409" s="1"/>
  <c r="L409" s="1"/>
  <c r="P409" s="1"/>
  <c r="R409" s="1"/>
  <c r="T409" s="1"/>
  <c r="F396"/>
  <c r="F370"/>
  <c r="H370" s="1"/>
  <c r="L370" s="1"/>
  <c r="P370" s="1"/>
  <c r="R370" s="1"/>
  <c r="T370" s="1"/>
  <c r="F335"/>
  <c r="H335" s="1"/>
  <c r="L335" s="1"/>
  <c r="P335" s="1"/>
  <c r="R335" s="1"/>
  <c r="T335" s="1"/>
  <c r="F303"/>
  <c r="H303" s="1"/>
  <c r="L303" s="1"/>
  <c r="P303" s="1"/>
  <c r="R303" s="1"/>
  <c r="T303" s="1"/>
  <c r="F264"/>
  <c r="H264" s="1"/>
  <c r="L264" s="1"/>
  <c r="P264" s="1"/>
  <c r="R264" s="1"/>
  <c r="T264" s="1"/>
  <c r="E93"/>
  <c r="E92" s="1"/>
  <c r="F92" s="1"/>
  <c r="E149"/>
  <c r="F149" s="1"/>
  <c r="E160"/>
  <c r="F160" s="1"/>
  <c r="E223"/>
  <c r="E317"/>
  <c r="E359"/>
  <c r="E390"/>
  <c r="E431"/>
  <c r="F478"/>
  <c r="F385"/>
  <c r="H385" s="1"/>
  <c r="F375"/>
  <c r="H375" s="1"/>
  <c r="F363"/>
  <c r="H363" s="1"/>
  <c r="L363" s="1"/>
  <c r="P363" s="1"/>
  <c r="R363" s="1"/>
  <c r="T363" s="1"/>
  <c r="F348"/>
  <c r="H348" s="1"/>
  <c r="L348" s="1"/>
  <c r="P348" s="1"/>
  <c r="R348" s="1"/>
  <c r="T348" s="1"/>
  <c r="F300"/>
  <c r="F284"/>
  <c r="F203"/>
  <c r="H203" s="1"/>
  <c r="L203" s="1"/>
  <c r="P203" s="1"/>
  <c r="R203" s="1"/>
  <c r="T203" s="1"/>
  <c r="F151"/>
  <c r="H151" s="1"/>
  <c r="L151" s="1"/>
  <c r="P151" s="1"/>
  <c r="R151" s="1"/>
  <c r="T151" s="1"/>
  <c r="F147"/>
  <c r="H147" s="1"/>
  <c r="L147" s="1"/>
  <c r="P147" s="1"/>
  <c r="R147" s="1"/>
  <c r="T147" s="1"/>
  <c r="F135"/>
  <c r="H135" s="1"/>
  <c r="L135" s="1"/>
  <c r="P135" s="1"/>
  <c r="R135" s="1"/>
  <c r="T135" s="1"/>
  <c r="F94"/>
  <c r="H94" s="1"/>
  <c r="M335"/>
  <c r="M182"/>
  <c r="M162"/>
  <c r="U162" s="1"/>
  <c r="W162" s="1"/>
  <c r="Y162" s="1"/>
  <c r="AA162" s="1"/>
  <c r="AC162" s="1"/>
  <c r="J350"/>
  <c r="M350" s="1"/>
  <c r="H17"/>
  <c r="H25"/>
  <c r="G33"/>
  <c r="G32" s="1"/>
  <c r="H53"/>
  <c r="H86"/>
  <c r="G133"/>
  <c r="H175"/>
  <c r="G202"/>
  <c r="H231"/>
  <c r="L231" s="1"/>
  <c r="U53"/>
  <c r="J116"/>
  <c r="M116" s="1"/>
  <c r="M117"/>
  <c r="U117" s="1"/>
  <c r="W117" s="1"/>
  <c r="Y117" s="1"/>
  <c r="AA117" s="1"/>
  <c r="AC117" s="1"/>
  <c r="J128"/>
  <c r="M129"/>
  <c r="U129" s="1"/>
  <c r="W129" s="1"/>
  <c r="Y129" s="1"/>
  <c r="AA129" s="1"/>
  <c r="AC129" s="1"/>
  <c r="J140"/>
  <c r="M140" s="1"/>
  <c r="M141"/>
  <c r="U141" s="1"/>
  <c r="W141" s="1"/>
  <c r="Y141" s="1"/>
  <c r="AA141" s="1"/>
  <c r="AC141" s="1"/>
  <c r="J149"/>
  <c r="M149" s="1"/>
  <c r="M153"/>
  <c r="J214"/>
  <c r="M214" s="1"/>
  <c r="M215"/>
  <c r="U215" s="1"/>
  <c r="W215" s="1"/>
  <c r="Y215" s="1"/>
  <c r="AA215" s="1"/>
  <c r="AC215" s="1"/>
  <c r="M258"/>
  <c r="U258" s="1"/>
  <c r="W258" s="1"/>
  <c r="Y258" s="1"/>
  <c r="AA258" s="1"/>
  <c r="AC258" s="1"/>
  <c r="J257"/>
  <c r="M257" s="1"/>
  <c r="J379"/>
  <c r="M379" s="1"/>
  <c r="M380"/>
  <c r="U380" s="1"/>
  <c r="W380" s="1"/>
  <c r="Y380" s="1"/>
  <c r="AA380" s="1"/>
  <c r="AC380" s="1"/>
  <c r="J477"/>
  <c r="M477" s="1"/>
  <c r="M478"/>
  <c r="F176"/>
  <c r="H176" s="1"/>
  <c r="F30"/>
  <c r="H30" s="1"/>
  <c r="L30" s="1"/>
  <c r="P30" s="1"/>
  <c r="R30" s="1"/>
  <c r="T30" s="1"/>
  <c r="E112"/>
  <c r="F112" s="1"/>
  <c r="H112" s="1"/>
  <c r="F113"/>
  <c r="H113" s="1"/>
  <c r="L113" s="1"/>
  <c r="P113" s="1"/>
  <c r="R113" s="1"/>
  <c r="T113" s="1"/>
  <c r="J65"/>
  <c r="M65" s="1"/>
  <c r="M66"/>
  <c r="U66" s="1"/>
  <c r="W66" s="1"/>
  <c r="Y66" s="1"/>
  <c r="AA66" s="1"/>
  <c r="AC66" s="1"/>
  <c r="J112"/>
  <c r="M113"/>
  <c r="U113" s="1"/>
  <c r="W113" s="1"/>
  <c r="Y113" s="1"/>
  <c r="AA113" s="1"/>
  <c r="AC113" s="1"/>
  <c r="J164"/>
  <c r="M164" s="1"/>
  <c r="M165"/>
  <c r="J222"/>
  <c r="M222" s="1"/>
  <c r="M223"/>
  <c r="J234"/>
  <c r="M234" s="1"/>
  <c r="M235"/>
  <c r="J252"/>
  <c r="M252" s="1"/>
  <c r="M253"/>
  <c r="U253" s="1"/>
  <c r="W253" s="1"/>
  <c r="Y253" s="1"/>
  <c r="AA253" s="1"/>
  <c r="AC253" s="1"/>
  <c r="J313"/>
  <c r="M313" s="1"/>
  <c r="U313" s="1"/>
  <c r="W313" s="1"/>
  <c r="Y313" s="1"/>
  <c r="AA313" s="1"/>
  <c r="AC313" s="1"/>
  <c r="M314"/>
  <c r="U314" s="1"/>
  <c r="W314" s="1"/>
  <c r="Y314" s="1"/>
  <c r="AA314" s="1"/>
  <c r="AC314" s="1"/>
  <c r="J333"/>
  <c r="M333" s="1"/>
  <c r="M334"/>
  <c r="J347"/>
  <c r="M347" s="1"/>
  <c r="U347" s="1"/>
  <c r="W347" s="1"/>
  <c r="Y347" s="1"/>
  <c r="AA347" s="1"/>
  <c r="AC347" s="1"/>
  <c r="M348"/>
  <c r="U348" s="1"/>
  <c r="W348" s="1"/>
  <c r="Y348" s="1"/>
  <c r="AA348" s="1"/>
  <c r="AC348" s="1"/>
  <c r="F309"/>
  <c r="H309" s="1"/>
  <c r="F293"/>
  <c r="F289"/>
  <c r="H289" s="1"/>
  <c r="F172"/>
  <c r="E50"/>
  <c r="F50" s="1"/>
  <c r="E124"/>
  <c r="F124" s="1"/>
  <c r="H124" s="1"/>
  <c r="E137"/>
  <c r="F137" s="1"/>
  <c r="H137" s="1"/>
  <c r="E157"/>
  <c r="E227"/>
  <c r="F227" s="1"/>
  <c r="E257"/>
  <c r="F257" s="1"/>
  <c r="H257" s="1"/>
  <c r="E272"/>
  <c r="E373"/>
  <c r="E435"/>
  <c r="F435" s="1"/>
  <c r="H435" s="1"/>
  <c r="F412"/>
  <c r="H412" s="1"/>
  <c r="L412" s="1"/>
  <c r="P412" s="1"/>
  <c r="R412" s="1"/>
  <c r="T412" s="1"/>
  <c r="F404"/>
  <c r="H404" s="1"/>
  <c r="L404" s="1"/>
  <c r="P404" s="1"/>
  <c r="R404" s="1"/>
  <c r="T404" s="1"/>
  <c r="F369"/>
  <c r="H369" s="1"/>
  <c r="F342"/>
  <c r="H342" s="1"/>
  <c r="L342" s="1"/>
  <c r="P342" s="1"/>
  <c r="R342" s="1"/>
  <c r="T342" s="1"/>
  <c r="F334"/>
  <c r="F330"/>
  <c r="H330" s="1"/>
  <c r="F322"/>
  <c r="H322" s="1"/>
  <c r="L322" s="1"/>
  <c r="P322" s="1"/>
  <c r="R322" s="1"/>
  <c r="T322" s="1"/>
  <c r="F314"/>
  <c r="H314" s="1"/>
  <c r="L314" s="1"/>
  <c r="P314" s="1"/>
  <c r="R314" s="1"/>
  <c r="T314" s="1"/>
  <c r="F294"/>
  <c r="H294" s="1"/>
  <c r="L294" s="1"/>
  <c r="P294" s="1"/>
  <c r="R294" s="1"/>
  <c r="T294" s="1"/>
  <c r="F253"/>
  <c r="H253" s="1"/>
  <c r="L253" s="1"/>
  <c r="P253" s="1"/>
  <c r="R253" s="1"/>
  <c r="T253" s="1"/>
  <c r="F229"/>
  <c r="H229" s="1"/>
  <c r="L229" s="1"/>
  <c r="P229" s="1"/>
  <c r="R229" s="1"/>
  <c r="T229" s="1"/>
  <c r="F181"/>
  <c r="H181" s="1"/>
  <c r="F169"/>
  <c r="H169" s="1"/>
  <c r="L169" s="1"/>
  <c r="P169" s="1"/>
  <c r="R169" s="1"/>
  <c r="T169" s="1"/>
  <c r="F153"/>
  <c r="F141"/>
  <c r="H141" s="1"/>
  <c r="L141" s="1"/>
  <c r="P141" s="1"/>
  <c r="R141" s="1"/>
  <c r="T141" s="1"/>
  <c r="F129"/>
  <c r="H129" s="1"/>
  <c r="L129" s="1"/>
  <c r="P129" s="1"/>
  <c r="R129" s="1"/>
  <c r="T129" s="1"/>
  <c r="F87"/>
  <c r="H87" s="1"/>
  <c r="M436"/>
  <c r="U436" s="1"/>
  <c r="W436" s="1"/>
  <c r="Y436" s="1"/>
  <c r="AA436" s="1"/>
  <c r="AC436" s="1"/>
  <c r="M289"/>
  <c r="M154"/>
  <c r="U154" s="1"/>
  <c r="W154" s="1"/>
  <c r="Y154" s="1"/>
  <c r="AA154" s="1"/>
  <c r="AC154" s="1"/>
  <c r="H21"/>
  <c r="H29"/>
  <c r="G93"/>
  <c r="H368"/>
  <c r="H449"/>
  <c r="U390"/>
  <c r="L29"/>
  <c r="P29" s="1"/>
  <c r="R29" s="1"/>
  <c r="T29" s="1"/>
  <c r="L120"/>
  <c r="P120" s="1"/>
  <c r="R120" s="1"/>
  <c r="T120" s="1"/>
  <c r="J160"/>
  <c r="M160" s="1"/>
  <c r="U160" s="1"/>
  <c r="M161"/>
  <c r="U161" s="1"/>
  <c r="J176"/>
  <c r="M177"/>
  <c r="U177" s="1"/>
  <c r="W177" s="1"/>
  <c r="Y177" s="1"/>
  <c r="AA177" s="1"/>
  <c r="AC177" s="1"/>
  <c r="M189"/>
  <c r="U189" s="1"/>
  <c r="W189" s="1"/>
  <c r="Y189" s="1"/>
  <c r="AA189" s="1"/>
  <c r="AC189" s="1"/>
  <c r="J188"/>
  <c r="M188" s="1"/>
  <c r="J202"/>
  <c r="M203"/>
  <c r="M360"/>
  <c r="U360" s="1"/>
  <c r="W360" s="1"/>
  <c r="Y360" s="1"/>
  <c r="AA360" s="1"/>
  <c r="AC360" s="1"/>
  <c r="J359"/>
  <c r="J369"/>
  <c r="M370"/>
  <c r="J389"/>
  <c r="M389" s="1"/>
  <c r="M390"/>
  <c r="J430"/>
  <c r="M431"/>
  <c r="E133"/>
  <c r="F133" s="1"/>
  <c r="E438"/>
  <c r="F438" s="1"/>
  <c r="F146"/>
  <c r="H146" s="1"/>
  <c r="F134"/>
  <c r="H134" s="1"/>
  <c r="M479"/>
  <c r="M451"/>
  <c r="U451" s="1"/>
  <c r="W451" s="1"/>
  <c r="Y451" s="1"/>
  <c r="AA451" s="1"/>
  <c r="AC451" s="1"/>
  <c r="M432"/>
  <c r="U432" s="1"/>
  <c r="W432" s="1"/>
  <c r="Y432" s="1"/>
  <c r="AA432" s="1"/>
  <c r="AC432" s="1"/>
  <c r="M412"/>
  <c r="U412" s="1"/>
  <c r="W412" s="1"/>
  <c r="Y412" s="1"/>
  <c r="AA412" s="1"/>
  <c r="AC412" s="1"/>
  <c r="M166"/>
  <c r="H120"/>
  <c r="H329"/>
  <c r="U150"/>
  <c r="L134"/>
  <c r="J33"/>
  <c r="M33" s="1"/>
  <c r="J133"/>
  <c r="M133" s="1"/>
  <c r="J272"/>
  <c r="J300"/>
  <c r="J438"/>
  <c r="M438" s="1"/>
  <c r="M421"/>
  <c r="M384"/>
  <c r="M342"/>
  <c r="U342" s="1"/>
  <c r="W342" s="1"/>
  <c r="Y342" s="1"/>
  <c r="AA342" s="1"/>
  <c r="AC342" s="1"/>
  <c r="M169"/>
  <c r="U169" s="1"/>
  <c r="W169" s="1"/>
  <c r="Y169" s="1"/>
  <c r="AA169" s="1"/>
  <c r="AC169" s="1"/>
  <c r="M157"/>
  <c r="M121"/>
  <c r="U121" s="1"/>
  <c r="W121" s="1"/>
  <c r="Y121" s="1"/>
  <c r="AA121" s="1"/>
  <c r="AC121" s="1"/>
  <c r="M36"/>
  <c r="G69"/>
  <c r="H153"/>
  <c r="G272"/>
  <c r="H362"/>
  <c r="G415"/>
  <c r="H415" s="1"/>
  <c r="N14"/>
  <c r="U23"/>
  <c r="W23" s="1"/>
  <c r="Y23" s="1"/>
  <c r="AA23" s="1"/>
  <c r="AC23" s="1"/>
  <c r="N33"/>
  <c r="U100"/>
  <c r="W100" s="1"/>
  <c r="Y100" s="1"/>
  <c r="AA100" s="1"/>
  <c r="AC100" s="1"/>
  <c r="U124"/>
  <c r="W124" s="1"/>
  <c r="Y124" s="1"/>
  <c r="AA124" s="1"/>
  <c r="AC124" s="1"/>
  <c r="U140"/>
  <c r="W140" s="1"/>
  <c r="Y140" s="1"/>
  <c r="AA140" s="1"/>
  <c r="AC140" s="1"/>
  <c r="U153"/>
  <c r="U188"/>
  <c r="W188" s="1"/>
  <c r="Y188" s="1"/>
  <c r="AA188" s="1"/>
  <c r="AC188" s="1"/>
  <c r="U214"/>
  <c r="W214" s="1"/>
  <c r="Y214" s="1"/>
  <c r="AA214" s="1"/>
  <c r="AC214" s="1"/>
  <c r="N300"/>
  <c r="U331"/>
  <c r="W331" s="1"/>
  <c r="Y331" s="1"/>
  <c r="AA331" s="1"/>
  <c r="AC331" s="1"/>
  <c r="U379"/>
  <c r="W379" s="1"/>
  <c r="Y379" s="1"/>
  <c r="AA379" s="1"/>
  <c r="AC379" s="1"/>
  <c r="U396"/>
  <c r="U411"/>
  <c r="W411" s="1"/>
  <c r="Y411" s="1"/>
  <c r="AA411" s="1"/>
  <c r="AC411" s="1"/>
  <c r="U441"/>
  <c r="W441" s="1"/>
  <c r="Y441" s="1"/>
  <c r="AA441" s="1"/>
  <c r="AC441" s="1"/>
  <c r="U479"/>
  <c r="W479" s="1"/>
  <c r="Y479" s="1"/>
  <c r="AA479" s="1"/>
  <c r="AC479" s="1"/>
  <c r="H351"/>
  <c r="H252"/>
  <c r="L17"/>
  <c r="P17" s="1"/>
  <c r="R17" s="1"/>
  <c r="T17" s="1"/>
  <c r="L25"/>
  <c r="P25" s="1"/>
  <c r="R25" s="1"/>
  <c r="T25" s="1"/>
  <c r="K33"/>
  <c r="L53"/>
  <c r="P53" s="1"/>
  <c r="R53" s="1"/>
  <c r="T53" s="1"/>
  <c r="L74"/>
  <c r="P74" s="1"/>
  <c r="R74" s="1"/>
  <c r="T74" s="1"/>
  <c r="L82"/>
  <c r="P82" s="1"/>
  <c r="R82" s="1"/>
  <c r="T82" s="1"/>
  <c r="L153"/>
  <c r="P153" s="1"/>
  <c r="R153" s="1"/>
  <c r="T153" s="1"/>
  <c r="L166"/>
  <c r="P166" s="1"/>
  <c r="R166" s="1"/>
  <c r="T166" s="1"/>
  <c r="K202"/>
  <c r="L211"/>
  <c r="P211" s="1"/>
  <c r="R211" s="1"/>
  <c r="T211" s="1"/>
  <c r="K235"/>
  <c r="L279"/>
  <c r="K308"/>
  <c r="K317"/>
  <c r="L362"/>
  <c r="L375"/>
  <c r="P375" s="1"/>
  <c r="R375" s="1"/>
  <c r="T375" s="1"/>
  <c r="W153"/>
  <c r="P338"/>
  <c r="R338" s="1"/>
  <c r="T338" s="1"/>
  <c r="X111"/>
  <c r="U29"/>
  <c r="W29" s="1"/>
  <c r="U50"/>
  <c r="W50" s="1"/>
  <c r="U80"/>
  <c r="W80" s="1"/>
  <c r="Y80" s="1"/>
  <c r="AA80" s="1"/>
  <c r="AC80" s="1"/>
  <c r="U120"/>
  <c r="W120" s="1"/>
  <c r="Y120" s="1"/>
  <c r="AA120" s="1"/>
  <c r="AC120" s="1"/>
  <c r="U137"/>
  <c r="W137" s="1"/>
  <c r="Y137" s="1"/>
  <c r="AA137" s="1"/>
  <c r="AC137" s="1"/>
  <c r="U212"/>
  <c r="W212" s="1"/>
  <c r="Y212" s="1"/>
  <c r="AA212" s="1"/>
  <c r="AC212" s="1"/>
  <c r="U224"/>
  <c r="W224" s="1"/>
  <c r="Y224" s="1"/>
  <c r="AA224" s="1"/>
  <c r="AC224" s="1"/>
  <c r="U236"/>
  <c r="W236" s="1"/>
  <c r="Y236" s="1"/>
  <c r="AA236" s="1"/>
  <c r="AC236" s="1"/>
  <c r="U244"/>
  <c r="W244" s="1"/>
  <c r="Y244" s="1"/>
  <c r="AA244" s="1"/>
  <c r="AC244" s="1"/>
  <c r="U311"/>
  <c r="W311" s="1"/>
  <c r="Y311" s="1"/>
  <c r="AA311" s="1"/>
  <c r="AC311" s="1"/>
  <c r="U362"/>
  <c r="U375"/>
  <c r="W375" s="1"/>
  <c r="Y375" s="1"/>
  <c r="AA375" s="1"/>
  <c r="AC375" s="1"/>
  <c r="U408"/>
  <c r="W408" s="1"/>
  <c r="Y408" s="1"/>
  <c r="AA408" s="1"/>
  <c r="AC408" s="1"/>
  <c r="U458"/>
  <c r="W458" s="1"/>
  <c r="Y458" s="1"/>
  <c r="AA458" s="1"/>
  <c r="AC458" s="1"/>
  <c r="U467"/>
  <c r="W467" s="1"/>
  <c r="Y467" s="1"/>
  <c r="AA467" s="1"/>
  <c r="AC467" s="1"/>
  <c r="U475"/>
  <c r="W475" s="1"/>
  <c r="Y475" s="1"/>
  <c r="AA475" s="1"/>
  <c r="AC475" s="1"/>
  <c r="U57"/>
  <c r="W57" s="1"/>
  <c r="L40"/>
  <c r="P40" s="1"/>
  <c r="R40" s="1"/>
  <c r="T40" s="1"/>
  <c r="L51"/>
  <c r="P51" s="1"/>
  <c r="R51" s="1"/>
  <c r="T51" s="1"/>
  <c r="L63"/>
  <c r="P63" s="1"/>
  <c r="R63" s="1"/>
  <c r="T63" s="1"/>
  <c r="L116"/>
  <c r="P116" s="1"/>
  <c r="R116" s="1"/>
  <c r="T116" s="1"/>
  <c r="L140"/>
  <c r="P140" s="1"/>
  <c r="R140" s="1"/>
  <c r="T140" s="1"/>
  <c r="L162"/>
  <c r="P162" s="1"/>
  <c r="R162" s="1"/>
  <c r="T162" s="1"/>
  <c r="L194"/>
  <c r="P194" s="1"/>
  <c r="R194" s="1"/>
  <c r="T194" s="1"/>
  <c r="L242"/>
  <c r="P242" s="1"/>
  <c r="R242" s="1"/>
  <c r="T242" s="1"/>
  <c r="L258"/>
  <c r="P258" s="1"/>
  <c r="R258" s="1"/>
  <c r="T258" s="1"/>
  <c r="L305"/>
  <c r="P305" s="1"/>
  <c r="R305" s="1"/>
  <c r="T305" s="1"/>
  <c r="L351"/>
  <c r="P351" s="1"/>
  <c r="R351" s="1"/>
  <c r="T351" s="1"/>
  <c r="L415"/>
  <c r="P415" s="1"/>
  <c r="R415" s="1"/>
  <c r="T415" s="1"/>
  <c r="L450"/>
  <c r="L458"/>
  <c r="P458" s="1"/>
  <c r="R458" s="1"/>
  <c r="T458" s="1"/>
  <c r="L467"/>
  <c r="P467" s="1"/>
  <c r="R467" s="1"/>
  <c r="T467" s="1"/>
  <c r="L475"/>
  <c r="P475" s="1"/>
  <c r="R475" s="1"/>
  <c r="T475" s="1"/>
  <c r="V133"/>
  <c r="V164"/>
  <c r="W365"/>
  <c r="K395"/>
  <c r="O262"/>
  <c r="J69"/>
  <c r="J317"/>
  <c r="J415"/>
  <c r="M415" s="1"/>
  <c r="U415" s="1"/>
  <c r="W415" s="1"/>
  <c r="Y415" s="1"/>
  <c r="AA415" s="1"/>
  <c r="AC415" s="1"/>
  <c r="M439"/>
  <c r="U439" s="1"/>
  <c r="W439" s="1"/>
  <c r="Y439" s="1"/>
  <c r="AA439" s="1"/>
  <c r="AC439" s="1"/>
  <c r="M284"/>
  <c r="U284" s="1"/>
  <c r="W284" s="1"/>
  <c r="Y284" s="1"/>
  <c r="AA284" s="1"/>
  <c r="AC284" s="1"/>
  <c r="M147"/>
  <c r="U147" s="1"/>
  <c r="W147" s="1"/>
  <c r="Y147" s="1"/>
  <c r="AA147" s="1"/>
  <c r="AC147" s="1"/>
  <c r="M135"/>
  <c r="U135" s="1"/>
  <c r="W135" s="1"/>
  <c r="Y135" s="1"/>
  <c r="AA135" s="1"/>
  <c r="AC135" s="1"/>
  <c r="M70"/>
  <c r="U70" s="1"/>
  <c r="W70" s="1"/>
  <c r="Y70" s="1"/>
  <c r="AA70" s="1"/>
  <c r="AC70" s="1"/>
  <c r="H50"/>
  <c r="H65"/>
  <c r="L65" s="1"/>
  <c r="P65" s="1"/>
  <c r="R65" s="1"/>
  <c r="T65" s="1"/>
  <c r="U59"/>
  <c r="W59" s="1"/>
  <c r="Y59" s="1"/>
  <c r="AA59" s="1"/>
  <c r="AC59" s="1"/>
  <c r="U86"/>
  <c r="U116"/>
  <c r="W116" s="1"/>
  <c r="Y116" s="1"/>
  <c r="AA116" s="1"/>
  <c r="AC116" s="1"/>
  <c r="U194"/>
  <c r="W194" s="1"/>
  <c r="Y194" s="1"/>
  <c r="AA194" s="1"/>
  <c r="AC194" s="1"/>
  <c r="N308"/>
  <c r="U403"/>
  <c r="W403" s="1"/>
  <c r="Y403" s="1"/>
  <c r="AA403" s="1"/>
  <c r="AC403" s="1"/>
  <c r="U418"/>
  <c r="W418" s="1"/>
  <c r="Y418" s="1"/>
  <c r="AA418" s="1"/>
  <c r="AC418" s="1"/>
  <c r="H56"/>
  <c r="L21"/>
  <c r="P21" s="1"/>
  <c r="R21" s="1"/>
  <c r="T21" s="1"/>
  <c r="L86"/>
  <c r="P86" s="1"/>
  <c r="R86" s="1"/>
  <c r="T86" s="1"/>
  <c r="L104"/>
  <c r="P104" s="1"/>
  <c r="R104" s="1"/>
  <c r="T104" s="1"/>
  <c r="L124"/>
  <c r="P124" s="1"/>
  <c r="R124" s="1"/>
  <c r="T124" s="1"/>
  <c r="L138"/>
  <c r="P138" s="1"/>
  <c r="R138" s="1"/>
  <c r="T138" s="1"/>
  <c r="L182"/>
  <c r="P182" s="1"/>
  <c r="R182" s="1"/>
  <c r="T182" s="1"/>
  <c r="L191"/>
  <c r="L218"/>
  <c r="P218" s="1"/>
  <c r="R218" s="1"/>
  <c r="T218" s="1"/>
  <c r="L252"/>
  <c r="P252" s="1"/>
  <c r="R252" s="1"/>
  <c r="T252" s="1"/>
  <c r="L275"/>
  <c r="P275" s="1"/>
  <c r="R275" s="1"/>
  <c r="T275" s="1"/>
  <c r="L313"/>
  <c r="L325"/>
  <c r="P325" s="1"/>
  <c r="R325" s="1"/>
  <c r="T325" s="1"/>
  <c r="L385"/>
  <c r="P385" s="1"/>
  <c r="R385" s="1"/>
  <c r="T385" s="1"/>
  <c r="L403"/>
  <c r="V111"/>
  <c r="P337"/>
  <c r="R337" s="1"/>
  <c r="T337" s="1"/>
  <c r="P279"/>
  <c r="R279" s="1"/>
  <c r="T279" s="1"/>
  <c r="X164"/>
  <c r="X373"/>
  <c r="H288"/>
  <c r="H365"/>
  <c r="L365" s="1"/>
  <c r="P365" s="1"/>
  <c r="R365" s="1"/>
  <c r="T365" s="1"/>
  <c r="G438"/>
  <c r="U36"/>
  <c r="W36" s="1"/>
  <c r="Y36" s="1"/>
  <c r="AA36" s="1"/>
  <c r="AC36" s="1"/>
  <c r="U44"/>
  <c r="W44" s="1"/>
  <c r="Y44" s="1"/>
  <c r="AA44" s="1"/>
  <c r="AC44" s="1"/>
  <c r="U65"/>
  <c r="N93"/>
  <c r="U168"/>
  <c r="W168" s="1"/>
  <c r="Y168" s="1"/>
  <c r="AA168" s="1"/>
  <c r="AC168" s="1"/>
  <c r="N181"/>
  <c r="U191"/>
  <c r="W191" s="1"/>
  <c r="Y191" s="1"/>
  <c r="AA191" s="1"/>
  <c r="AC191" s="1"/>
  <c r="U217"/>
  <c r="W217" s="1"/>
  <c r="Y217" s="1"/>
  <c r="AA217" s="1"/>
  <c r="AC217" s="1"/>
  <c r="U231"/>
  <c r="U257"/>
  <c r="W257" s="1"/>
  <c r="Y257" s="1"/>
  <c r="AA257" s="1"/>
  <c r="AC257" s="1"/>
  <c r="U290"/>
  <c r="W290" s="1"/>
  <c r="Y290" s="1"/>
  <c r="AA290" s="1"/>
  <c r="AC290" s="1"/>
  <c r="N358"/>
  <c r="U435"/>
  <c r="U351"/>
  <c r="W351" s="1"/>
  <c r="Y351" s="1"/>
  <c r="AA351" s="1"/>
  <c r="AC351" s="1"/>
  <c r="U252"/>
  <c r="W252" s="1"/>
  <c r="Y252" s="1"/>
  <c r="AA252" s="1"/>
  <c r="AC252" s="1"/>
  <c r="L56"/>
  <c r="P56" s="1"/>
  <c r="R56" s="1"/>
  <c r="T56" s="1"/>
  <c r="L102"/>
  <c r="P102" s="1"/>
  <c r="R102" s="1"/>
  <c r="T102" s="1"/>
  <c r="L146"/>
  <c r="L168"/>
  <c r="P168" s="1"/>
  <c r="R168" s="1"/>
  <c r="T168" s="1"/>
  <c r="L188"/>
  <c r="P188" s="1"/>
  <c r="R188" s="1"/>
  <c r="T188" s="1"/>
  <c r="L205"/>
  <c r="P205" s="1"/>
  <c r="R205" s="1"/>
  <c r="T205" s="1"/>
  <c r="L214"/>
  <c r="P214" s="1"/>
  <c r="R214" s="1"/>
  <c r="T214" s="1"/>
  <c r="L249"/>
  <c r="P249" s="1"/>
  <c r="R249" s="1"/>
  <c r="T249" s="1"/>
  <c r="L379"/>
  <c r="P379" s="1"/>
  <c r="R379" s="1"/>
  <c r="T379" s="1"/>
  <c r="L411"/>
  <c r="L435"/>
  <c r="P435" s="1"/>
  <c r="R435" s="1"/>
  <c r="T435" s="1"/>
  <c r="W90"/>
  <c r="Y90" s="1"/>
  <c r="AA90" s="1"/>
  <c r="AC90" s="1"/>
  <c r="O438"/>
  <c r="Y25"/>
  <c r="AA25" s="1"/>
  <c r="AC25" s="1"/>
  <c r="Y231"/>
  <c r="AA231" s="1"/>
  <c r="AC231" s="1"/>
  <c r="Y279"/>
  <c r="AA279" s="1"/>
  <c r="AC279" s="1"/>
  <c r="W21"/>
  <c r="Y21" s="1"/>
  <c r="AA21" s="1"/>
  <c r="AC21" s="1"/>
  <c r="W86"/>
  <c r="W231"/>
  <c r="L89"/>
  <c r="P89" s="1"/>
  <c r="R89" s="1"/>
  <c r="T89" s="1"/>
  <c r="O14"/>
  <c r="O69"/>
  <c r="O181"/>
  <c r="O235"/>
  <c r="O234" s="1"/>
  <c r="P273"/>
  <c r="R273" s="1"/>
  <c r="T273" s="1"/>
  <c r="Y51"/>
  <c r="AA51" s="1"/>
  <c r="AC51" s="1"/>
  <c r="Y63"/>
  <c r="AA63" s="1"/>
  <c r="AC63" s="1"/>
  <c r="Y153"/>
  <c r="AA153" s="1"/>
  <c r="AC153" s="1"/>
  <c r="X181"/>
  <c r="X202"/>
  <c r="X395"/>
  <c r="Y98"/>
  <c r="AA98" s="1"/>
  <c r="AC98" s="1"/>
  <c r="Y377"/>
  <c r="AA377" s="1"/>
  <c r="AC377" s="1"/>
  <c r="Y29"/>
  <c r="AA29" s="1"/>
  <c r="AC29" s="1"/>
  <c r="X133"/>
  <c r="X235"/>
  <c r="X234" s="1"/>
  <c r="X247"/>
  <c r="Y320"/>
  <c r="AA320" s="1"/>
  <c r="AC320" s="1"/>
  <c r="Y365"/>
  <c r="AA365" s="1"/>
  <c r="AC365" s="1"/>
  <c r="X438"/>
  <c r="X450"/>
  <c r="Y48"/>
  <c r="AA48" s="1"/>
  <c r="AC48" s="1"/>
  <c r="W17"/>
  <c r="Y17" s="1"/>
  <c r="AA17" s="1"/>
  <c r="AC17" s="1"/>
  <c r="V33"/>
  <c r="W53"/>
  <c r="Y53" s="1"/>
  <c r="AA53" s="1"/>
  <c r="AC53" s="1"/>
  <c r="W65"/>
  <c r="Y65" s="1"/>
  <c r="AA65" s="1"/>
  <c r="AC65" s="1"/>
  <c r="V202"/>
  <c r="W325"/>
  <c r="Y325" s="1"/>
  <c r="AA325" s="1"/>
  <c r="AC325" s="1"/>
  <c r="W362"/>
  <c r="V438"/>
  <c r="V450"/>
  <c r="W338"/>
  <c r="Y338" s="1"/>
  <c r="AA338" s="1"/>
  <c r="AC338" s="1"/>
  <c r="V395"/>
  <c r="O300"/>
  <c r="Y86"/>
  <c r="AA86" s="1"/>
  <c r="AC86" s="1"/>
  <c r="X308"/>
  <c r="Y362"/>
  <c r="AA362" s="1"/>
  <c r="AC362" s="1"/>
  <c r="P48"/>
  <c r="R48" s="1"/>
  <c r="T48" s="1"/>
  <c r="O272"/>
  <c r="Y269"/>
  <c r="AA269" s="1"/>
  <c r="AC269" s="1"/>
  <c r="P98"/>
  <c r="R98" s="1"/>
  <c r="T98" s="1"/>
  <c r="Y266"/>
  <c r="AA266" s="1"/>
  <c r="AC266" s="1"/>
  <c r="X268"/>
  <c r="Y268" s="1"/>
  <c r="AA268" s="1"/>
  <c r="AC268" s="1"/>
  <c r="X383"/>
  <c r="Y385"/>
  <c r="AA385" s="1"/>
  <c r="AC385" s="1"/>
  <c r="X317"/>
  <c r="X92"/>
  <c r="X389"/>
  <c r="Y390"/>
  <c r="AA390" s="1"/>
  <c r="AC390" s="1"/>
  <c r="X449"/>
  <c r="X477"/>
  <c r="X171"/>
  <c r="X180"/>
  <c r="X201"/>
  <c r="X227"/>
  <c r="X434"/>
  <c r="X149"/>
  <c r="X160"/>
  <c r="X246"/>
  <c r="X271"/>
  <c r="X283"/>
  <c r="X307"/>
  <c r="X372"/>
  <c r="X68"/>
  <c r="X127"/>
  <c r="X292"/>
  <c r="X333"/>
  <c r="X358"/>
  <c r="X394"/>
  <c r="X429"/>
  <c r="Y57"/>
  <c r="AA57" s="1"/>
  <c r="AC57" s="1"/>
  <c r="X50"/>
  <c r="X62"/>
  <c r="O317"/>
  <c r="O316" s="1"/>
  <c r="O68"/>
  <c r="O111"/>
  <c r="O149"/>
  <c r="O160"/>
  <c r="O171"/>
  <c r="O247"/>
  <c r="O368"/>
  <c r="O307"/>
  <c r="O333"/>
  <c r="O434"/>
  <c r="O92"/>
  <c r="O420"/>
  <c r="O477"/>
  <c r="O299"/>
  <c r="O13"/>
  <c r="O156"/>
  <c r="O164"/>
  <c r="O222"/>
  <c r="O283"/>
  <c r="O383"/>
  <c r="O430"/>
  <c r="O450"/>
  <c r="O134"/>
  <c r="O146"/>
  <c r="O313"/>
  <c r="O350"/>
  <c r="O340" s="1"/>
  <c r="O403"/>
  <c r="O411"/>
  <c r="O394" s="1"/>
  <c r="O59"/>
  <c r="O231"/>
  <c r="O362"/>
  <c r="O127"/>
  <c r="O191"/>
  <c r="V383"/>
  <c r="K384"/>
  <c r="L320"/>
  <c r="P320" s="1"/>
  <c r="R320" s="1"/>
  <c r="T320" s="1"/>
  <c r="V92"/>
  <c r="W94"/>
  <c r="Y94" s="1"/>
  <c r="AA94" s="1"/>
  <c r="AC94" s="1"/>
  <c r="L94"/>
  <c r="P94" s="1"/>
  <c r="R94" s="1"/>
  <c r="T94" s="1"/>
  <c r="K272"/>
  <c r="W396"/>
  <c r="Y396" s="1"/>
  <c r="AA396" s="1"/>
  <c r="AC396" s="1"/>
  <c r="V337"/>
  <c r="W337" s="1"/>
  <c r="Y337" s="1"/>
  <c r="AA337" s="1"/>
  <c r="AC337" s="1"/>
  <c r="V89"/>
  <c r="W89" s="1"/>
  <c r="Y89" s="1"/>
  <c r="AA89" s="1"/>
  <c r="AC89" s="1"/>
  <c r="V420"/>
  <c r="V32"/>
  <c r="V171"/>
  <c r="V358"/>
  <c r="V394"/>
  <c r="V449"/>
  <c r="V477"/>
  <c r="W150"/>
  <c r="Y150" s="1"/>
  <c r="AA150" s="1"/>
  <c r="AC150" s="1"/>
  <c r="V149"/>
  <c r="V160"/>
  <c r="V144" s="1"/>
  <c r="W161"/>
  <c r="Y161" s="1"/>
  <c r="AA161" s="1"/>
  <c r="AC161" s="1"/>
  <c r="W390"/>
  <c r="V389"/>
  <c r="W435"/>
  <c r="Y435" s="1"/>
  <c r="AA435" s="1"/>
  <c r="AC435" s="1"/>
  <c r="V434"/>
  <c r="V127"/>
  <c r="V227"/>
  <c r="W228"/>
  <c r="Y228" s="1"/>
  <c r="AA228" s="1"/>
  <c r="AC228" s="1"/>
  <c r="V246"/>
  <c r="V271"/>
  <c r="V283"/>
  <c r="V307"/>
  <c r="V316"/>
  <c r="V201"/>
  <c r="V292"/>
  <c r="V372"/>
  <c r="V382"/>
  <c r="V429"/>
  <c r="K420"/>
  <c r="K227"/>
  <c r="L228"/>
  <c r="P228" s="1"/>
  <c r="R228" s="1"/>
  <c r="T228" s="1"/>
  <c r="K329"/>
  <c r="L329" s="1"/>
  <c r="P329" s="1"/>
  <c r="R329" s="1"/>
  <c r="T329" s="1"/>
  <c r="L330"/>
  <c r="P330" s="1"/>
  <c r="R330" s="1"/>
  <c r="T330" s="1"/>
  <c r="K222"/>
  <c r="K234"/>
  <c r="K262"/>
  <c r="L263"/>
  <c r="P263" s="1"/>
  <c r="R263" s="1"/>
  <c r="T263" s="1"/>
  <c r="K292"/>
  <c r="L293"/>
  <c r="P293" s="1"/>
  <c r="R293" s="1"/>
  <c r="T293" s="1"/>
  <c r="K307"/>
  <c r="K368"/>
  <c r="L368" s="1"/>
  <c r="P368" s="1"/>
  <c r="R368" s="1"/>
  <c r="T368" s="1"/>
  <c r="L369"/>
  <c r="P369" s="1"/>
  <c r="R369" s="1"/>
  <c r="T369" s="1"/>
  <c r="K111"/>
  <c r="K394"/>
  <c r="K477"/>
  <c r="K175"/>
  <c r="L175" s="1"/>
  <c r="P175" s="1"/>
  <c r="R175" s="1"/>
  <c r="T175" s="1"/>
  <c r="L176"/>
  <c r="P176" s="1"/>
  <c r="R176" s="1"/>
  <c r="T176" s="1"/>
  <c r="K271"/>
  <c r="K299"/>
  <c r="L344"/>
  <c r="P344" s="1"/>
  <c r="R344" s="1"/>
  <c r="T344" s="1"/>
  <c r="K127"/>
  <c r="K149"/>
  <c r="K288"/>
  <c r="L288" s="1"/>
  <c r="P288" s="1"/>
  <c r="R288" s="1"/>
  <c r="T288" s="1"/>
  <c r="L289"/>
  <c r="P289" s="1"/>
  <c r="R289" s="1"/>
  <c r="T289" s="1"/>
  <c r="L14"/>
  <c r="P14" s="1"/>
  <c r="R14" s="1"/>
  <c r="T14" s="1"/>
  <c r="L189"/>
  <c r="P189" s="1"/>
  <c r="R189" s="1"/>
  <c r="T189" s="1"/>
  <c r="L177"/>
  <c r="P177" s="1"/>
  <c r="R177" s="1"/>
  <c r="T177" s="1"/>
  <c r="L125"/>
  <c r="P125" s="1"/>
  <c r="R125" s="1"/>
  <c r="T125" s="1"/>
  <c r="L117"/>
  <c r="P117" s="1"/>
  <c r="R117" s="1"/>
  <c r="T117" s="1"/>
  <c r="K137"/>
  <c r="L137" s="1"/>
  <c r="P137" s="1"/>
  <c r="R137" s="1"/>
  <c r="T137" s="1"/>
  <c r="K165"/>
  <c r="K181"/>
  <c r="K217"/>
  <c r="L217" s="1"/>
  <c r="P217" s="1"/>
  <c r="R217" s="1"/>
  <c r="T217" s="1"/>
  <c r="K248"/>
  <c r="K257"/>
  <c r="L257" s="1"/>
  <c r="P257" s="1"/>
  <c r="R257" s="1"/>
  <c r="T257" s="1"/>
  <c r="K283"/>
  <c r="L283" s="1"/>
  <c r="P283" s="1"/>
  <c r="R283" s="1"/>
  <c r="T283" s="1"/>
  <c r="K316"/>
  <c r="K350"/>
  <c r="K358"/>
  <c r="K374"/>
  <c r="K389"/>
  <c r="K429"/>
  <c r="K434"/>
  <c r="K449"/>
  <c r="L449" s="1"/>
  <c r="L112"/>
  <c r="P112" s="1"/>
  <c r="R112" s="1"/>
  <c r="T112" s="1"/>
  <c r="L57"/>
  <c r="P57" s="1"/>
  <c r="R57" s="1"/>
  <c r="T57" s="1"/>
  <c r="K50"/>
  <c r="L50" s="1"/>
  <c r="P50" s="1"/>
  <c r="R50" s="1"/>
  <c r="T50" s="1"/>
  <c r="K62"/>
  <c r="K133"/>
  <c r="K145"/>
  <c r="K161"/>
  <c r="L479"/>
  <c r="P479" s="1"/>
  <c r="R479" s="1"/>
  <c r="T479" s="1"/>
  <c r="L439"/>
  <c r="P439" s="1"/>
  <c r="R439" s="1"/>
  <c r="T439" s="1"/>
  <c r="L309"/>
  <c r="P309" s="1"/>
  <c r="R309" s="1"/>
  <c r="T309" s="1"/>
  <c r="L154"/>
  <c r="P154" s="1"/>
  <c r="R154" s="1"/>
  <c r="T154" s="1"/>
  <c r="L87"/>
  <c r="P87" s="1"/>
  <c r="R87" s="1"/>
  <c r="T87" s="1"/>
  <c r="G247"/>
  <c r="G350"/>
  <c r="H350" s="1"/>
  <c r="N56"/>
  <c r="U56" s="1"/>
  <c r="W56" s="1"/>
  <c r="Y56" s="1"/>
  <c r="AA56" s="1"/>
  <c r="AC56" s="1"/>
  <c r="N395"/>
  <c r="H396"/>
  <c r="L396" s="1"/>
  <c r="P396" s="1"/>
  <c r="R396" s="1"/>
  <c r="T396" s="1"/>
  <c r="N68"/>
  <c r="N262"/>
  <c r="U263"/>
  <c r="W263" s="1"/>
  <c r="Y263" s="1"/>
  <c r="AA263" s="1"/>
  <c r="AC263" s="1"/>
  <c r="N292"/>
  <c r="N307"/>
  <c r="U308"/>
  <c r="W308" s="1"/>
  <c r="Y308" s="1"/>
  <c r="AA308" s="1"/>
  <c r="AC308" s="1"/>
  <c r="U384"/>
  <c r="W384" s="1"/>
  <c r="Y384" s="1"/>
  <c r="AA384" s="1"/>
  <c r="AC384" s="1"/>
  <c r="N383"/>
  <c r="U431"/>
  <c r="W431" s="1"/>
  <c r="Y431" s="1"/>
  <c r="AA431" s="1"/>
  <c r="AC431" s="1"/>
  <c r="N430"/>
  <c r="U134"/>
  <c r="W134" s="1"/>
  <c r="Y134" s="1"/>
  <c r="AA134" s="1"/>
  <c r="AC134" s="1"/>
  <c r="N133"/>
  <c r="U133" s="1"/>
  <c r="N333"/>
  <c r="U333" s="1"/>
  <c r="U334"/>
  <c r="W334" s="1"/>
  <c r="Y334" s="1"/>
  <c r="AA334" s="1"/>
  <c r="AC334" s="1"/>
  <c r="U421"/>
  <c r="W421" s="1"/>
  <c r="Y421" s="1"/>
  <c r="AA421" s="1"/>
  <c r="AC421" s="1"/>
  <c r="N420"/>
  <c r="U420" s="1"/>
  <c r="N92"/>
  <c r="N111"/>
  <c r="N127"/>
  <c r="N145"/>
  <c r="U146"/>
  <c r="W146" s="1"/>
  <c r="Y146" s="1"/>
  <c r="AA146" s="1"/>
  <c r="AC146" s="1"/>
  <c r="N156"/>
  <c r="U156" s="1"/>
  <c r="W156" s="1"/>
  <c r="Y156" s="1"/>
  <c r="AA156" s="1"/>
  <c r="AC156" s="1"/>
  <c r="U157"/>
  <c r="W157" s="1"/>
  <c r="Y157" s="1"/>
  <c r="AA157" s="1"/>
  <c r="AC157" s="1"/>
  <c r="U181"/>
  <c r="W181" s="1"/>
  <c r="Y181" s="1"/>
  <c r="AA181" s="1"/>
  <c r="AC181" s="1"/>
  <c r="N180"/>
  <c r="N299"/>
  <c r="U344"/>
  <c r="W344" s="1"/>
  <c r="Y344" s="1"/>
  <c r="AA344" s="1"/>
  <c r="AC344" s="1"/>
  <c r="N13"/>
  <c r="U14"/>
  <c r="W14" s="1"/>
  <c r="Y14" s="1"/>
  <c r="AA14" s="1"/>
  <c r="AC14" s="1"/>
  <c r="U33"/>
  <c r="W33" s="1"/>
  <c r="Y33" s="1"/>
  <c r="AA33" s="1"/>
  <c r="AC33" s="1"/>
  <c r="N164"/>
  <c r="U164" s="1"/>
  <c r="U165"/>
  <c r="W165" s="1"/>
  <c r="Y165" s="1"/>
  <c r="AA165" s="1"/>
  <c r="AC165" s="1"/>
  <c r="N175"/>
  <c r="N227"/>
  <c r="U228"/>
  <c r="U248"/>
  <c r="W248" s="1"/>
  <c r="Y248" s="1"/>
  <c r="AA248" s="1"/>
  <c r="AC248" s="1"/>
  <c r="N247"/>
  <c r="N271"/>
  <c r="N368"/>
  <c r="U370"/>
  <c r="W370" s="1"/>
  <c r="Y370" s="1"/>
  <c r="AA370" s="1"/>
  <c r="AC370" s="1"/>
  <c r="U345"/>
  <c r="W345" s="1"/>
  <c r="Y345" s="1"/>
  <c r="AA345" s="1"/>
  <c r="AC345" s="1"/>
  <c r="U218"/>
  <c r="W218" s="1"/>
  <c r="Y218" s="1"/>
  <c r="AA218" s="1"/>
  <c r="AC218" s="1"/>
  <c r="U182"/>
  <c r="W182" s="1"/>
  <c r="Y182" s="1"/>
  <c r="AA182" s="1"/>
  <c r="AC182" s="1"/>
  <c r="U166"/>
  <c r="W166" s="1"/>
  <c r="Y166" s="1"/>
  <c r="AA166" s="1"/>
  <c r="AC166" s="1"/>
  <c r="U138"/>
  <c r="W138" s="1"/>
  <c r="Y138" s="1"/>
  <c r="AA138" s="1"/>
  <c r="AC138" s="1"/>
  <c r="U30"/>
  <c r="W30" s="1"/>
  <c r="Y30" s="1"/>
  <c r="AA30" s="1"/>
  <c r="AC30" s="1"/>
  <c r="N149"/>
  <c r="U149" s="1"/>
  <c r="N211"/>
  <c r="U211" s="1"/>
  <c r="W211" s="1"/>
  <c r="Y211" s="1"/>
  <c r="AA211" s="1"/>
  <c r="AC211" s="1"/>
  <c r="N283"/>
  <c r="U283" s="1"/>
  <c r="N289"/>
  <c r="N330"/>
  <c r="N350"/>
  <c r="U350" s="1"/>
  <c r="W350" s="1"/>
  <c r="Y350" s="1"/>
  <c r="AA350" s="1"/>
  <c r="AC350" s="1"/>
  <c r="N374"/>
  <c r="N389"/>
  <c r="U389" s="1"/>
  <c r="N449"/>
  <c r="U449" s="1"/>
  <c r="U363"/>
  <c r="W363" s="1"/>
  <c r="Y363" s="1"/>
  <c r="AA363" s="1"/>
  <c r="AC363" s="1"/>
  <c r="U335"/>
  <c r="W335" s="1"/>
  <c r="Y335" s="1"/>
  <c r="AA335" s="1"/>
  <c r="AC335" s="1"/>
  <c r="U303"/>
  <c r="W303" s="1"/>
  <c r="Y303" s="1"/>
  <c r="AA303" s="1"/>
  <c r="AC303" s="1"/>
  <c r="U273"/>
  <c r="W273" s="1"/>
  <c r="Y273" s="1"/>
  <c r="AA273" s="1"/>
  <c r="AC273" s="1"/>
  <c r="U264"/>
  <c r="W264" s="1"/>
  <c r="Y264" s="1"/>
  <c r="AA264" s="1"/>
  <c r="AC264" s="1"/>
  <c r="U203"/>
  <c r="W203" s="1"/>
  <c r="Y203" s="1"/>
  <c r="AA203" s="1"/>
  <c r="AC203" s="1"/>
  <c r="U195"/>
  <c r="W195" s="1"/>
  <c r="Y195" s="1"/>
  <c r="AA195" s="1"/>
  <c r="AC195" s="1"/>
  <c r="U72"/>
  <c r="W72" s="1"/>
  <c r="Y72" s="1"/>
  <c r="AA72" s="1"/>
  <c r="AC72" s="1"/>
  <c r="U60"/>
  <c r="W60" s="1"/>
  <c r="Y60" s="1"/>
  <c r="AA60" s="1"/>
  <c r="AC60" s="1"/>
  <c r="U15"/>
  <c r="W15" s="1"/>
  <c r="Y15" s="1"/>
  <c r="AA15" s="1"/>
  <c r="AC15" s="1"/>
  <c r="N438"/>
  <c r="U438" s="1"/>
  <c r="N478"/>
  <c r="U102"/>
  <c r="W102" s="1"/>
  <c r="Y102" s="1"/>
  <c r="AA102" s="1"/>
  <c r="AC102" s="1"/>
  <c r="N171"/>
  <c r="N223"/>
  <c r="N235"/>
  <c r="G127"/>
  <c r="H127" s="1"/>
  <c r="H128"/>
  <c r="L128" s="1"/>
  <c r="P128" s="1"/>
  <c r="R128" s="1"/>
  <c r="T128" s="1"/>
  <c r="G227"/>
  <c r="H227" s="1"/>
  <c r="H228"/>
  <c r="G246"/>
  <c r="G271"/>
  <c r="H284"/>
  <c r="L284" s="1"/>
  <c r="P284" s="1"/>
  <c r="R284" s="1"/>
  <c r="T284" s="1"/>
  <c r="G283"/>
  <c r="H283" s="1"/>
  <c r="G389"/>
  <c r="G430"/>
  <c r="G477"/>
  <c r="H478"/>
  <c r="L478" s="1"/>
  <c r="P478" s="1"/>
  <c r="R478" s="1"/>
  <c r="T478" s="1"/>
  <c r="H13"/>
  <c r="L13" s="1"/>
  <c r="P13" s="1"/>
  <c r="R13" s="1"/>
  <c r="T13" s="1"/>
  <c r="G92"/>
  <c r="H92" s="1"/>
  <c r="L92" s="1"/>
  <c r="H93"/>
  <c r="L93" s="1"/>
  <c r="P93" s="1"/>
  <c r="R93" s="1"/>
  <c r="T93" s="1"/>
  <c r="H145"/>
  <c r="G201"/>
  <c r="G292"/>
  <c r="H292" s="1"/>
  <c r="H293"/>
  <c r="G307"/>
  <c r="H307" s="1"/>
  <c r="H308"/>
  <c r="L308" s="1"/>
  <c r="P308" s="1"/>
  <c r="R308" s="1"/>
  <c r="T308" s="1"/>
  <c r="G316"/>
  <c r="H421"/>
  <c r="L421" s="1"/>
  <c r="P421" s="1"/>
  <c r="R421" s="1"/>
  <c r="T421" s="1"/>
  <c r="G420"/>
  <c r="H420" s="1"/>
  <c r="H438"/>
  <c r="L438" s="1"/>
  <c r="P438" s="1"/>
  <c r="R438" s="1"/>
  <c r="T438" s="1"/>
  <c r="G434"/>
  <c r="G68"/>
  <c r="H172"/>
  <c r="L172" s="1"/>
  <c r="P172" s="1"/>
  <c r="R172" s="1"/>
  <c r="T172" s="1"/>
  <c r="G171"/>
  <c r="H171" s="1"/>
  <c r="L171" s="1"/>
  <c r="P171" s="1"/>
  <c r="R171" s="1"/>
  <c r="T171" s="1"/>
  <c r="H262"/>
  <c r="G333"/>
  <c r="H333" s="1"/>
  <c r="L333" s="1"/>
  <c r="P333" s="1"/>
  <c r="R333" s="1"/>
  <c r="T333" s="1"/>
  <c r="H334"/>
  <c r="L334" s="1"/>
  <c r="P334" s="1"/>
  <c r="R334" s="1"/>
  <c r="T334" s="1"/>
  <c r="G372"/>
  <c r="G382"/>
  <c r="H383"/>
  <c r="H33"/>
  <c r="L33" s="1"/>
  <c r="P33" s="1"/>
  <c r="R33" s="1"/>
  <c r="T33" s="1"/>
  <c r="G149"/>
  <c r="H149" s="1"/>
  <c r="H150"/>
  <c r="L150" s="1"/>
  <c r="P150" s="1"/>
  <c r="R150" s="1"/>
  <c r="T150" s="1"/>
  <c r="G160"/>
  <c r="H160" s="1"/>
  <c r="H161"/>
  <c r="H180"/>
  <c r="H300"/>
  <c r="L300" s="1"/>
  <c r="P300" s="1"/>
  <c r="R300" s="1"/>
  <c r="T300" s="1"/>
  <c r="G299"/>
  <c r="H299" s="1"/>
  <c r="G358"/>
  <c r="G394"/>
  <c r="H395"/>
  <c r="M450"/>
  <c r="U450" s="1"/>
  <c r="W450" s="1"/>
  <c r="Y450" s="1"/>
  <c r="AA450" s="1"/>
  <c r="AC450" s="1"/>
  <c r="F121"/>
  <c r="H121" s="1"/>
  <c r="L121" s="1"/>
  <c r="P121" s="1"/>
  <c r="R121" s="1"/>
  <c r="T121" s="1"/>
  <c r="F93"/>
  <c r="F66"/>
  <c r="H66" s="1"/>
  <c r="L66" s="1"/>
  <c r="P66" s="1"/>
  <c r="R66" s="1"/>
  <c r="T66" s="1"/>
  <c r="E59"/>
  <c r="J62"/>
  <c r="E62"/>
  <c r="F62" s="1"/>
  <c r="H62" s="1"/>
  <c r="J382"/>
  <c r="M382" s="1"/>
  <c r="J180"/>
  <c r="J394"/>
  <c r="J227"/>
  <c r="M227" s="1"/>
  <c r="J13"/>
  <c r="M13" s="1"/>
  <c r="J307"/>
  <c r="M307" s="1"/>
  <c r="J340"/>
  <c r="M340" s="1"/>
  <c r="J373"/>
  <c r="J434"/>
  <c r="M434" s="1"/>
  <c r="E111"/>
  <c r="F111" s="1"/>
  <c r="H111" s="1"/>
  <c r="E13"/>
  <c r="F13" s="1"/>
  <c r="E164"/>
  <c r="E247"/>
  <c r="E307"/>
  <c r="F307" s="1"/>
  <c r="E340"/>
  <c r="F340" s="1"/>
  <c r="E394"/>
  <c r="E434"/>
  <c r="F434" s="1"/>
  <c r="M180" l="1"/>
  <c r="E246"/>
  <c r="F246" s="1"/>
  <c r="F247"/>
  <c r="H247" s="1"/>
  <c r="J372"/>
  <c r="M372" s="1"/>
  <c r="M373"/>
  <c r="J316"/>
  <c r="M316" s="1"/>
  <c r="U316" s="1"/>
  <c r="M317"/>
  <c r="U317" s="1"/>
  <c r="W317" s="1"/>
  <c r="J271"/>
  <c r="M271" s="1"/>
  <c r="M272"/>
  <c r="U272" s="1"/>
  <c r="W272" s="1"/>
  <c r="Y272" s="1"/>
  <c r="AA272" s="1"/>
  <c r="AC272" s="1"/>
  <c r="E271"/>
  <c r="F272"/>
  <c r="H272" s="1"/>
  <c r="J127"/>
  <c r="M127" s="1"/>
  <c r="M128"/>
  <c r="U128" s="1"/>
  <c r="W128" s="1"/>
  <c r="Y128" s="1"/>
  <c r="AA128" s="1"/>
  <c r="AC128" s="1"/>
  <c r="E430"/>
  <c r="F431"/>
  <c r="H431" s="1"/>
  <c r="L431" s="1"/>
  <c r="P431" s="1"/>
  <c r="R431" s="1"/>
  <c r="T431" s="1"/>
  <c r="E222"/>
  <c r="F222" s="1"/>
  <c r="H222" s="1"/>
  <c r="F223"/>
  <c r="H223" s="1"/>
  <c r="L223" s="1"/>
  <c r="P223" s="1"/>
  <c r="R223" s="1"/>
  <c r="T223" s="1"/>
  <c r="E234"/>
  <c r="F234" s="1"/>
  <c r="H234" s="1"/>
  <c r="F235"/>
  <c r="H235" s="1"/>
  <c r="L235" s="1"/>
  <c r="P235" s="1"/>
  <c r="R235" s="1"/>
  <c r="T235" s="1"/>
  <c r="J171"/>
  <c r="M172"/>
  <c r="U172" s="1"/>
  <c r="W172" s="1"/>
  <c r="Y172" s="1"/>
  <c r="AA172" s="1"/>
  <c r="AC172" s="1"/>
  <c r="E68"/>
  <c r="F68" s="1"/>
  <c r="H68" s="1"/>
  <c r="L68" s="1"/>
  <c r="P68" s="1"/>
  <c r="R68" s="1"/>
  <c r="T68" s="1"/>
  <c r="F69"/>
  <c r="H69" s="1"/>
  <c r="L69" s="1"/>
  <c r="P69" s="1"/>
  <c r="R69" s="1"/>
  <c r="T69" s="1"/>
  <c r="H246"/>
  <c r="G179"/>
  <c r="L62"/>
  <c r="P62" s="1"/>
  <c r="R62" s="1"/>
  <c r="T62" s="1"/>
  <c r="L292"/>
  <c r="P292" s="1"/>
  <c r="R292" s="1"/>
  <c r="T292" s="1"/>
  <c r="L234"/>
  <c r="P234" s="1"/>
  <c r="R234" s="1"/>
  <c r="T234" s="1"/>
  <c r="K201"/>
  <c r="L227"/>
  <c r="L420"/>
  <c r="P420" s="1"/>
  <c r="R420" s="1"/>
  <c r="T420" s="1"/>
  <c r="W283"/>
  <c r="P92"/>
  <c r="R92" s="1"/>
  <c r="T92" s="1"/>
  <c r="P313"/>
  <c r="R313" s="1"/>
  <c r="T313" s="1"/>
  <c r="P191"/>
  <c r="R191" s="1"/>
  <c r="T191" s="1"/>
  <c r="L395"/>
  <c r="P395" s="1"/>
  <c r="R395" s="1"/>
  <c r="T395" s="1"/>
  <c r="W133"/>
  <c r="P450"/>
  <c r="R450" s="1"/>
  <c r="T450" s="1"/>
  <c r="L317"/>
  <c r="P317" s="1"/>
  <c r="R317" s="1"/>
  <c r="T317" s="1"/>
  <c r="P134"/>
  <c r="R134" s="1"/>
  <c r="T134" s="1"/>
  <c r="J299"/>
  <c r="M299" s="1"/>
  <c r="M300"/>
  <c r="U300" s="1"/>
  <c r="W300" s="1"/>
  <c r="Y300" s="1"/>
  <c r="AA300" s="1"/>
  <c r="AC300" s="1"/>
  <c r="E372"/>
  <c r="F372" s="1"/>
  <c r="F373"/>
  <c r="H373" s="1"/>
  <c r="F157"/>
  <c r="H157" s="1"/>
  <c r="L157" s="1"/>
  <c r="P157" s="1"/>
  <c r="R157" s="1"/>
  <c r="T157" s="1"/>
  <c r="E156"/>
  <c r="F156" s="1"/>
  <c r="H156" s="1"/>
  <c r="L156" s="1"/>
  <c r="P156" s="1"/>
  <c r="R156" s="1"/>
  <c r="T156" s="1"/>
  <c r="E316"/>
  <c r="F316" s="1"/>
  <c r="H316" s="1"/>
  <c r="L316" s="1"/>
  <c r="P316" s="1"/>
  <c r="R316" s="1"/>
  <c r="T316" s="1"/>
  <c r="F317"/>
  <c r="H317" s="1"/>
  <c r="U227"/>
  <c r="L350"/>
  <c r="P350" s="1"/>
  <c r="R350" s="1"/>
  <c r="T350" s="1"/>
  <c r="L127"/>
  <c r="P127" s="1"/>
  <c r="R127" s="1"/>
  <c r="T127" s="1"/>
  <c r="K340"/>
  <c r="W316"/>
  <c r="W449"/>
  <c r="L272"/>
  <c r="P272" s="1"/>
  <c r="R272" s="1"/>
  <c r="T272" s="1"/>
  <c r="Y50"/>
  <c r="AA50" s="1"/>
  <c r="AC50" s="1"/>
  <c r="W164"/>
  <c r="P362"/>
  <c r="R362" s="1"/>
  <c r="T362" s="1"/>
  <c r="J247"/>
  <c r="E144"/>
  <c r="F144" s="1"/>
  <c r="F164"/>
  <c r="H164" s="1"/>
  <c r="E393"/>
  <c r="F393" s="1"/>
  <c r="F394"/>
  <c r="J393"/>
  <c r="M393" s="1"/>
  <c r="M394"/>
  <c r="J358"/>
  <c r="M358" s="1"/>
  <c r="M359"/>
  <c r="U359" s="1"/>
  <c r="W359" s="1"/>
  <c r="Y359" s="1"/>
  <c r="AA359" s="1"/>
  <c r="AC359" s="1"/>
  <c r="J111"/>
  <c r="M111" s="1"/>
  <c r="M112"/>
  <c r="U112" s="1"/>
  <c r="W112" s="1"/>
  <c r="Y112" s="1"/>
  <c r="AA112" s="1"/>
  <c r="AC112" s="1"/>
  <c r="E358"/>
  <c r="F358" s="1"/>
  <c r="F359"/>
  <c r="H359" s="1"/>
  <c r="L359" s="1"/>
  <c r="P359" s="1"/>
  <c r="R359" s="1"/>
  <c r="T359" s="1"/>
  <c r="E201"/>
  <c r="F202"/>
  <c r="H202" s="1"/>
  <c r="L202" s="1"/>
  <c r="P202" s="1"/>
  <c r="R202" s="1"/>
  <c r="T202" s="1"/>
  <c r="J292"/>
  <c r="M292" s="1"/>
  <c r="U292" s="1"/>
  <c r="W292" s="1"/>
  <c r="Y292" s="1"/>
  <c r="AA292" s="1"/>
  <c r="AC292" s="1"/>
  <c r="M293"/>
  <c r="U293" s="1"/>
  <c r="W293" s="1"/>
  <c r="Y293" s="1"/>
  <c r="AA293" s="1"/>
  <c r="AC293" s="1"/>
  <c r="J92"/>
  <c r="M92" s="1"/>
  <c r="M93"/>
  <c r="U93" s="1"/>
  <c r="W93" s="1"/>
  <c r="Y93" s="1"/>
  <c r="AA93" s="1"/>
  <c r="AC93" s="1"/>
  <c r="H358"/>
  <c r="U271"/>
  <c r="U111"/>
  <c r="W111" s="1"/>
  <c r="Y111" s="1"/>
  <c r="AA111" s="1"/>
  <c r="AC111" s="1"/>
  <c r="H372"/>
  <c r="H434"/>
  <c r="L434" s="1"/>
  <c r="P434" s="1"/>
  <c r="R434" s="1"/>
  <c r="T434" s="1"/>
  <c r="U127"/>
  <c r="W127" s="1"/>
  <c r="Y127" s="1"/>
  <c r="AA127" s="1"/>
  <c r="AC127" s="1"/>
  <c r="U92"/>
  <c r="W92" s="1"/>
  <c r="Y92" s="1"/>
  <c r="AA92" s="1"/>
  <c r="AC92" s="1"/>
  <c r="U307"/>
  <c r="W307" s="1"/>
  <c r="Y307" s="1"/>
  <c r="AA307" s="1"/>
  <c r="AC307" s="1"/>
  <c r="G340"/>
  <c r="H340" s="1"/>
  <c r="L358"/>
  <c r="L111"/>
  <c r="P111" s="1"/>
  <c r="R111" s="1"/>
  <c r="T111" s="1"/>
  <c r="L307"/>
  <c r="P307" s="1"/>
  <c r="R307" s="1"/>
  <c r="T307" s="1"/>
  <c r="L222"/>
  <c r="P222" s="1"/>
  <c r="R222" s="1"/>
  <c r="T222" s="1"/>
  <c r="W271"/>
  <c r="W227"/>
  <c r="W149"/>
  <c r="Y149" s="1"/>
  <c r="AA149" s="1"/>
  <c r="AC149" s="1"/>
  <c r="W420"/>
  <c r="Y420" s="1"/>
  <c r="AA420" s="1"/>
  <c r="AC420" s="1"/>
  <c r="Y271"/>
  <c r="AA271" s="1"/>
  <c r="AC271" s="1"/>
  <c r="Y227"/>
  <c r="AA227" s="1"/>
  <c r="AC227" s="1"/>
  <c r="Y449"/>
  <c r="AA449" s="1"/>
  <c r="AC449" s="1"/>
  <c r="Y317"/>
  <c r="AA317" s="1"/>
  <c r="AC317" s="1"/>
  <c r="Y133"/>
  <c r="AA133" s="1"/>
  <c r="AC133" s="1"/>
  <c r="P146"/>
  <c r="R146" s="1"/>
  <c r="T146" s="1"/>
  <c r="Y164"/>
  <c r="AA164" s="1"/>
  <c r="AC164" s="1"/>
  <c r="N32"/>
  <c r="P231"/>
  <c r="R231" s="1"/>
  <c r="T231" s="1"/>
  <c r="J68"/>
  <c r="M68" s="1"/>
  <c r="U68" s="1"/>
  <c r="W68" s="1"/>
  <c r="Y68" s="1"/>
  <c r="AA68" s="1"/>
  <c r="AC68" s="1"/>
  <c r="M69"/>
  <c r="U69" s="1"/>
  <c r="W69" s="1"/>
  <c r="Y69" s="1"/>
  <c r="AA69" s="1"/>
  <c r="AC69" s="1"/>
  <c r="J429"/>
  <c r="M429" s="1"/>
  <c r="M430"/>
  <c r="J368"/>
  <c r="M368" s="1"/>
  <c r="U368" s="1"/>
  <c r="W368" s="1"/>
  <c r="Y368" s="1"/>
  <c r="AA368" s="1"/>
  <c r="AC368" s="1"/>
  <c r="M369"/>
  <c r="U369" s="1"/>
  <c r="W369" s="1"/>
  <c r="Y369" s="1"/>
  <c r="AA369" s="1"/>
  <c r="AC369" s="1"/>
  <c r="J201"/>
  <c r="M201" s="1"/>
  <c r="M202"/>
  <c r="U202" s="1"/>
  <c r="W202" s="1"/>
  <c r="Y202" s="1"/>
  <c r="AA202" s="1"/>
  <c r="AC202" s="1"/>
  <c r="J175"/>
  <c r="M175" s="1"/>
  <c r="U175" s="1"/>
  <c r="W175" s="1"/>
  <c r="Y175" s="1"/>
  <c r="AA175" s="1"/>
  <c r="AC175" s="1"/>
  <c r="M176"/>
  <c r="U176" s="1"/>
  <c r="W176" s="1"/>
  <c r="Y176" s="1"/>
  <c r="AA176" s="1"/>
  <c r="AC176" s="1"/>
  <c r="E389"/>
  <c r="F390"/>
  <c r="H390" s="1"/>
  <c r="L390" s="1"/>
  <c r="P390" s="1"/>
  <c r="R390" s="1"/>
  <c r="T390" s="1"/>
  <c r="U299"/>
  <c r="W299" s="1"/>
  <c r="Y299" s="1"/>
  <c r="AA299" s="1"/>
  <c r="AC299" s="1"/>
  <c r="L149"/>
  <c r="P149" s="1"/>
  <c r="R149" s="1"/>
  <c r="T149" s="1"/>
  <c r="K32"/>
  <c r="L299"/>
  <c r="P299" s="1"/>
  <c r="R299" s="1"/>
  <c r="T299" s="1"/>
  <c r="W389"/>
  <c r="Y389" s="1"/>
  <c r="AA389" s="1"/>
  <c r="AC389" s="1"/>
  <c r="W160"/>
  <c r="Y283"/>
  <c r="AA283" s="1"/>
  <c r="AC283" s="1"/>
  <c r="Y160"/>
  <c r="AA160" s="1"/>
  <c r="AC160" s="1"/>
  <c r="W438"/>
  <c r="Y438" s="1"/>
  <c r="AA438" s="1"/>
  <c r="AC438" s="1"/>
  <c r="P411"/>
  <c r="R411" s="1"/>
  <c r="T411" s="1"/>
  <c r="U358"/>
  <c r="W358" s="1"/>
  <c r="Y358" s="1"/>
  <c r="AA358" s="1"/>
  <c r="AC358" s="1"/>
  <c r="V333"/>
  <c r="W333" s="1"/>
  <c r="Y333" s="1"/>
  <c r="AA333" s="1"/>
  <c r="AC333" s="1"/>
  <c r="P403"/>
  <c r="R403" s="1"/>
  <c r="T403" s="1"/>
  <c r="X262"/>
  <c r="V68"/>
  <c r="V12" s="1"/>
  <c r="H133"/>
  <c r="L133" s="1"/>
  <c r="P133" s="1"/>
  <c r="R133" s="1"/>
  <c r="T133" s="1"/>
  <c r="X382"/>
  <c r="X316"/>
  <c r="Y316" s="1"/>
  <c r="AA316" s="1"/>
  <c r="AC316" s="1"/>
  <c r="X144"/>
  <c r="X393"/>
  <c r="X179"/>
  <c r="X32"/>
  <c r="O271"/>
  <c r="O373"/>
  <c r="O145"/>
  <c r="O449"/>
  <c r="P449" s="1"/>
  <c r="R449" s="1"/>
  <c r="T449" s="1"/>
  <c r="O227"/>
  <c r="O393"/>
  <c r="O382"/>
  <c r="O133"/>
  <c r="O429"/>
  <c r="O246"/>
  <c r="O32"/>
  <c r="O358"/>
  <c r="O261" s="1"/>
  <c r="O180"/>
  <c r="K383"/>
  <c r="L383" s="1"/>
  <c r="P383" s="1"/>
  <c r="R383" s="1"/>
  <c r="T383" s="1"/>
  <c r="L384"/>
  <c r="P384" s="1"/>
  <c r="R384" s="1"/>
  <c r="T384" s="1"/>
  <c r="V261"/>
  <c r="V393"/>
  <c r="W394"/>
  <c r="Y394" s="1"/>
  <c r="AA394" s="1"/>
  <c r="AC394" s="1"/>
  <c r="V179"/>
  <c r="L145"/>
  <c r="P145" s="1"/>
  <c r="R145" s="1"/>
  <c r="T145" s="1"/>
  <c r="K160"/>
  <c r="L160" s="1"/>
  <c r="P160" s="1"/>
  <c r="R160" s="1"/>
  <c r="T160" s="1"/>
  <c r="L161"/>
  <c r="P161" s="1"/>
  <c r="R161" s="1"/>
  <c r="T161" s="1"/>
  <c r="K373"/>
  <c r="L374"/>
  <c r="P374" s="1"/>
  <c r="R374" s="1"/>
  <c r="T374" s="1"/>
  <c r="K180"/>
  <c r="L181"/>
  <c r="P181" s="1"/>
  <c r="R181" s="1"/>
  <c r="T181" s="1"/>
  <c r="K164"/>
  <c r="L164" s="1"/>
  <c r="P164" s="1"/>
  <c r="R164" s="1"/>
  <c r="T164" s="1"/>
  <c r="L165"/>
  <c r="P165" s="1"/>
  <c r="R165" s="1"/>
  <c r="T165" s="1"/>
  <c r="K393"/>
  <c r="K261"/>
  <c r="L262"/>
  <c r="P262" s="1"/>
  <c r="R262" s="1"/>
  <c r="T262" s="1"/>
  <c r="K247"/>
  <c r="L248"/>
  <c r="P248" s="1"/>
  <c r="R248" s="1"/>
  <c r="T248" s="1"/>
  <c r="K382"/>
  <c r="K12"/>
  <c r="N394"/>
  <c r="U394" s="1"/>
  <c r="U395"/>
  <c r="W395" s="1"/>
  <c r="Y395" s="1"/>
  <c r="AA395" s="1"/>
  <c r="AC395" s="1"/>
  <c r="U289"/>
  <c r="W289" s="1"/>
  <c r="Y289" s="1"/>
  <c r="AA289" s="1"/>
  <c r="AC289" s="1"/>
  <c r="N288"/>
  <c r="U288" s="1"/>
  <c r="W288" s="1"/>
  <c r="Y288" s="1"/>
  <c r="AA288" s="1"/>
  <c r="AC288" s="1"/>
  <c r="N144"/>
  <c r="U145"/>
  <c r="W145" s="1"/>
  <c r="Y145" s="1"/>
  <c r="AA145" s="1"/>
  <c r="AC145" s="1"/>
  <c r="U262"/>
  <c r="W262" s="1"/>
  <c r="Y262" s="1"/>
  <c r="AA262" s="1"/>
  <c r="AC262" s="1"/>
  <c r="N340"/>
  <c r="U340" s="1"/>
  <c r="W340" s="1"/>
  <c r="Y340" s="1"/>
  <c r="AA340" s="1"/>
  <c r="AC340" s="1"/>
  <c r="N222"/>
  <c r="U222" s="1"/>
  <c r="W222" s="1"/>
  <c r="Y222" s="1"/>
  <c r="AA222" s="1"/>
  <c r="AC222" s="1"/>
  <c r="U223"/>
  <c r="W223" s="1"/>
  <c r="Y223" s="1"/>
  <c r="AA223" s="1"/>
  <c r="AC223" s="1"/>
  <c r="N246"/>
  <c r="U180"/>
  <c r="W180" s="1"/>
  <c r="Y180" s="1"/>
  <c r="AA180" s="1"/>
  <c r="AC180" s="1"/>
  <c r="U430"/>
  <c r="W430" s="1"/>
  <c r="Y430" s="1"/>
  <c r="AA430" s="1"/>
  <c r="AC430" s="1"/>
  <c r="N429"/>
  <c r="U429" s="1"/>
  <c r="W429" s="1"/>
  <c r="Y429" s="1"/>
  <c r="AA429" s="1"/>
  <c r="AC429" s="1"/>
  <c r="U330"/>
  <c r="W330" s="1"/>
  <c r="Y330" s="1"/>
  <c r="AA330" s="1"/>
  <c r="AC330" s="1"/>
  <c r="N329"/>
  <c r="U329" s="1"/>
  <c r="W329" s="1"/>
  <c r="Y329" s="1"/>
  <c r="AA329" s="1"/>
  <c r="AC329" s="1"/>
  <c r="N234"/>
  <c r="U234" s="1"/>
  <c r="W234" s="1"/>
  <c r="Y234" s="1"/>
  <c r="AA234" s="1"/>
  <c r="AC234" s="1"/>
  <c r="U235"/>
  <c r="W235" s="1"/>
  <c r="Y235" s="1"/>
  <c r="AA235" s="1"/>
  <c r="AC235" s="1"/>
  <c r="N477"/>
  <c r="U478"/>
  <c r="W478" s="1"/>
  <c r="Y478" s="1"/>
  <c r="AA478" s="1"/>
  <c r="AC478" s="1"/>
  <c r="N12"/>
  <c r="U13"/>
  <c r="W13" s="1"/>
  <c r="Y13" s="1"/>
  <c r="AA13" s="1"/>
  <c r="AC13" s="1"/>
  <c r="N201"/>
  <c r="U201" s="1"/>
  <c r="W201" s="1"/>
  <c r="Y201" s="1"/>
  <c r="AA201" s="1"/>
  <c r="AC201" s="1"/>
  <c r="U374"/>
  <c r="W374" s="1"/>
  <c r="Y374" s="1"/>
  <c r="AA374" s="1"/>
  <c r="AC374" s="1"/>
  <c r="N373"/>
  <c r="N382"/>
  <c r="U382" s="1"/>
  <c r="W382" s="1"/>
  <c r="U383"/>
  <c r="W383" s="1"/>
  <c r="Y383" s="1"/>
  <c r="AA383" s="1"/>
  <c r="AC383" s="1"/>
  <c r="N434"/>
  <c r="U434" s="1"/>
  <c r="W434" s="1"/>
  <c r="Y434" s="1"/>
  <c r="AA434" s="1"/>
  <c r="AC434" s="1"/>
  <c r="G144"/>
  <c r="H144" s="1"/>
  <c r="G12"/>
  <c r="G429"/>
  <c r="H394"/>
  <c r="L394" s="1"/>
  <c r="P394" s="1"/>
  <c r="R394" s="1"/>
  <c r="T394" s="1"/>
  <c r="G393"/>
  <c r="H393" s="1"/>
  <c r="H477"/>
  <c r="L477" s="1"/>
  <c r="P477" s="1"/>
  <c r="R477" s="1"/>
  <c r="T477" s="1"/>
  <c r="G261"/>
  <c r="J261"/>
  <c r="M261" s="1"/>
  <c r="M62"/>
  <c r="U62" s="1"/>
  <c r="W62" s="1"/>
  <c r="Y62" s="1"/>
  <c r="AA62" s="1"/>
  <c r="AC62" s="1"/>
  <c r="J32"/>
  <c r="M32" s="1"/>
  <c r="U32" s="1"/>
  <c r="W32" s="1"/>
  <c r="E32"/>
  <c r="F32" s="1"/>
  <c r="H32" s="1"/>
  <c r="F59"/>
  <c r="H59" s="1"/>
  <c r="L59" s="1"/>
  <c r="P59" s="1"/>
  <c r="R59" s="1"/>
  <c r="T59" s="1"/>
  <c r="E12"/>
  <c r="F12" s="1"/>
  <c r="F389" l="1"/>
  <c r="H389" s="1"/>
  <c r="L389" s="1"/>
  <c r="P389" s="1"/>
  <c r="R389" s="1"/>
  <c r="T389" s="1"/>
  <c r="E382"/>
  <c r="F382" s="1"/>
  <c r="H382" s="1"/>
  <c r="H12"/>
  <c r="L12" s="1"/>
  <c r="Y382"/>
  <c r="AA382" s="1"/>
  <c r="AC382" s="1"/>
  <c r="E429"/>
  <c r="F429" s="1"/>
  <c r="F430"/>
  <c r="H430" s="1"/>
  <c r="L430" s="1"/>
  <c r="P430" s="1"/>
  <c r="R430" s="1"/>
  <c r="T430" s="1"/>
  <c r="F271"/>
  <c r="H271" s="1"/>
  <c r="L271" s="1"/>
  <c r="E261"/>
  <c r="F261" s="1"/>
  <c r="H261" s="1"/>
  <c r="L261" s="1"/>
  <c r="P261" s="1"/>
  <c r="R261" s="1"/>
  <c r="T261" s="1"/>
  <c r="H429"/>
  <c r="L429" s="1"/>
  <c r="P429" s="1"/>
  <c r="R429" s="1"/>
  <c r="T429" s="1"/>
  <c r="L393"/>
  <c r="P393" s="1"/>
  <c r="R393" s="1"/>
  <c r="T393" s="1"/>
  <c r="P271"/>
  <c r="R271" s="1"/>
  <c r="T271" s="1"/>
  <c r="H179"/>
  <c r="J246"/>
  <c r="M246" s="1"/>
  <c r="M247"/>
  <c r="U247" s="1"/>
  <c r="W247" s="1"/>
  <c r="Y247" s="1"/>
  <c r="AA247" s="1"/>
  <c r="AC247" s="1"/>
  <c r="K144"/>
  <c r="L144" s="1"/>
  <c r="L32"/>
  <c r="P32" s="1"/>
  <c r="R32" s="1"/>
  <c r="T32" s="1"/>
  <c r="P358"/>
  <c r="R358" s="1"/>
  <c r="T358" s="1"/>
  <c r="P227"/>
  <c r="R227" s="1"/>
  <c r="T227" s="1"/>
  <c r="F201"/>
  <c r="H201" s="1"/>
  <c r="L201" s="1"/>
  <c r="P201" s="1"/>
  <c r="R201" s="1"/>
  <c r="T201" s="1"/>
  <c r="E179"/>
  <c r="F179" s="1"/>
  <c r="M171"/>
  <c r="U171" s="1"/>
  <c r="W171" s="1"/>
  <c r="Y171" s="1"/>
  <c r="AA171" s="1"/>
  <c r="AC171" s="1"/>
  <c r="J144"/>
  <c r="M144" s="1"/>
  <c r="U144" s="1"/>
  <c r="W144" s="1"/>
  <c r="Y144" s="1"/>
  <c r="AA144" s="1"/>
  <c r="AC144" s="1"/>
  <c r="U246"/>
  <c r="W246" s="1"/>
  <c r="Y246" s="1"/>
  <c r="AA246" s="1"/>
  <c r="AC246" s="1"/>
  <c r="L382"/>
  <c r="P382" s="1"/>
  <c r="R382" s="1"/>
  <c r="T382" s="1"/>
  <c r="L340"/>
  <c r="P340" s="1"/>
  <c r="R340" s="1"/>
  <c r="T340" s="1"/>
  <c r="J179"/>
  <c r="M179" s="1"/>
  <c r="X261"/>
  <c r="Y32"/>
  <c r="AA32" s="1"/>
  <c r="AC32" s="1"/>
  <c r="X12"/>
  <c r="O179"/>
  <c r="O144"/>
  <c r="O372"/>
  <c r="O12"/>
  <c r="V481"/>
  <c r="K246"/>
  <c r="L246" s="1"/>
  <c r="P246" s="1"/>
  <c r="R246" s="1"/>
  <c r="T246" s="1"/>
  <c r="L247"/>
  <c r="P247" s="1"/>
  <c r="R247" s="1"/>
  <c r="T247" s="1"/>
  <c r="K372"/>
  <c r="L372" s="1"/>
  <c r="L373"/>
  <c r="P373" s="1"/>
  <c r="R373" s="1"/>
  <c r="T373" s="1"/>
  <c r="K179"/>
  <c r="L179" s="1"/>
  <c r="P179" s="1"/>
  <c r="R179" s="1"/>
  <c r="T179" s="1"/>
  <c r="L180"/>
  <c r="P180" s="1"/>
  <c r="R180" s="1"/>
  <c r="T180" s="1"/>
  <c r="N393"/>
  <c r="U393" s="1"/>
  <c r="W393" s="1"/>
  <c r="Y393" s="1"/>
  <c r="AA393" s="1"/>
  <c r="AC393" s="1"/>
  <c r="N261"/>
  <c r="U261" s="1"/>
  <c r="W261" s="1"/>
  <c r="N372"/>
  <c r="U372" s="1"/>
  <c r="W372" s="1"/>
  <c r="Y372" s="1"/>
  <c r="AA372" s="1"/>
  <c r="AC372" s="1"/>
  <c r="U373"/>
  <c r="W373" s="1"/>
  <c r="Y373" s="1"/>
  <c r="AA373" s="1"/>
  <c r="AC373" s="1"/>
  <c r="U477"/>
  <c r="W477" s="1"/>
  <c r="Y477" s="1"/>
  <c r="AA477" s="1"/>
  <c r="AC477" s="1"/>
  <c r="N179"/>
  <c r="U179" s="1"/>
  <c r="W179" s="1"/>
  <c r="Y179" s="1"/>
  <c r="AA179" s="1"/>
  <c r="AC179" s="1"/>
  <c r="G481"/>
  <c r="J12"/>
  <c r="E481"/>
  <c r="F481" s="1"/>
  <c r="P12" l="1"/>
  <c r="R12" s="1"/>
  <c r="T12" s="1"/>
  <c r="P144"/>
  <c r="R144" s="1"/>
  <c r="T144" s="1"/>
  <c r="N481"/>
  <c r="Y261"/>
  <c r="AA261" s="1"/>
  <c r="AC261" s="1"/>
  <c r="H481"/>
  <c r="P372"/>
  <c r="R372" s="1"/>
  <c r="T372" s="1"/>
  <c r="O481"/>
  <c r="Y12"/>
  <c r="AA12" s="1"/>
  <c r="AC12" s="1"/>
  <c r="X481"/>
  <c r="K481"/>
  <c r="M12"/>
  <c r="U12" s="1"/>
  <c r="W12" s="1"/>
  <c r="J481"/>
  <c r="M481" s="1"/>
  <c r="Y481" l="1"/>
  <c r="AA481" s="1"/>
  <c r="AC481" s="1"/>
  <c r="L481"/>
  <c r="P481" s="1"/>
  <c r="R481" s="1"/>
  <c r="T481" s="1"/>
  <c r="U481"/>
  <c r="W481" s="1"/>
</calcChain>
</file>

<file path=xl/sharedStrings.xml><?xml version="1.0" encoding="utf-8"?>
<sst xmlns="http://schemas.openxmlformats.org/spreadsheetml/2006/main" count="979" uniqueCount="595">
  <si>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</si>
  <si>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</si>
  <si>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</si>
  <si>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</si>
  <si>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</si>
  <si>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</si>
  <si>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</si>
  <si>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</si>
  <si>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</si>
  <si>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</si>
  <si>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</si>
  <si>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</si>
  <si>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</si>
  <si>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</si>
  <si>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</si>
  <si>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</si>
  <si>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</si>
  <si>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</si>
  <si>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</si>
  <si>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</si>
  <si>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</si>
  <si>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</si>
  <si>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</si>
  <si>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</si>
  <si>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</si>
  <si>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</si>
  <si>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</si>
  <si>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</si>
  <si>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</si>
  <si>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</si>
  <si>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</si>
  <si>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</si>
  <si>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</si>
  <si>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</si>
  <si>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</si>
  <si>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</si>
  <si>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</si>
  <si>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</si>
  <si>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</si>
  <si>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</si>
  <si>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</si>
  <si>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</si>
  <si>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</si>
  <si>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</si>
  <si>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</si>
  <si>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</si>
  <si>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</si>
  <si>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</si>
  <si>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</si>
  <si>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</si>
  <si>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</si>
  <si>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</si>
  <si>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</si>
  <si>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</si>
  <si>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</si>
  <si>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</si>
  <si>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</si>
  <si>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</si>
  <si>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</si>
  <si>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</si>
  <si>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</si>
  <si>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</si>
  <si>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</si>
  <si>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</si>
  <si>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</si>
  <si>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</si>
  <si>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</si>
  <si>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</si>
  <si>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</si>
  <si>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</si>
  <si>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</si>
  <si>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</si>
  <si>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</si>
  <si>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</si>
  <si>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</si>
  <si>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</si>
  <si>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</si>
  <si>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</si>
  <si>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</si>
  <si>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</si>
  <si>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</si>
  <si>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</si>
  <si>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</si>
  <si>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</si>
  <si>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</si>
  <si>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</si>
  <si>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</si>
  <si>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</si>
  <si>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</si>
  <si>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</si>
  <si>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</si>
  <si>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</si>
  <si>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</si>
  <si>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</si>
  <si>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</si>
  <si>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</si>
  <si>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</si>
  <si>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</si>
  <si>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</si>
  <si>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</si>
  <si>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</si>
  <si>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</si>
  <si>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</si>
  <si>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</si>
  <si>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</si>
  <si>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</si>
  <si>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</si>
  <si>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</si>
  <si>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</si>
  <si>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</si>
  <si>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</si>
  <si>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</si>
  <si>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</si>
  <si>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</si>
  <si>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</si>
  <si>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</si>
  <si>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</si>
  <si>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</si>
  <si>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</si>
  <si>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</si>
  <si>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</si>
  <si>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</si>
  <si>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</si>
  <si>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</si>
  <si>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</si>
  <si>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</si>
  <si>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</si>
  <si>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</si>
  <si>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</si>
  <si>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</si>
  <si>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</si>
  <si>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</si>
  <si>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</si>
  <si>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</si>
  <si>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</si>
  <si>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</si>
  <si>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</si>
  <si>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</si>
  <si>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</si>
  <si>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</si>
  <si>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</si>
  <si>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</si>
  <si>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</si>
  <si>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</si>
  <si>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</si>
  <si>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</si>
  <si>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</si>
  <si>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</si>
  <si>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</si>
  <si>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</si>
  <si>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</si>
  <si>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</si>
  <si>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</si>
  <si>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</si>
  <si>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</si>
  <si>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</si>
  <si>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</si>
  <si>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</si>
  <si>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</si>
  <si>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</si>
  <si>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</si>
  <si>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</si>
  <si>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</si>
  <si>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</si>
  <si>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</si>
  <si>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</si>
  <si>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</si>
  <si>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</si>
  <si>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</si>
  <si>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</si>
  <si>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</si>
  <si>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</si>
  <si>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</si>
  <si>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</si>
  <si>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</si>
  <si>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</si>
  <si>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</si>
  <si>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</si>
  <si>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</si>
  <si>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</si>
  <si>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</si>
  <si>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</si>
  <si>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</si>
  <si>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</si>
  <si>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</si>
  <si>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</si>
  <si>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</si>
  <si>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</si>
  <si>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</si>
  <si>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</si>
  <si>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</si>
  <si>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</si>
  <si>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</si>
  <si>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</si>
  <si>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</si>
  <si>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</si>
  <si>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</si>
  <si>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</si>
  <si>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</si>
  <si>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</si>
  <si>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</si>
  <si>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</si>
  <si>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</si>
  <si>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</si>
  <si>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</si>
  <si>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</si>
  <si>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</si>
  <si>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</si>
  <si>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</si>
  <si>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</si>
  <si>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</si>
  <si>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</si>
  <si>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</si>
  <si>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</si>
  <si>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</si>
  <si>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</si>
  <si>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</si>
  <si>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</si>
  <si>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</si>
  <si>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</si>
  <si>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</si>
  <si>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</si>
  <si>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</si>
  <si>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</si>
  <si>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</si>
  <si>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</si>
  <si>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</si>
  <si>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</si>
  <si>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</si>
  <si>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</si>
  <si>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</si>
  <si>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</si>
  <si>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</si>
  <si>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</si>
  <si>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</si>
  <si>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</si>
  <si>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</si>
  <si>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</si>
  <si>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</si>
  <si>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</si>
  <si>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</si>
  <si>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</si>
  <si>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</si>
  <si>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</si>
  <si>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</si>
  <si>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</si>
  <si>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</si>
  <si>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</si>
  <si>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</si>
  <si>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</si>
  <si>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</si>
  <si>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</si>
  <si>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</si>
  <si>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</si>
  <si>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</si>
  <si>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</si>
  <si>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</si>
  <si>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</si>
  <si>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</si>
  <si>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</si>
  <si>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</si>
  <si>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</si>
  <si>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</si>
  <si>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</si>
  <si>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</si>
  <si>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</si>
  <si>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</si>
  <si>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</si>
  <si>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</si>
  <si>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</si>
  <si>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</si>
  <si>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</si>
  <si>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</si>
  <si>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</si>
  <si>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</si>
  <si>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</si>
  <si>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</si>
  <si>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</si>
  <si>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</si>
  <si>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</si>
  <si>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</si>
  <si>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</si>
  <si>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</si>
  <si>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</si>
  <si>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</si>
  <si>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</si>
  <si>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</si>
  <si>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</si>
  <si>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</si>
  <si>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</si>
  <si>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</si>
  <si>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</si>
  <si>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</si>
  <si>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</si>
  <si>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</si>
  <si>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</si>
  <si>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</si>
  <si>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</si>
  <si>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</si>
  <si>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</si>
  <si>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</si>
  <si>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</si>
  <si>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</si>
  <si>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</si>
  <si>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</si>
  <si>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</si>
  <si>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</si>
  <si>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</si>
  <si>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</si>
  <si>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</si>
  <si>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</si>
  <si>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</si>
  <si>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</si>
  <si>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</si>
  <si>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</si>
  <si>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</si>
  <si>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</si>
  <si>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</si>
  <si>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</si>
  <si>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</si>
  <si>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</si>
  <si>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</si>
  <si>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</si>
  <si>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</si>
  <si>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</si>
  <si>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</si>
  <si>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</si>
  <si>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</si>
  <si>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</si>
  <si>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</si>
  <si>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</si>
  <si>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</si>
  <si>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</si>
  <si>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</si>
  <si>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</si>
  <si>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</si>
  <si>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</si>
  <si>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</si>
  <si>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</si>
  <si>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</si>
  <si>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</si>
  <si>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</si>
  <si>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</si>
  <si>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</si>
  <si>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</si>
  <si>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</si>
  <si>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</si>
  <si>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</si>
  <si>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</si>
  <si>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</si>
  <si>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</si>
  <si>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</si>
  <si>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</si>
  <si>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</si>
  <si>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</si>
  <si>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</si>
  <si>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</si>
  <si>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</si>
  <si>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</si>
  <si>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</si>
  <si>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</si>
  <si>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</si>
  <si>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</si>
  <si>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</si>
  <si>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</si>
  <si>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</si>
  <si>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</si>
  <si>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</si>
  <si>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</si>
  <si>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</si>
  <si>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</si>
  <si>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</si>
  <si>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</si>
  <si>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</si>
  <si>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</si>
  <si>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</si>
  <si>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</si>
  <si>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</si>
  <si>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</si>
  <si>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</si>
  <si>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</si>
  <si>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</si>
  <si>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</si>
  <si>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</si>
  <si>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</si>
  <si>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</si>
  <si>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</si>
  <si>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</si>
  <si>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</si>
  <si>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</si>
  <si>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</si>
  <si>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</si>
  <si>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</si>
  <si>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</si>
  <si>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</si>
  <si>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</si>
  <si>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</si>
  <si>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</si>
  <si>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</si>
  <si>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</si>
  <si>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</si>
  <si>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</si>
  <si>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</si>
  <si>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</si>
  <si>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</si>
  <si>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</si>
  <si>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</si>
  <si>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</si>
  <si>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</si>
  <si>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</si>
  <si>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</si>
  <si>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</si>
  <si>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</si>
  <si>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</si>
  <si>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</si>
  <si>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</si>
  <si>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</si>
  <si>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</si>
  <si>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</si>
  <si>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</si>
  <si>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</si>
  <si>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</si>
  <si>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</si>
  <si>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</si>
  <si>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</si>
  <si>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</si>
  <si>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</si>
  <si>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</si>
  <si>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</si>
  <si>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</si>
  <si>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</si>
  <si>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</si>
  <si>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</si>
  <si>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</si>
  <si>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</si>
  <si>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</si>
  <si>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</si>
  <si>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</si>
  <si>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</si>
  <si>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</si>
  <si>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</si>
  <si>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</si>
  <si>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</si>
  <si>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</si>
  <si>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</si>
  <si>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</si>
  <si>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</si>
  <si>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</si>
  <si>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</si>
  <si>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</si>
  <si>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</si>
  <si>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</si>
  <si>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</si>
  <si>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</si>
  <si>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</si>
  <si>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</si>
  <si>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</si>
  <si>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</si>
  <si>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</si>
  <si>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</si>
  <si>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</si>
  <si>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</si>
  <si>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</si>
  <si>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</si>
  <si>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</si>
  <si>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</si>
  <si>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</si>
  <si>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</si>
  <si>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</si>
  <si>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</si>
  <si>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</si>
  <si>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</si>
  <si>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</si>
  <si>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</si>
  <si>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</si>
  <si>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</si>
  <si>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</si>
  <si>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</si>
  <si>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</si>
  <si>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</si>
  <si>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</si>
  <si>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</si>
  <si>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</si>
  <si>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</si>
  <si>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</si>
  <si>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</si>
  <si>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</si>
  <si>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</si>
  <si>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</si>
  <si>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</si>
  <si>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</si>
  <si>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</si>
  <si>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</si>
  <si>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</si>
  <si>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</si>
  <si>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</si>
  <si>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</si>
  <si>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</si>
  <si>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</si>
  <si>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</si>
  <si>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</si>
  <si>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</si>
  <si>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</si>
  <si>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</si>
  <si>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</si>
  <si>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</si>
  <si>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</si>
  <si>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</si>
  <si>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</si>
  <si>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</si>
  <si>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</si>
  <si>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</si>
  <si>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</si>
  <si>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</si>
  <si>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</si>
  <si>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</si>
  <si>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</si>
  <si>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</si>
  <si>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</si>
  <si>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</si>
  <si>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</si>
  <si>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</si>
  <si>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</si>
  <si>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</si>
  <si>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</si>
  <si>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</si>
  <si>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</si>
  <si>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</si>
  <si>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</si>
  <si>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</si>
  <si>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Изменения 31.01.2020</t>
  </si>
  <si>
    <t>01 2 E2 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</si>
  <si>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</si>
  <si>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</si>
  <si>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</si>
  <si>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</si>
  <si>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</si>
  <si>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</si>
  <si>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</si>
  <si>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</si>
  <si>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</si>
  <si>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</si>
  <si>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Изменения 28.02.2020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</si>
  <si>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</si>
  <si>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</si>
  <si>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</si>
  <si>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</si>
  <si>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Изменения 08.05.2020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</si>
  <si>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</si>
  <si>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</si>
  <si>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</si>
  <si>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</si>
  <si>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</si>
  <si>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</si>
  <si>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</si>
  <si>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</si>
  <si>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</si>
  <si>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</si>
  <si>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</si>
  <si>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</si>
  <si>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</si>
  <si>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</si>
  <si>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Изменения 31.07.2020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</si>
  <si>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</si>
  <si>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</si>
  <si>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</si>
  <si>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</si>
  <si>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</si>
  <si>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</si>
  <si>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</si>
  <si>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</si>
  <si>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</si>
  <si>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</si>
  <si>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</si>
  <si>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</si>
  <si>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Изменения к новому бюджету к СФП на 28.10.2020</t>
  </si>
  <si>
    <t>2023 год</t>
  </si>
  <si>
    <t>Изменения к новому бюджету на декабрь 2020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</si>
  <si>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</si>
  <si>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</si>
  <si>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</si>
  <si>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</si>
  <si>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</si>
  <si>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</si>
  <si>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</si>
  <si>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</si>
  <si>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</si>
  <si>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</si>
  <si>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</si>
  <si>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</si>
  <si>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</si>
  <si>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</si>
  <si>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 год
 </t>
  </si>
  <si>
    <t xml:space="preserve">Приложение № 5 </t>
  </si>
  <si>
    <t>от 18.12.2020 № 46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</si>
</sst>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7" fillId="33" borderId="13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H481"/>
  <sheetViews>
    <sheetView tabSelected="1" topLeftCell="A2" zoomScale="90" zoomScaleNormal="90" workbookViewId="0">
      <selection activeCell="AN8" sqref="AN8"/>
    </sheetView>
  </sheetViews>
  <sheetFormatPr defaultColWidth="9.109375" defaultRowHeight="56.4" customHeight="1"/>
  <cols>
    <col min="1" max="1" width="39.5546875" style="6" customWidth="1"/>
    <col min="2" max="2" width="15.6640625" style="6" customWidth="1"/>
    <col min="3" max="3" width="6" style="6" customWidth="1"/>
    <col min="4" max="5" width="16.5546875" style="6" hidden="1" customWidth="1"/>
    <col min="6" max="6" width="14" style="6" hidden="1" customWidth="1"/>
    <col min="7" max="7" width="13.44140625" style="6" hidden="1" customWidth="1"/>
    <col min="8" max="8" width="14" style="6" hidden="1" customWidth="1"/>
    <col min="9" max="9" width="15.33203125" style="6" hidden="1" customWidth="1"/>
    <col min="10" max="12" width="15.109375" style="6" hidden="1" customWidth="1"/>
    <col min="13" max="13" width="13.33203125" style="6" hidden="1" customWidth="1"/>
    <col min="14" max="14" width="13" style="6" hidden="1" customWidth="1"/>
    <col min="15" max="15" width="15.5546875" style="6" hidden="1" customWidth="1"/>
    <col min="16" max="19" width="15.44140625" style="6" hidden="1" customWidth="1"/>
    <col min="20" max="20" width="24.33203125" style="6" customWidth="1"/>
    <col min="21" max="21" width="14.33203125" style="6" hidden="1" customWidth="1"/>
    <col min="22" max="22" width="14.6640625" style="6" hidden="1" customWidth="1"/>
    <col min="23" max="23" width="15.109375" style="6" hidden="1" customWidth="1"/>
    <col min="24" max="25" width="15" style="6" hidden="1" customWidth="1"/>
    <col min="26" max="26" width="15.44140625" style="6" hidden="1" customWidth="1"/>
    <col min="27" max="29" width="15.109375" style="6" hidden="1" customWidth="1"/>
    <col min="30" max="30" width="15.6640625" style="6" hidden="1" customWidth="1"/>
    <col min="31" max="31" width="15.88671875" style="6" hidden="1" customWidth="1"/>
    <col min="32" max="32" width="15.44140625" style="6" hidden="1" customWidth="1"/>
    <col min="33" max="33" width="15.88671875" style="6" hidden="1" customWidth="1"/>
    <col min="34" max="34" width="15.44140625" style="6" hidden="1" customWidth="1"/>
    <col min="35" max="16384" width="9.109375" style="6"/>
  </cols>
  <sheetData>
    <row r="1" spans="1:34" ht="20.25" hidden="1" customHeight="1">
      <c r="A1" s="32"/>
      <c r="B1" s="32"/>
      <c r="C1" s="32"/>
    </row>
    <row r="2" spans="1:34" ht="20.25" customHeight="1">
      <c r="A2" s="39" t="s">
        <v>593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34" ht="20.25" customHeight="1">
      <c r="A3" s="32" t="s">
        <v>590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34" ht="20.25" customHeight="1">
      <c r="A4" s="32" t="s">
        <v>591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34" ht="20.25" customHeight="1">
      <c r="A5" s="32" t="s">
        <v>594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34" ht="20.2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34" ht="15.6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34" ht="171" customHeight="1">
      <c r="A8" s="33" t="s">
        <v>592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34" ht="20.25" customHeight="1">
      <c r="A9" s="34" t="s">
        <v>341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34" ht="21.75" customHeight="1">
      <c r="A10" s="37" t="s">
        <v>2</v>
      </c>
      <c r="B10" s="37" t="s">
        <v>0</v>
      </c>
      <c r="C10" s="37" t="s">
        <v>1</v>
      </c>
      <c r="D10" s="35" t="s">
        <v>409</v>
      </c>
      <c r="E10" s="37" t="s">
        <v>530</v>
      </c>
      <c r="F10" s="35" t="s">
        <v>409</v>
      </c>
      <c r="G10" s="37" t="s">
        <v>542</v>
      </c>
      <c r="H10" s="35" t="s">
        <v>409</v>
      </c>
      <c r="I10" s="35" t="s">
        <v>474</v>
      </c>
      <c r="J10" s="37" t="s">
        <v>530</v>
      </c>
      <c r="K10" s="37" t="s">
        <v>547</v>
      </c>
      <c r="L10" s="35" t="s">
        <v>409</v>
      </c>
      <c r="M10" s="35" t="s">
        <v>474</v>
      </c>
      <c r="N10" s="37" t="s">
        <v>542</v>
      </c>
      <c r="O10" s="37" t="s">
        <v>562</v>
      </c>
      <c r="P10" s="35" t="s">
        <v>409</v>
      </c>
      <c r="Q10" s="37" t="s">
        <v>575</v>
      </c>
      <c r="R10" s="35" t="s">
        <v>409</v>
      </c>
      <c r="S10" s="37" t="s">
        <v>577</v>
      </c>
      <c r="T10" s="35" t="s">
        <v>409</v>
      </c>
      <c r="U10" s="35" t="s">
        <v>474</v>
      </c>
      <c r="V10" s="37" t="s">
        <v>547</v>
      </c>
      <c r="W10" s="35" t="s">
        <v>474</v>
      </c>
      <c r="X10" s="37" t="s">
        <v>562</v>
      </c>
      <c r="Y10" s="35" t="s">
        <v>474</v>
      </c>
      <c r="Z10" s="37" t="s">
        <v>575</v>
      </c>
      <c r="AA10" s="35" t="s">
        <v>474</v>
      </c>
      <c r="AB10" s="37" t="s">
        <v>577</v>
      </c>
      <c r="AC10" s="35" t="s">
        <v>474</v>
      </c>
      <c r="AD10" s="35" t="s">
        <v>576</v>
      </c>
      <c r="AE10" s="37" t="s">
        <v>575</v>
      </c>
      <c r="AF10" s="35" t="s">
        <v>576</v>
      </c>
      <c r="AG10" s="37" t="s">
        <v>577</v>
      </c>
      <c r="AH10" s="35" t="s">
        <v>576</v>
      </c>
    </row>
    <row r="11" spans="1:34" ht="88.5" customHeight="1">
      <c r="A11" s="38"/>
      <c r="B11" s="38"/>
      <c r="C11" s="38"/>
      <c r="D11" s="36"/>
      <c r="E11" s="38"/>
      <c r="F11" s="36"/>
      <c r="G11" s="38"/>
      <c r="H11" s="36"/>
      <c r="I11" s="36"/>
      <c r="J11" s="38"/>
      <c r="K11" s="38"/>
      <c r="L11" s="36"/>
      <c r="M11" s="36"/>
      <c r="N11" s="38"/>
      <c r="O11" s="38"/>
      <c r="P11" s="36"/>
      <c r="Q11" s="38"/>
      <c r="R11" s="36"/>
      <c r="S11" s="38"/>
      <c r="T11" s="36"/>
      <c r="U11" s="36"/>
      <c r="V11" s="38"/>
      <c r="W11" s="36"/>
      <c r="X11" s="38"/>
      <c r="Y11" s="36"/>
      <c r="Z11" s="38"/>
      <c r="AA11" s="36"/>
      <c r="AB11" s="38"/>
      <c r="AC11" s="36"/>
      <c r="AD11" s="36"/>
      <c r="AE11" s="38"/>
      <c r="AF11" s="36"/>
      <c r="AG11" s="38"/>
      <c r="AH11" s="36"/>
    </row>
    <row r="12" spans="1:34" ht="69" customHeight="1">
      <c r="A12" s="7" t="s">
        <v>3</v>
      </c>
      <c r="B12" s="8" t="s">
        <v>234</v>
      </c>
      <c r="C12" s="5"/>
      <c r="D12" s="9">
        <v>309247.47344000003</v>
      </c>
      <c r="E12" s="3">
        <f>E13+E32+E68+E92+E111+E127+E133</f>
        <v>8776.5293899999979</v>
      </c>
      <c r="F12" s="9">
        <f>D12+E12</f>
        <v>318024.00283000001</v>
      </c>
      <c r="G12" s="3">
        <f>G13+G32+G68+G92+G111+G127+G133</f>
        <v>0</v>
      </c>
      <c r="H12" s="9">
        <f>F12+G12</f>
        <v>318024.00283000001</v>
      </c>
      <c r="I12" s="9">
        <v>307197.63117999997</v>
      </c>
      <c r="J12" s="3">
        <f>J13+J32+J68+J92+J111+J127+J133</f>
        <v>4537.9570000000003</v>
      </c>
      <c r="K12" s="3">
        <f>K13+K32+K68+K92+K111+K127+K133</f>
        <v>225.71478999999999</v>
      </c>
      <c r="L12" s="9">
        <f>H12+K12</f>
        <v>318249.71762000001</v>
      </c>
      <c r="M12" s="9">
        <f>I12+J12</f>
        <v>311735.58817999996</v>
      </c>
      <c r="N12" s="3">
        <f>N13+N32+N68+N92+N111+N127+N133</f>
        <v>0</v>
      </c>
      <c r="O12" s="3">
        <f>O13+O32+O68+O92+O111+O127+O133</f>
        <v>10624.32</v>
      </c>
      <c r="P12" s="9">
        <f>L12+O12</f>
        <v>328874.03762000002</v>
      </c>
      <c r="Q12" s="3">
        <f>Q13+Q32+Q68+Q92+Q111+Q127+Q133</f>
        <v>33297.034459999995</v>
      </c>
      <c r="R12" s="9">
        <f>P12+Q12</f>
        <v>362171.07208000001</v>
      </c>
      <c r="S12" s="3">
        <f>S13+S32+S68+S92+S111+S127+S133</f>
        <v>6757.6990000000005</v>
      </c>
      <c r="T12" s="9">
        <f>R12+S12</f>
        <v>368928.77108000003</v>
      </c>
      <c r="U12" s="9">
        <f>M12+N12</f>
        <v>311735.58817999996</v>
      </c>
      <c r="V12" s="3">
        <f>V13+V32+V68+V92+V111+V127+V133</f>
        <v>227.62434999999999</v>
      </c>
      <c r="W12" s="9">
        <f>U12+V12</f>
        <v>311963.21252999996</v>
      </c>
      <c r="X12" s="3">
        <f>X13+X32+X68+X92+X111+X127+X133</f>
        <v>10624.32</v>
      </c>
      <c r="Y12" s="9">
        <f>W12+X12</f>
        <v>322587.53252999997</v>
      </c>
      <c r="Z12" s="3">
        <f>Z13+Z32+Z68+Z92+Z111+Z127+Z133</f>
        <v>-88883.37030000001</v>
      </c>
      <c r="AA12" s="9">
        <f>Y12+Z12</f>
        <v>233704.16222999996</v>
      </c>
      <c r="AB12" s="3">
        <f>AB13+AB32+AB68+AB92+AB111+AB127+AB133</f>
        <v>0</v>
      </c>
      <c r="AC12" s="9">
        <f>AA12+AB12</f>
        <v>233704.16222999996</v>
      </c>
      <c r="AD12" s="9">
        <v>322587.53252999997</v>
      </c>
      <c r="AE12" s="3">
        <f>AE13+AE32+AE68+AE92+AE111+AE127+AE133</f>
        <v>-105123.76730000001</v>
      </c>
      <c r="AF12" s="9">
        <f>AD12+AE12</f>
        <v>217463.76522999996</v>
      </c>
      <c r="AG12" s="3">
        <f>AG13+AG32+AG68+AG92+AG111+AG127+AG133</f>
        <v>0</v>
      </c>
      <c r="AH12" s="9">
        <f>AF12+AG12</f>
        <v>217463.76522999996</v>
      </c>
    </row>
    <row r="13" spans="1:34" ht="43.5" customHeight="1">
      <c r="A13" s="10" t="s">
        <v>231</v>
      </c>
      <c r="B13" s="8" t="s">
        <v>235</v>
      </c>
      <c r="C13" s="5"/>
      <c r="D13" s="9">
        <v>149808.61300000001</v>
      </c>
      <c r="E13" s="3">
        <f>E14+E29</f>
        <v>0</v>
      </c>
      <c r="F13" s="9">
        <f t="shared" ref="F13:F84" si="0">D13+E13</f>
        <v>149808.61300000001</v>
      </c>
      <c r="G13" s="3">
        <f>G14+G29</f>
        <v>0</v>
      </c>
      <c r="H13" s="9">
        <f t="shared" ref="H13:H81" si="1">F13+G13</f>
        <v>149808.61300000001</v>
      </c>
      <c r="I13" s="9">
        <v>149808.61300000001</v>
      </c>
      <c r="J13" s="3">
        <f>J14+J29</f>
        <v>0</v>
      </c>
      <c r="K13" s="3">
        <f>K14+K29</f>
        <v>0</v>
      </c>
      <c r="L13" s="9">
        <f t="shared" ref="L13:L78" si="2">H13+K13</f>
        <v>149808.61300000001</v>
      </c>
      <c r="M13" s="9">
        <f t="shared" ref="M13:M84" si="3">I13+J13</f>
        <v>149808.61300000001</v>
      </c>
      <c r="N13" s="3">
        <f>N14+N29</f>
        <v>0</v>
      </c>
      <c r="O13" s="3">
        <f>O14+O29</f>
        <v>0</v>
      </c>
      <c r="P13" s="9">
        <f t="shared" ref="P13:P78" si="4">L13+O13</f>
        <v>149808.61300000001</v>
      </c>
      <c r="Q13" s="3">
        <f>Q14+Q29</f>
        <v>17815.18</v>
      </c>
      <c r="R13" s="9">
        <f t="shared" ref="R13:R76" si="5">P13+Q13</f>
        <v>167623.79300000001</v>
      </c>
      <c r="S13" s="3">
        <f>S14+S29</f>
        <v>4103.6490000000003</v>
      </c>
      <c r="T13" s="9">
        <f t="shared" ref="T13:T76" si="6">R13+S13</f>
        <v>171727.44200000001</v>
      </c>
      <c r="U13" s="9">
        <f t="shared" ref="U13:U81" si="7">M13+N13</f>
        <v>149808.61300000001</v>
      </c>
      <c r="V13" s="3">
        <f>V14+V29</f>
        <v>0</v>
      </c>
      <c r="W13" s="9">
        <f t="shared" ref="W13:W78" si="8">U13+V13</f>
        <v>149808.61300000001</v>
      </c>
      <c r="X13" s="3">
        <f>X14+X29</f>
        <v>0</v>
      </c>
      <c r="Y13" s="9">
        <f t="shared" ref="Y13:Y78" si="9">W13+X13</f>
        <v>149808.61300000001</v>
      </c>
      <c r="Z13" s="3">
        <f>Z14+Z29</f>
        <v>0</v>
      </c>
      <c r="AA13" s="9">
        <f t="shared" ref="AA13:AA76" si="10">Y13+Z13</f>
        <v>149808.61300000001</v>
      </c>
      <c r="AB13" s="3">
        <f>AB14+AB29</f>
        <v>0</v>
      </c>
      <c r="AC13" s="9">
        <f t="shared" ref="AC13:AC76" si="11">AA13+AB13</f>
        <v>149808.61300000001</v>
      </c>
      <c r="AD13" s="9">
        <v>149808.61300000001</v>
      </c>
      <c r="AE13" s="3">
        <f>AE14+AE29</f>
        <v>-1000</v>
      </c>
      <c r="AF13" s="9">
        <f t="shared" ref="AF13:AF76" si="12">AD13+AE13</f>
        <v>148808.61300000001</v>
      </c>
      <c r="AG13" s="3">
        <f>AG14+AG29</f>
        <v>0</v>
      </c>
      <c r="AH13" s="9">
        <f t="shared" ref="AH13:AH76" si="13">AF13+AG13</f>
        <v>148808.61300000001</v>
      </c>
    </row>
    <row r="14" spans="1:34" ht="45" customHeight="1">
      <c r="A14" s="11" t="s">
        <v>233</v>
      </c>
      <c r="B14" s="4" t="s">
        <v>236</v>
      </c>
      <c r="C14" s="5"/>
      <c r="D14" s="9">
        <v>149808.61300000001</v>
      </c>
      <c r="E14" s="3">
        <f>E15+E17+E19+E21+E23+E25+E27</f>
        <v>0</v>
      </c>
      <c r="F14" s="9">
        <f t="shared" si="0"/>
        <v>149808.61300000001</v>
      </c>
      <c r="G14" s="3">
        <f>G15+G17+G19+G21+G23+G25+G27</f>
        <v>0</v>
      </c>
      <c r="H14" s="9">
        <f t="shared" si="1"/>
        <v>149808.61300000001</v>
      </c>
      <c r="I14" s="9">
        <v>149808.61300000001</v>
      </c>
      <c r="J14" s="3">
        <f>J15+J17+J19+J21+J23+J25+J27</f>
        <v>0</v>
      </c>
      <c r="K14" s="3">
        <f>K15+K17+K19+K21+K23+K25+K27</f>
        <v>0</v>
      </c>
      <c r="L14" s="9">
        <f t="shared" si="2"/>
        <v>149808.61300000001</v>
      </c>
      <c r="M14" s="9">
        <f t="shared" si="3"/>
        <v>149808.61300000001</v>
      </c>
      <c r="N14" s="3">
        <f>N15+N17+N19+N21+N23+N25+N27</f>
        <v>0</v>
      </c>
      <c r="O14" s="3">
        <f>O15+O17+O19+O21+O23+O25+O27</f>
        <v>0</v>
      </c>
      <c r="P14" s="9">
        <f t="shared" si="4"/>
        <v>149808.61300000001</v>
      </c>
      <c r="Q14" s="3">
        <f>Q15+Q17+Q19+Q21+Q23+Q25+Q27</f>
        <v>17815.18</v>
      </c>
      <c r="R14" s="9">
        <f t="shared" si="5"/>
        <v>167623.79300000001</v>
      </c>
      <c r="S14" s="3">
        <f>S15+S17+S19+S21+S23+S25+S27</f>
        <v>4103.6490000000003</v>
      </c>
      <c r="T14" s="9">
        <f t="shared" si="6"/>
        <v>171727.44200000001</v>
      </c>
      <c r="U14" s="9">
        <f t="shared" si="7"/>
        <v>149808.61300000001</v>
      </c>
      <c r="V14" s="3">
        <f>V15+V17+V19+V21+V23+V25+V27</f>
        <v>0</v>
      </c>
      <c r="W14" s="9">
        <f t="shared" si="8"/>
        <v>149808.61300000001</v>
      </c>
      <c r="X14" s="3">
        <f>X15+X17+X19+X21+X23+X25+X27</f>
        <v>0</v>
      </c>
      <c r="Y14" s="9">
        <f t="shared" si="9"/>
        <v>149808.61300000001</v>
      </c>
      <c r="Z14" s="3">
        <f>Z15+Z17+Z19+Z21+Z23+Z25+Z27</f>
        <v>0</v>
      </c>
      <c r="AA14" s="9">
        <f t="shared" si="10"/>
        <v>149808.61300000001</v>
      </c>
      <c r="AB14" s="3">
        <f>AB15+AB17+AB19+AB21+AB23+AB25+AB27</f>
        <v>0</v>
      </c>
      <c r="AC14" s="9">
        <f t="shared" si="11"/>
        <v>149808.61300000001</v>
      </c>
      <c r="AD14" s="9">
        <v>149808.61300000001</v>
      </c>
      <c r="AE14" s="3">
        <f>AE15+AE17+AE19+AE21+AE23+AE25+AE27</f>
        <v>-1000</v>
      </c>
      <c r="AF14" s="9">
        <f t="shared" si="12"/>
        <v>148808.61300000001</v>
      </c>
      <c r="AG14" s="3">
        <f>AG15+AG17+AG19+AG21+AG23+AG25+AG27</f>
        <v>0</v>
      </c>
      <c r="AH14" s="9">
        <f t="shared" si="13"/>
        <v>148808.61300000001</v>
      </c>
    </row>
    <row r="15" spans="1:34" ht="33.75" customHeight="1">
      <c r="A15" s="11" t="s">
        <v>232</v>
      </c>
      <c r="B15" s="4" t="s">
        <v>237</v>
      </c>
      <c r="C15" s="5"/>
      <c r="D15" s="9">
        <v>43793.933000000005</v>
      </c>
      <c r="E15" s="3">
        <f>E16</f>
        <v>0</v>
      </c>
      <c r="F15" s="9">
        <f t="shared" si="0"/>
        <v>43793.933000000005</v>
      </c>
      <c r="G15" s="3">
        <f>G16</f>
        <v>0</v>
      </c>
      <c r="H15" s="9">
        <f t="shared" si="1"/>
        <v>43793.933000000005</v>
      </c>
      <c r="I15" s="9">
        <v>43793.933000000005</v>
      </c>
      <c r="J15" s="3">
        <f>J16</f>
        <v>0</v>
      </c>
      <c r="K15" s="3">
        <f>K16</f>
        <v>0</v>
      </c>
      <c r="L15" s="9">
        <f t="shared" si="2"/>
        <v>43793.933000000005</v>
      </c>
      <c r="M15" s="9">
        <f t="shared" si="3"/>
        <v>43793.933000000005</v>
      </c>
      <c r="N15" s="3">
        <f>N16</f>
        <v>0</v>
      </c>
      <c r="O15" s="3">
        <f>O16</f>
        <v>0</v>
      </c>
      <c r="P15" s="9">
        <f t="shared" si="4"/>
        <v>43793.933000000005</v>
      </c>
      <c r="Q15" s="3">
        <f>Q16</f>
        <v>13797.067999999999</v>
      </c>
      <c r="R15" s="9">
        <f t="shared" si="5"/>
        <v>57591.001000000004</v>
      </c>
      <c r="S15" s="3">
        <f>S16</f>
        <v>4103.6490000000003</v>
      </c>
      <c r="T15" s="9">
        <f t="shared" si="6"/>
        <v>61694.65</v>
      </c>
      <c r="U15" s="9">
        <f t="shared" si="7"/>
        <v>43793.933000000005</v>
      </c>
      <c r="V15" s="3">
        <f>V16</f>
        <v>0</v>
      </c>
      <c r="W15" s="9">
        <f t="shared" si="8"/>
        <v>43793.933000000005</v>
      </c>
      <c r="X15" s="3">
        <f>X16</f>
        <v>0</v>
      </c>
      <c r="Y15" s="9">
        <f t="shared" si="9"/>
        <v>43793.933000000005</v>
      </c>
      <c r="Z15" s="3">
        <f>Z16</f>
        <v>0</v>
      </c>
      <c r="AA15" s="9">
        <f t="shared" si="10"/>
        <v>43793.933000000005</v>
      </c>
      <c r="AB15" s="3">
        <f>AB16</f>
        <v>0</v>
      </c>
      <c r="AC15" s="9">
        <f t="shared" si="11"/>
        <v>43793.933000000005</v>
      </c>
      <c r="AD15" s="9">
        <v>43793.933000000005</v>
      </c>
      <c r="AE15" s="3">
        <f>AE16</f>
        <v>-1000</v>
      </c>
      <c r="AF15" s="9">
        <f t="shared" si="12"/>
        <v>42793.933000000005</v>
      </c>
      <c r="AG15" s="3">
        <f>AG16</f>
        <v>0</v>
      </c>
      <c r="AH15" s="9">
        <f t="shared" si="13"/>
        <v>42793.933000000005</v>
      </c>
    </row>
    <row r="16" spans="1:34" ht="46.5" customHeight="1">
      <c r="A16" s="1" t="s">
        <v>64</v>
      </c>
      <c r="B16" s="4" t="s">
        <v>237</v>
      </c>
      <c r="C16" s="5">
        <v>600</v>
      </c>
      <c r="D16" s="9">
        <v>43793.933000000005</v>
      </c>
      <c r="E16" s="3"/>
      <c r="F16" s="9">
        <f t="shared" si="0"/>
        <v>43793.933000000005</v>
      </c>
      <c r="G16" s="3"/>
      <c r="H16" s="9">
        <f t="shared" si="1"/>
        <v>43793.933000000005</v>
      </c>
      <c r="I16" s="9">
        <v>43793.933000000005</v>
      </c>
      <c r="J16" s="3"/>
      <c r="K16" s="3"/>
      <c r="L16" s="9">
        <f t="shared" si="2"/>
        <v>43793.933000000005</v>
      </c>
      <c r="M16" s="9">
        <f t="shared" si="3"/>
        <v>43793.933000000005</v>
      </c>
      <c r="N16" s="3"/>
      <c r="O16" s="3"/>
      <c r="P16" s="9">
        <f t="shared" si="4"/>
        <v>43793.933000000005</v>
      </c>
      <c r="Q16" s="3">
        <v>13797.067999999999</v>
      </c>
      <c r="R16" s="9">
        <f t="shared" si="5"/>
        <v>57591.001000000004</v>
      </c>
      <c r="S16" s="3">
        <v>4103.6490000000003</v>
      </c>
      <c r="T16" s="9">
        <f t="shared" si="6"/>
        <v>61694.65</v>
      </c>
      <c r="U16" s="9">
        <f t="shared" si="7"/>
        <v>43793.933000000005</v>
      </c>
      <c r="V16" s="3"/>
      <c r="W16" s="9">
        <f t="shared" si="8"/>
        <v>43793.933000000005</v>
      </c>
      <c r="X16" s="3"/>
      <c r="Y16" s="9">
        <f t="shared" si="9"/>
        <v>43793.933000000005</v>
      </c>
      <c r="Z16" s="3"/>
      <c r="AA16" s="9">
        <f t="shared" si="10"/>
        <v>43793.933000000005</v>
      </c>
      <c r="AB16" s="3"/>
      <c r="AC16" s="9">
        <f t="shared" si="11"/>
        <v>43793.933000000005</v>
      </c>
      <c r="AD16" s="9">
        <v>43793.933000000005</v>
      </c>
      <c r="AE16" s="3">
        <v>-1000</v>
      </c>
      <c r="AF16" s="9">
        <f t="shared" si="12"/>
        <v>42793.933000000005</v>
      </c>
      <c r="AG16" s="3"/>
      <c r="AH16" s="9">
        <f t="shared" si="13"/>
        <v>42793.933000000005</v>
      </c>
    </row>
    <row r="17" spans="1:34" ht="59.25" customHeight="1">
      <c r="A17" s="1" t="s">
        <v>238</v>
      </c>
      <c r="B17" s="4" t="s">
        <v>239</v>
      </c>
      <c r="C17" s="5"/>
      <c r="D17" s="9">
        <v>510</v>
      </c>
      <c r="E17" s="3">
        <f>E18</f>
        <v>0</v>
      </c>
      <c r="F17" s="9">
        <f t="shared" si="0"/>
        <v>510</v>
      </c>
      <c r="G17" s="3">
        <f>G18</f>
        <v>0</v>
      </c>
      <c r="H17" s="9">
        <f t="shared" si="1"/>
        <v>510</v>
      </c>
      <c r="I17" s="9">
        <v>510</v>
      </c>
      <c r="J17" s="3">
        <f>J18</f>
        <v>0</v>
      </c>
      <c r="K17" s="3">
        <f>K18</f>
        <v>0</v>
      </c>
      <c r="L17" s="9">
        <f t="shared" si="2"/>
        <v>510</v>
      </c>
      <c r="M17" s="9">
        <f t="shared" si="3"/>
        <v>510</v>
      </c>
      <c r="N17" s="3">
        <f>N18</f>
        <v>0</v>
      </c>
      <c r="O17" s="3">
        <f>O18</f>
        <v>0</v>
      </c>
      <c r="P17" s="9">
        <f t="shared" si="4"/>
        <v>510</v>
      </c>
      <c r="Q17" s="3">
        <f>Q18</f>
        <v>0</v>
      </c>
      <c r="R17" s="9">
        <f t="shared" si="5"/>
        <v>510</v>
      </c>
      <c r="S17" s="3">
        <f>S18</f>
        <v>0</v>
      </c>
      <c r="T17" s="9">
        <f t="shared" si="6"/>
        <v>510</v>
      </c>
      <c r="U17" s="9">
        <f t="shared" si="7"/>
        <v>510</v>
      </c>
      <c r="V17" s="3">
        <f>V18</f>
        <v>0</v>
      </c>
      <c r="W17" s="9">
        <f t="shared" si="8"/>
        <v>510</v>
      </c>
      <c r="X17" s="3">
        <f>X18</f>
        <v>0</v>
      </c>
      <c r="Y17" s="9">
        <f t="shared" si="9"/>
        <v>510</v>
      </c>
      <c r="Z17" s="3">
        <f>Z18</f>
        <v>0</v>
      </c>
      <c r="AA17" s="9">
        <f t="shared" si="10"/>
        <v>510</v>
      </c>
      <c r="AB17" s="3">
        <f>AB18</f>
        <v>0</v>
      </c>
      <c r="AC17" s="9">
        <f t="shared" si="11"/>
        <v>510</v>
      </c>
      <c r="AD17" s="9">
        <v>510</v>
      </c>
      <c r="AE17" s="3">
        <f>AE18</f>
        <v>0</v>
      </c>
      <c r="AF17" s="9">
        <f t="shared" si="12"/>
        <v>510</v>
      </c>
      <c r="AG17" s="3">
        <f>AG18</f>
        <v>0</v>
      </c>
      <c r="AH17" s="9">
        <f t="shared" si="13"/>
        <v>510</v>
      </c>
    </row>
    <row r="18" spans="1:34" ht="49.5" customHeight="1">
      <c r="A18" s="1" t="s">
        <v>64</v>
      </c>
      <c r="B18" s="4" t="s">
        <v>239</v>
      </c>
      <c r="C18" s="5">
        <v>600</v>
      </c>
      <c r="D18" s="9">
        <v>510</v>
      </c>
      <c r="E18" s="3"/>
      <c r="F18" s="9">
        <f t="shared" si="0"/>
        <v>510</v>
      </c>
      <c r="G18" s="3"/>
      <c r="H18" s="9">
        <f t="shared" si="1"/>
        <v>510</v>
      </c>
      <c r="I18" s="9">
        <v>510</v>
      </c>
      <c r="J18" s="3"/>
      <c r="K18" s="3"/>
      <c r="L18" s="9">
        <f t="shared" si="2"/>
        <v>510</v>
      </c>
      <c r="M18" s="9">
        <f t="shared" si="3"/>
        <v>510</v>
      </c>
      <c r="N18" s="3"/>
      <c r="O18" s="3"/>
      <c r="P18" s="9">
        <f t="shared" si="4"/>
        <v>510</v>
      </c>
      <c r="Q18" s="3"/>
      <c r="R18" s="9">
        <f t="shared" si="5"/>
        <v>510</v>
      </c>
      <c r="S18" s="3"/>
      <c r="T18" s="9">
        <f t="shared" si="6"/>
        <v>510</v>
      </c>
      <c r="U18" s="9">
        <f t="shared" si="7"/>
        <v>510</v>
      </c>
      <c r="V18" s="3"/>
      <c r="W18" s="9">
        <f t="shared" si="8"/>
        <v>510</v>
      </c>
      <c r="X18" s="3"/>
      <c r="Y18" s="9">
        <f t="shared" si="9"/>
        <v>510</v>
      </c>
      <c r="Z18" s="3"/>
      <c r="AA18" s="9">
        <f t="shared" si="10"/>
        <v>510</v>
      </c>
      <c r="AB18" s="3"/>
      <c r="AC18" s="9">
        <f t="shared" si="11"/>
        <v>510</v>
      </c>
      <c r="AD18" s="9">
        <v>510</v>
      </c>
      <c r="AE18" s="3"/>
      <c r="AF18" s="9">
        <f t="shared" si="12"/>
        <v>510</v>
      </c>
      <c r="AG18" s="3"/>
      <c r="AH18" s="9">
        <f t="shared" si="13"/>
        <v>510</v>
      </c>
    </row>
    <row r="19" spans="1:34" ht="37.5" customHeight="1">
      <c r="A19" s="1" t="s">
        <v>240</v>
      </c>
      <c r="B19" s="4" t="s">
        <v>241</v>
      </c>
      <c r="C19" s="5"/>
      <c r="D19" s="9">
        <v>200</v>
      </c>
      <c r="E19" s="3">
        <f>E20</f>
        <v>0</v>
      </c>
      <c r="F19" s="9">
        <f t="shared" si="0"/>
        <v>200</v>
      </c>
      <c r="G19" s="3">
        <f>G20</f>
        <v>0</v>
      </c>
      <c r="H19" s="9">
        <f t="shared" si="1"/>
        <v>200</v>
      </c>
      <c r="I19" s="9">
        <v>200</v>
      </c>
      <c r="J19" s="3">
        <f>J20</f>
        <v>0</v>
      </c>
      <c r="K19" s="3">
        <f>K20</f>
        <v>0</v>
      </c>
      <c r="L19" s="9">
        <f t="shared" si="2"/>
        <v>200</v>
      </c>
      <c r="M19" s="9">
        <f t="shared" si="3"/>
        <v>200</v>
      </c>
      <c r="N19" s="3">
        <f>N20</f>
        <v>0</v>
      </c>
      <c r="O19" s="3">
        <f>O20</f>
        <v>0</v>
      </c>
      <c r="P19" s="9">
        <f t="shared" si="4"/>
        <v>200</v>
      </c>
      <c r="Q19" s="3">
        <f>Q20</f>
        <v>0</v>
      </c>
      <c r="R19" s="9">
        <f t="shared" si="5"/>
        <v>200</v>
      </c>
      <c r="S19" s="3">
        <f>S20</f>
        <v>0</v>
      </c>
      <c r="T19" s="9">
        <f t="shared" si="6"/>
        <v>200</v>
      </c>
      <c r="U19" s="9">
        <f t="shared" si="7"/>
        <v>200</v>
      </c>
      <c r="V19" s="3">
        <f>V20</f>
        <v>0</v>
      </c>
      <c r="W19" s="9">
        <f t="shared" si="8"/>
        <v>200</v>
      </c>
      <c r="X19" s="3">
        <f>X20</f>
        <v>0</v>
      </c>
      <c r="Y19" s="9">
        <f t="shared" si="9"/>
        <v>200</v>
      </c>
      <c r="Z19" s="3">
        <f>Z20</f>
        <v>0</v>
      </c>
      <c r="AA19" s="9">
        <f t="shared" si="10"/>
        <v>200</v>
      </c>
      <c r="AB19" s="3">
        <f>AB20</f>
        <v>0</v>
      </c>
      <c r="AC19" s="9">
        <f t="shared" si="11"/>
        <v>200</v>
      </c>
      <c r="AD19" s="9">
        <v>200</v>
      </c>
      <c r="AE19" s="3">
        <f>AE20</f>
        <v>0</v>
      </c>
      <c r="AF19" s="9">
        <f t="shared" si="12"/>
        <v>200</v>
      </c>
      <c r="AG19" s="3">
        <f>AG20</f>
        <v>0</v>
      </c>
      <c r="AH19" s="9">
        <f t="shared" si="13"/>
        <v>200</v>
      </c>
    </row>
    <row r="20" spans="1:34" ht="51.75" customHeight="1">
      <c r="A20" s="1" t="s">
        <v>64</v>
      </c>
      <c r="B20" s="4" t="s">
        <v>241</v>
      </c>
      <c r="C20" s="5">
        <v>600</v>
      </c>
      <c r="D20" s="9">
        <v>200</v>
      </c>
      <c r="E20" s="3"/>
      <c r="F20" s="9">
        <f t="shared" si="0"/>
        <v>200</v>
      </c>
      <c r="G20" s="3"/>
      <c r="H20" s="9">
        <f t="shared" si="1"/>
        <v>200</v>
      </c>
      <c r="I20" s="9">
        <v>200</v>
      </c>
      <c r="J20" s="3"/>
      <c r="K20" s="3"/>
      <c r="L20" s="9">
        <f t="shared" si="2"/>
        <v>200</v>
      </c>
      <c r="M20" s="9">
        <f t="shared" si="3"/>
        <v>200</v>
      </c>
      <c r="N20" s="3"/>
      <c r="O20" s="3"/>
      <c r="P20" s="9">
        <f t="shared" si="4"/>
        <v>200</v>
      </c>
      <c r="Q20" s="3"/>
      <c r="R20" s="9">
        <f t="shared" si="5"/>
        <v>200</v>
      </c>
      <c r="S20" s="3"/>
      <c r="T20" s="9">
        <f t="shared" si="6"/>
        <v>200</v>
      </c>
      <c r="U20" s="9">
        <f t="shared" si="7"/>
        <v>200</v>
      </c>
      <c r="V20" s="3"/>
      <c r="W20" s="9">
        <f t="shared" si="8"/>
        <v>200</v>
      </c>
      <c r="X20" s="3"/>
      <c r="Y20" s="9">
        <f t="shared" si="9"/>
        <v>200</v>
      </c>
      <c r="Z20" s="3"/>
      <c r="AA20" s="9">
        <f t="shared" si="10"/>
        <v>200</v>
      </c>
      <c r="AB20" s="3"/>
      <c r="AC20" s="9">
        <f t="shared" si="11"/>
        <v>200</v>
      </c>
      <c r="AD20" s="9">
        <v>200</v>
      </c>
      <c r="AE20" s="3"/>
      <c r="AF20" s="9">
        <f t="shared" si="12"/>
        <v>200</v>
      </c>
      <c r="AG20" s="3"/>
      <c r="AH20" s="9">
        <f t="shared" si="13"/>
        <v>200</v>
      </c>
    </row>
    <row r="21" spans="1:34" ht="57.75" customHeight="1">
      <c r="A21" s="1" t="s">
        <v>483</v>
      </c>
      <c r="B21" s="4" t="s">
        <v>528</v>
      </c>
      <c r="C21" s="5"/>
      <c r="D21" s="9">
        <v>0</v>
      </c>
      <c r="E21" s="3">
        <f>E22</f>
        <v>0</v>
      </c>
      <c r="F21" s="9">
        <f t="shared" si="0"/>
        <v>0</v>
      </c>
      <c r="G21" s="3">
        <f>G22</f>
        <v>0</v>
      </c>
      <c r="H21" s="9">
        <f t="shared" si="1"/>
        <v>0</v>
      </c>
      <c r="I21" s="9">
        <v>0</v>
      </c>
      <c r="J21" s="3">
        <f>J22</f>
        <v>0</v>
      </c>
      <c r="K21" s="3">
        <f>K22</f>
        <v>0</v>
      </c>
      <c r="L21" s="9">
        <f t="shared" si="2"/>
        <v>0</v>
      </c>
      <c r="M21" s="9">
        <f t="shared" si="3"/>
        <v>0</v>
      </c>
      <c r="N21" s="3">
        <f>N22</f>
        <v>0</v>
      </c>
      <c r="O21" s="3">
        <f>O22</f>
        <v>0</v>
      </c>
      <c r="P21" s="9">
        <f t="shared" si="4"/>
        <v>0</v>
      </c>
      <c r="Q21" s="3">
        <f>Q22</f>
        <v>0</v>
      </c>
      <c r="R21" s="9">
        <f t="shared" si="5"/>
        <v>0</v>
      </c>
      <c r="S21" s="3">
        <f>S22</f>
        <v>0</v>
      </c>
      <c r="T21" s="9">
        <f t="shared" si="6"/>
        <v>0</v>
      </c>
      <c r="U21" s="9">
        <f t="shared" si="7"/>
        <v>0</v>
      </c>
      <c r="V21" s="3">
        <f>V22</f>
        <v>0</v>
      </c>
      <c r="W21" s="9">
        <f t="shared" si="8"/>
        <v>0</v>
      </c>
      <c r="X21" s="3">
        <f>X22</f>
        <v>0</v>
      </c>
      <c r="Y21" s="9">
        <f t="shared" si="9"/>
        <v>0</v>
      </c>
      <c r="Z21" s="3">
        <f>Z22</f>
        <v>0</v>
      </c>
      <c r="AA21" s="9">
        <f t="shared" si="10"/>
        <v>0</v>
      </c>
      <c r="AB21" s="3">
        <f>AB22</f>
        <v>0</v>
      </c>
      <c r="AC21" s="9">
        <f t="shared" si="11"/>
        <v>0</v>
      </c>
      <c r="AD21" s="9">
        <v>0</v>
      </c>
      <c r="AE21" s="3">
        <f>AE22</f>
        <v>0</v>
      </c>
      <c r="AF21" s="9">
        <f t="shared" si="12"/>
        <v>0</v>
      </c>
      <c r="AG21" s="3">
        <f>AG22</f>
        <v>0</v>
      </c>
      <c r="AH21" s="9">
        <f t="shared" si="13"/>
        <v>0</v>
      </c>
    </row>
    <row r="22" spans="1:34" ht="51.75" customHeight="1">
      <c r="A22" s="1" t="s">
        <v>64</v>
      </c>
      <c r="B22" s="4" t="s">
        <v>528</v>
      </c>
      <c r="C22" s="5">
        <v>600</v>
      </c>
      <c r="D22" s="9">
        <v>0</v>
      </c>
      <c r="E22" s="3"/>
      <c r="F22" s="9">
        <f t="shared" si="0"/>
        <v>0</v>
      </c>
      <c r="G22" s="3"/>
      <c r="H22" s="9">
        <f t="shared" si="1"/>
        <v>0</v>
      </c>
      <c r="I22" s="9">
        <v>0</v>
      </c>
      <c r="J22" s="3"/>
      <c r="K22" s="3"/>
      <c r="L22" s="9">
        <f t="shared" si="2"/>
        <v>0</v>
      </c>
      <c r="M22" s="9">
        <f t="shared" si="3"/>
        <v>0</v>
      </c>
      <c r="N22" s="3"/>
      <c r="O22" s="3"/>
      <c r="P22" s="9">
        <f t="shared" si="4"/>
        <v>0</v>
      </c>
      <c r="Q22" s="3"/>
      <c r="R22" s="9">
        <f t="shared" si="5"/>
        <v>0</v>
      </c>
      <c r="S22" s="3"/>
      <c r="T22" s="9">
        <f t="shared" si="6"/>
        <v>0</v>
      </c>
      <c r="U22" s="9">
        <f t="shared" si="7"/>
        <v>0</v>
      </c>
      <c r="V22" s="3"/>
      <c r="W22" s="9">
        <f t="shared" si="8"/>
        <v>0</v>
      </c>
      <c r="X22" s="3"/>
      <c r="Y22" s="9">
        <f t="shared" si="9"/>
        <v>0</v>
      </c>
      <c r="Z22" s="3"/>
      <c r="AA22" s="9">
        <f t="shared" si="10"/>
        <v>0</v>
      </c>
      <c r="AB22" s="3"/>
      <c r="AC22" s="9">
        <f t="shared" si="11"/>
        <v>0</v>
      </c>
      <c r="AD22" s="9">
        <v>0</v>
      </c>
      <c r="AE22" s="3"/>
      <c r="AF22" s="9">
        <f t="shared" si="12"/>
        <v>0</v>
      </c>
      <c r="AG22" s="3"/>
      <c r="AH22" s="9">
        <f t="shared" si="13"/>
        <v>0</v>
      </c>
    </row>
    <row r="23" spans="1:34" ht="117.75" customHeight="1">
      <c r="A23" s="12" t="s">
        <v>242</v>
      </c>
      <c r="B23" s="4" t="s">
        <v>243</v>
      </c>
      <c r="C23" s="5"/>
      <c r="D23" s="9">
        <v>700</v>
      </c>
      <c r="E23" s="3">
        <f>E24</f>
        <v>0</v>
      </c>
      <c r="F23" s="9">
        <f t="shared" si="0"/>
        <v>700</v>
      </c>
      <c r="G23" s="3">
        <f>G24</f>
        <v>0</v>
      </c>
      <c r="H23" s="9">
        <f t="shared" si="1"/>
        <v>700</v>
      </c>
      <c r="I23" s="9">
        <v>700</v>
      </c>
      <c r="J23" s="3">
        <f>J24</f>
        <v>0</v>
      </c>
      <c r="K23" s="3">
        <f>K24</f>
        <v>0</v>
      </c>
      <c r="L23" s="9">
        <f t="shared" si="2"/>
        <v>700</v>
      </c>
      <c r="M23" s="9">
        <f t="shared" si="3"/>
        <v>700</v>
      </c>
      <c r="N23" s="3">
        <f>N24</f>
        <v>0</v>
      </c>
      <c r="O23" s="3">
        <f>O24</f>
        <v>0</v>
      </c>
      <c r="P23" s="9">
        <f t="shared" si="4"/>
        <v>700</v>
      </c>
      <c r="Q23" s="3">
        <f>Q24</f>
        <v>0</v>
      </c>
      <c r="R23" s="9">
        <f t="shared" si="5"/>
        <v>700</v>
      </c>
      <c r="S23" s="3">
        <f>S24</f>
        <v>0</v>
      </c>
      <c r="T23" s="9">
        <f t="shared" si="6"/>
        <v>700</v>
      </c>
      <c r="U23" s="9">
        <f t="shared" si="7"/>
        <v>700</v>
      </c>
      <c r="V23" s="3">
        <f>V24</f>
        <v>0</v>
      </c>
      <c r="W23" s="9">
        <f t="shared" si="8"/>
        <v>700</v>
      </c>
      <c r="X23" s="3">
        <f>X24</f>
        <v>0</v>
      </c>
      <c r="Y23" s="9">
        <f t="shared" si="9"/>
        <v>700</v>
      </c>
      <c r="Z23" s="3">
        <f>Z24</f>
        <v>0</v>
      </c>
      <c r="AA23" s="9">
        <f t="shared" si="10"/>
        <v>700</v>
      </c>
      <c r="AB23" s="3">
        <f>AB24</f>
        <v>0</v>
      </c>
      <c r="AC23" s="9">
        <f t="shared" si="11"/>
        <v>700</v>
      </c>
      <c r="AD23" s="9">
        <v>700</v>
      </c>
      <c r="AE23" s="3">
        <f>AE24</f>
        <v>0</v>
      </c>
      <c r="AF23" s="9">
        <f t="shared" si="12"/>
        <v>700</v>
      </c>
      <c r="AG23" s="3">
        <f>AG24</f>
        <v>0</v>
      </c>
      <c r="AH23" s="9">
        <f t="shared" si="13"/>
        <v>700</v>
      </c>
    </row>
    <row r="24" spans="1:34" ht="48" customHeight="1">
      <c r="A24" s="1" t="s">
        <v>64</v>
      </c>
      <c r="B24" s="4" t="s">
        <v>243</v>
      </c>
      <c r="C24" s="5">
        <v>600</v>
      </c>
      <c r="D24" s="9">
        <v>700</v>
      </c>
      <c r="E24" s="3"/>
      <c r="F24" s="9">
        <f t="shared" si="0"/>
        <v>700</v>
      </c>
      <c r="G24" s="3"/>
      <c r="H24" s="9">
        <f t="shared" si="1"/>
        <v>700</v>
      </c>
      <c r="I24" s="9">
        <v>700</v>
      </c>
      <c r="J24" s="3"/>
      <c r="K24" s="3"/>
      <c r="L24" s="9">
        <f t="shared" si="2"/>
        <v>700</v>
      </c>
      <c r="M24" s="9">
        <f t="shared" si="3"/>
        <v>700</v>
      </c>
      <c r="N24" s="3"/>
      <c r="O24" s="3"/>
      <c r="P24" s="9">
        <f t="shared" si="4"/>
        <v>700</v>
      </c>
      <c r="Q24" s="3"/>
      <c r="R24" s="9">
        <f t="shared" si="5"/>
        <v>700</v>
      </c>
      <c r="S24" s="3"/>
      <c r="T24" s="9">
        <f t="shared" si="6"/>
        <v>700</v>
      </c>
      <c r="U24" s="9">
        <f t="shared" si="7"/>
        <v>700</v>
      </c>
      <c r="V24" s="3"/>
      <c r="W24" s="9">
        <f t="shared" si="8"/>
        <v>700</v>
      </c>
      <c r="X24" s="3"/>
      <c r="Y24" s="9">
        <f t="shared" si="9"/>
        <v>700</v>
      </c>
      <c r="Z24" s="3"/>
      <c r="AA24" s="9">
        <f t="shared" si="10"/>
        <v>700</v>
      </c>
      <c r="AB24" s="3"/>
      <c r="AC24" s="9">
        <f t="shared" si="11"/>
        <v>700</v>
      </c>
      <c r="AD24" s="9">
        <v>700</v>
      </c>
      <c r="AE24" s="3"/>
      <c r="AF24" s="9">
        <f t="shared" si="12"/>
        <v>700</v>
      </c>
      <c r="AG24" s="3"/>
      <c r="AH24" s="9">
        <f t="shared" si="13"/>
        <v>700</v>
      </c>
    </row>
    <row r="25" spans="1:34" ht="192.75" customHeight="1">
      <c r="A25" s="12" t="s">
        <v>244</v>
      </c>
      <c r="B25" s="4" t="s">
        <v>245</v>
      </c>
      <c r="C25" s="5"/>
      <c r="D25" s="9">
        <v>101745.37999999999</v>
      </c>
      <c r="E25" s="3">
        <f>E26</f>
        <v>0</v>
      </c>
      <c r="F25" s="9">
        <f t="shared" si="0"/>
        <v>101745.37999999999</v>
      </c>
      <c r="G25" s="3">
        <f>G26</f>
        <v>0</v>
      </c>
      <c r="H25" s="9">
        <f t="shared" si="1"/>
        <v>101745.37999999999</v>
      </c>
      <c r="I25" s="9">
        <v>101745.37999999999</v>
      </c>
      <c r="J25" s="3">
        <f>J26</f>
        <v>0</v>
      </c>
      <c r="K25" s="3">
        <f>K26</f>
        <v>0</v>
      </c>
      <c r="L25" s="9">
        <f t="shared" si="2"/>
        <v>101745.37999999999</v>
      </c>
      <c r="M25" s="9">
        <f t="shared" si="3"/>
        <v>101745.37999999999</v>
      </c>
      <c r="N25" s="3">
        <f>N26</f>
        <v>0</v>
      </c>
      <c r="O25" s="3">
        <f>O26</f>
        <v>0</v>
      </c>
      <c r="P25" s="9">
        <f t="shared" si="4"/>
        <v>101745.37999999999</v>
      </c>
      <c r="Q25" s="3">
        <f>Q26</f>
        <v>3390.7820000000002</v>
      </c>
      <c r="R25" s="9">
        <f t="shared" si="5"/>
        <v>105136.162</v>
      </c>
      <c r="S25" s="3">
        <f>S26</f>
        <v>0</v>
      </c>
      <c r="T25" s="9">
        <f t="shared" si="6"/>
        <v>105136.162</v>
      </c>
      <c r="U25" s="9">
        <f t="shared" si="7"/>
        <v>101745.37999999999</v>
      </c>
      <c r="V25" s="3">
        <f>V26</f>
        <v>0</v>
      </c>
      <c r="W25" s="9">
        <f t="shared" si="8"/>
        <v>101745.37999999999</v>
      </c>
      <c r="X25" s="3">
        <f>X26</f>
        <v>0</v>
      </c>
      <c r="Y25" s="9">
        <f t="shared" si="9"/>
        <v>101745.37999999999</v>
      </c>
      <c r="Z25" s="3">
        <f>Z26</f>
        <v>0</v>
      </c>
      <c r="AA25" s="9">
        <f t="shared" si="10"/>
        <v>101745.37999999999</v>
      </c>
      <c r="AB25" s="3">
        <f>AB26</f>
        <v>0</v>
      </c>
      <c r="AC25" s="9">
        <f t="shared" si="11"/>
        <v>101745.37999999999</v>
      </c>
      <c r="AD25" s="9">
        <v>101745.37999999999</v>
      </c>
      <c r="AE25" s="3">
        <f>AE26</f>
        <v>0</v>
      </c>
      <c r="AF25" s="9">
        <f t="shared" si="12"/>
        <v>101745.37999999999</v>
      </c>
      <c r="AG25" s="3">
        <f>AG26</f>
        <v>0</v>
      </c>
      <c r="AH25" s="9">
        <f t="shared" si="13"/>
        <v>101745.37999999999</v>
      </c>
    </row>
    <row r="26" spans="1:34" ht="51.75" customHeight="1">
      <c r="A26" s="1" t="s">
        <v>64</v>
      </c>
      <c r="B26" s="4" t="s">
        <v>245</v>
      </c>
      <c r="C26" s="5">
        <v>600</v>
      </c>
      <c r="D26" s="9">
        <v>101745.37999999999</v>
      </c>
      <c r="E26" s="3"/>
      <c r="F26" s="9">
        <f t="shared" si="0"/>
        <v>101745.37999999999</v>
      </c>
      <c r="G26" s="3"/>
      <c r="H26" s="9">
        <f t="shared" si="1"/>
        <v>101745.37999999999</v>
      </c>
      <c r="I26" s="9">
        <v>101745.37999999999</v>
      </c>
      <c r="J26" s="3"/>
      <c r="K26" s="3"/>
      <c r="L26" s="9">
        <f t="shared" si="2"/>
        <v>101745.37999999999</v>
      </c>
      <c r="M26" s="9">
        <f t="shared" si="3"/>
        <v>101745.37999999999</v>
      </c>
      <c r="N26" s="3"/>
      <c r="O26" s="3"/>
      <c r="P26" s="9">
        <f t="shared" si="4"/>
        <v>101745.37999999999</v>
      </c>
      <c r="Q26" s="3">
        <v>3390.7820000000002</v>
      </c>
      <c r="R26" s="9">
        <f t="shared" si="5"/>
        <v>105136.162</v>
      </c>
      <c r="S26" s="3"/>
      <c r="T26" s="9">
        <f t="shared" si="6"/>
        <v>105136.162</v>
      </c>
      <c r="U26" s="9">
        <f t="shared" si="7"/>
        <v>101745.37999999999</v>
      </c>
      <c r="V26" s="3"/>
      <c r="W26" s="9">
        <f t="shared" si="8"/>
        <v>101745.37999999999</v>
      </c>
      <c r="X26" s="3"/>
      <c r="Y26" s="9">
        <f t="shared" si="9"/>
        <v>101745.37999999999</v>
      </c>
      <c r="Z26" s="3"/>
      <c r="AA26" s="9">
        <f t="shared" si="10"/>
        <v>101745.37999999999</v>
      </c>
      <c r="AB26" s="3"/>
      <c r="AC26" s="9">
        <f t="shared" si="11"/>
        <v>101745.37999999999</v>
      </c>
      <c r="AD26" s="9">
        <v>101745.37999999999</v>
      </c>
      <c r="AE26" s="3"/>
      <c r="AF26" s="9">
        <f t="shared" si="12"/>
        <v>101745.37999999999</v>
      </c>
      <c r="AG26" s="3"/>
      <c r="AH26" s="9">
        <f t="shared" si="13"/>
        <v>101745.37999999999</v>
      </c>
    </row>
    <row r="27" spans="1:34" ht="111.75" customHeight="1">
      <c r="A27" s="1" t="s">
        <v>493</v>
      </c>
      <c r="B27" s="4" t="s">
        <v>494</v>
      </c>
      <c r="C27" s="5"/>
      <c r="D27" s="9">
        <v>2859.3</v>
      </c>
      <c r="E27" s="3">
        <f>E28</f>
        <v>0</v>
      </c>
      <c r="F27" s="9">
        <f t="shared" si="0"/>
        <v>2859.3</v>
      </c>
      <c r="G27" s="3">
        <f>G28</f>
        <v>0</v>
      </c>
      <c r="H27" s="9">
        <f t="shared" si="1"/>
        <v>2859.3</v>
      </c>
      <c r="I27" s="9">
        <v>2859.3</v>
      </c>
      <c r="J27" s="3">
        <f>J28</f>
        <v>0</v>
      </c>
      <c r="K27" s="3">
        <f>K28</f>
        <v>0</v>
      </c>
      <c r="L27" s="9">
        <f t="shared" si="2"/>
        <v>2859.3</v>
      </c>
      <c r="M27" s="9">
        <f t="shared" si="3"/>
        <v>2859.3</v>
      </c>
      <c r="N27" s="3">
        <f>N28</f>
        <v>0</v>
      </c>
      <c r="O27" s="3">
        <f>O28</f>
        <v>0</v>
      </c>
      <c r="P27" s="9">
        <f t="shared" si="4"/>
        <v>2859.3</v>
      </c>
      <c r="Q27" s="3">
        <f>Q28</f>
        <v>627.33000000000004</v>
      </c>
      <c r="R27" s="9">
        <f t="shared" si="5"/>
        <v>3486.63</v>
      </c>
      <c r="S27" s="3">
        <f>S28</f>
        <v>0</v>
      </c>
      <c r="T27" s="9">
        <f t="shared" si="6"/>
        <v>3486.63</v>
      </c>
      <c r="U27" s="9">
        <f t="shared" si="7"/>
        <v>2859.3</v>
      </c>
      <c r="V27" s="3">
        <f>V28</f>
        <v>0</v>
      </c>
      <c r="W27" s="9">
        <f t="shared" si="8"/>
        <v>2859.3</v>
      </c>
      <c r="X27" s="3">
        <f>X28</f>
        <v>0</v>
      </c>
      <c r="Y27" s="9">
        <f t="shared" si="9"/>
        <v>2859.3</v>
      </c>
      <c r="Z27" s="3">
        <f>Z28</f>
        <v>0</v>
      </c>
      <c r="AA27" s="9">
        <f t="shared" si="10"/>
        <v>2859.3</v>
      </c>
      <c r="AB27" s="3">
        <f>AB28</f>
        <v>0</v>
      </c>
      <c r="AC27" s="9">
        <f t="shared" si="11"/>
        <v>2859.3</v>
      </c>
      <c r="AD27" s="9">
        <v>2859.3</v>
      </c>
      <c r="AE27" s="3">
        <f>AE28</f>
        <v>0</v>
      </c>
      <c r="AF27" s="9">
        <f t="shared" si="12"/>
        <v>2859.3</v>
      </c>
      <c r="AG27" s="3">
        <f>AG28</f>
        <v>0</v>
      </c>
      <c r="AH27" s="9">
        <f t="shared" si="13"/>
        <v>2859.3</v>
      </c>
    </row>
    <row r="28" spans="1:34" ht="51.75" customHeight="1">
      <c r="A28" s="1" t="s">
        <v>64</v>
      </c>
      <c r="B28" s="4" t="s">
        <v>494</v>
      </c>
      <c r="C28" s="5">
        <v>600</v>
      </c>
      <c r="D28" s="9">
        <v>2859.3</v>
      </c>
      <c r="E28" s="3"/>
      <c r="F28" s="9">
        <f t="shared" si="0"/>
        <v>2859.3</v>
      </c>
      <c r="G28" s="3"/>
      <c r="H28" s="9">
        <f t="shared" si="1"/>
        <v>2859.3</v>
      </c>
      <c r="I28" s="9">
        <v>2859.3</v>
      </c>
      <c r="J28" s="3"/>
      <c r="K28" s="3"/>
      <c r="L28" s="9">
        <f t="shared" si="2"/>
        <v>2859.3</v>
      </c>
      <c r="M28" s="9">
        <f t="shared" si="3"/>
        <v>2859.3</v>
      </c>
      <c r="N28" s="3"/>
      <c r="O28" s="3"/>
      <c r="P28" s="9">
        <f t="shared" si="4"/>
        <v>2859.3</v>
      </c>
      <c r="Q28" s="3">
        <v>627.33000000000004</v>
      </c>
      <c r="R28" s="9">
        <f t="shared" si="5"/>
        <v>3486.63</v>
      </c>
      <c r="S28" s="3"/>
      <c r="T28" s="9">
        <f t="shared" si="6"/>
        <v>3486.63</v>
      </c>
      <c r="U28" s="9">
        <f t="shared" si="7"/>
        <v>2859.3</v>
      </c>
      <c r="V28" s="3"/>
      <c r="W28" s="9">
        <f t="shared" si="8"/>
        <v>2859.3</v>
      </c>
      <c r="X28" s="3"/>
      <c r="Y28" s="9">
        <f t="shared" si="9"/>
        <v>2859.3</v>
      </c>
      <c r="Z28" s="3"/>
      <c r="AA28" s="9">
        <f t="shared" si="10"/>
        <v>2859.3</v>
      </c>
      <c r="AB28" s="3"/>
      <c r="AC28" s="9">
        <f t="shared" si="11"/>
        <v>2859.3</v>
      </c>
      <c r="AD28" s="9">
        <v>2859.3</v>
      </c>
      <c r="AE28" s="3"/>
      <c r="AF28" s="9">
        <f t="shared" si="12"/>
        <v>2859.3</v>
      </c>
      <c r="AG28" s="3"/>
      <c r="AH28" s="9">
        <f t="shared" si="13"/>
        <v>2859.3</v>
      </c>
    </row>
    <row r="29" spans="1:34" ht="61.5" customHeight="1">
      <c r="A29" s="1" t="s">
        <v>246</v>
      </c>
      <c r="B29" s="4" t="s">
        <v>247</v>
      </c>
      <c r="C29" s="5"/>
      <c r="D29" s="9">
        <v>0</v>
      </c>
      <c r="E29" s="3">
        <f>E30</f>
        <v>0</v>
      </c>
      <c r="F29" s="9">
        <f t="shared" si="0"/>
        <v>0</v>
      </c>
      <c r="G29" s="3">
        <f>G30</f>
        <v>0</v>
      </c>
      <c r="H29" s="9">
        <f t="shared" si="1"/>
        <v>0</v>
      </c>
      <c r="I29" s="9">
        <v>0</v>
      </c>
      <c r="J29" s="3">
        <f>J30</f>
        <v>0</v>
      </c>
      <c r="K29" s="3">
        <f>K30</f>
        <v>0</v>
      </c>
      <c r="L29" s="9">
        <f t="shared" si="2"/>
        <v>0</v>
      </c>
      <c r="M29" s="9">
        <f t="shared" si="3"/>
        <v>0</v>
      </c>
      <c r="N29" s="3">
        <f>N30</f>
        <v>0</v>
      </c>
      <c r="O29" s="3">
        <f>O30</f>
        <v>0</v>
      </c>
      <c r="P29" s="9">
        <f t="shared" si="4"/>
        <v>0</v>
      </c>
      <c r="Q29" s="3">
        <f>Q30</f>
        <v>0</v>
      </c>
      <c r="R29" s="9">
        <f t="shared" si="5"/>
        <v>0</v>
      </c>
      <c r="S29" s="3">
        <f>S30</f>
        <v>0</v>
      </c>
      <c r="T29" s="9">
        <f t="shared" si="6"/>
        <v>0</v>
      </c>
      <c r="U29" s="9">
        <f t="shared" si="7"/>
        <v>0</v>
      </c>
      <c r="V29" s="3">
        <f>V30</f>
        <v>0</v>
      </c>
      <c r="W29" s="9">
        <f t="shared" si="8"/>
        <v>0</v>
      </c>
      <c r="X29" s="3">
        <f>X30</f>
        <v>0</v>
      </c>
      <c r="Y29" s="9">
        <f t="shared" si="9"/>
        <v>0</v>
      </c>
      <c r="Z29" s="3">
        <f>Z30</f>
        <v>0</v>
      </c>
      <c r="AA29" s="9">
        <f t="shared" si="10"/>
        <v>0</v>
      </c>
      <c r="AB29" s="3">
        <f>AB30</f>
        <v>0</v>
      </c>
      <c r="AC29" s="9">
        <f t="shared" si="11"/>
        <v>0</v>
      </c>
      <c r="AD29" s="9">
        <v>0</v>
      </c>
      <c r="AE29" s="3">
        <f>AE30</f>
        <v>0</v>
      </c>
      <c r="AF29" s="9">
        <f t="shared" si="12"/>
        <v>0</v>
      </c>
      <c r="AG29" s="3">
        <f>AG30</f>
        <v>0</v>
      </c>
      <c r="AH29" s="9">
        <f t="shared" si="13"/>
        <v>0</v>
      </c>
    </row>
    <row r="30" spans="1:34" ht="51" customHeight="1">
      <c r="A30" s="1" t="s">
        <v>249</v>
      </c>
      <c r="B30" s="4" t="s">
        <v>248</v>
      </c>
      <c r="C30" s="5"/>
      <c r="D30" s="9">
        <v>0</v>
      </c>
      <c r="E30" s="3">
        <f>E31</f>
        <v>0</v>
      </c>
      <c r="F30" s="9">
        <f t="shared" si="0"/>
        <v>0</v>
      </c>
      <c r="G30" s="3">
        <f>G31</f>
        <v>0</v>
      </c>
      <c r="H30" s="9">
        <f t="shared" si="1"/>
        <v>0</v>
      </c>
      <c r="I30" s="9">
        <v>0</v>
      </c>
      <c r="J30" s="3">
        <f>J31</f>
        <v>0</v>
      </c>
      <c r="K30" s="3">
        <f>K31</f>
        <v>0</v>
      </c>
      <c r="L30" s="9">
        <f t="shared" si="2"/>
        <v>0</v>
      </c>
      <c r="M30" s="9">
        <f t="shared" si="3"/>
        <v>0</v>
      </c>
      <c r="N30" s="3">
        <f>N31</f>
        <v>0</v>
      </c>
      <c r="O30" s="3">
        <f>O31</f>
        <v>0</v>
      </c>
      <c r="P30" s="9">
        <f t="shared" si="4"/>
        <v>0</v>
      </c>
      <c r="Q30" s="3">
        <f>Q31</f>
        <v>0</v>
      </c>
      <c r="R30" s="9">
        <f t="shared" si="5"/>
        <v>0</v>
      </c>
      <c r="S30" s="3">
        <f>S31</f>
        <v>0</v>
      </c>
      <c r="T30" s="9">
        <f t="shared" si="6"/>
        <v>0</v>
      </c>
      <c r="U30" s="9">
        <f t="shared" si="7"/>
        <v>0</v>
      </c>
      <c r="V30" s="3">
        <f>V31</f>
        <v>0</v>
      </c>
      <c r="W30" s="9">
        <f t="shared" si="8"/>
        <v>0</v>
      </c>
      <c r="X30" s="3">
        <f>X31</f>
        <v>0</v>
      </c>
      <c r="Y30" s="9">
        <f t="shared" si="9"/>
        <v>0</v>
      </c>
      <c r="Z30" s="3">
        <f>Z31</f>
        <v>0</v>
      </c>
      <c r="AA30" s="9">
        <f t="shared" si="10"/>
        <v>0</v>
      </c>
      <c r="AB30" s="3">
        <f>AB31</f>
        <v>0</v>
      </c>
      <c r="AC30" s="9">
        <f t="shared" si="11"/>
        <v>0</v>
      </c>
      <c r="AD30" s="9">
        <v>0</v>
      </c>
      <c r="AE30" s="3">
        <f>AE31</f>
        <v>0</v>
      </c>
      <c r="AF30" s="9">
        <f t="shared" si="12"/>
        <v>0</v>
      </c>
      <c r="AG30" s="3">
        <f>AG31</f>
        <v>0</v>
      </c>
      <c r="AH30" s="9">
        <f t="shared" si="13"/>
        <v>0</v>
      </c>
    </row>
    <row r="31" spans="1:34" ht="47.25" customHeight="1">
      <c r="A31" s="1" t="s">
        <v>64</v>
      </c>
      <c r="B31" s="4" t="s">
        <v>248</v>
      </c>
      <c r="C31" s="5">
        <v>600</v>
      </c>
      <c r="D31" s="9">
        <v>0</v>
      </c>
      <c r="E31" s="3"/>
      <c r="F31" s="9">
        <f t="shared" si="0"/>
        <v>0</v>
      </c>
      <c r="G31" s="3"/>
      <c r="H31" s="9">
        <f t="shared" si="1"/>
        <v>0</v>
      </c>
      <c r="I31" s="9">
        <v>0</v>
      </c>
      <c r="J31" s="3"/>
      <c r="K31" s="3"/>
      <c r="L31" s="9">
        <f t="shared" si="2"/>
        <v>0</v>
      </c>
      <c r="M31" s="9">
        <f t="shared" si="3"/>
        <v>0</v>
      </c>
      <c r="N31" s="3"/>
      <c r="O31" s="3"/>
      <c r="P31" s="9">
        <f t="shared" si="4"/>
        <v>0</v>
      </c>
      <c r="Q31" s="3"/>
      <c r="R31" s="9">
        <f t="shared" si="5"/>
        <v>0</v>
      </c>
      <c r="S31" s="3"/>
      <c r="T31" s="9">
        <f t="shared" si="6"/>
        <v>0</v>
      </c>
      <c r="U31" s="9">
        <f t="shared" si="7"/>
        <v>0</v>
      </c>
      <c r="V31" s="3"/>
      <c r="W31" s="9">
        <f t="shared" si="8"/>
        <v>0</v>
      </c>
      <c r="X31" s="3"/>
      <c r="Y31" s="9">
        <f t="shared" si="9"/>
        <v>0</v>
      </c>
      <c r="Z31" s="3"/>
      <c r="AA31" s="9">
        <f t="shared" si="10"/>
        <v>0</v>
      </c>
      <c r="AB31" s="3"/>
      <c r="AC31" s="9">
        <f t="shared" si="11"/>
        <v>0</v>
      </c>
      <c r="AD31" s="9">
        <v>0</v>
      </c>
      <c r="AE31" s="3"/>
      <c r="AF31" s="9">
        <f t="shared" si="12"/>
        <v>0</v>
      </c>
      <c r="AG31" s="3"/>
      <c r="AH31" s="9">
        <f t="shared" si="13"/>
        <v>0</v>
      </c>
    </row>
    <row r="32" spans="1:34" ht="50.25" customHeight="1">
      <c r="A32" s="10" t="s">
        <v>250</v>
      </c>
      <c r="B32" s="8" t="s">
        <v>253</v>
      </c>
      <c r="C32" s="5"/>
      <c r="D32" s="9">
        <v>120226.89886000003</v>
      </c>
      <c r="E32" s="3">
        <f>E33+E50+E53+E59+E65+E62</f>
        <v>9025.6534199999987</v>
      </c>
      <c r="F32" s="9">
        <f t="shared" si="0"/>
        <v>129252.55228000003</v>
      </c>
      <c r="G32" s="3">
        <f>G33+G50+G53+G59+G65+G62+G56</f>
        <v>0</v>
      </c>
      <c r="H32" s="9">
        <f t="shared" si="1"/>
        <v>129252.55228000003</v>
      </c>
      <c r="I32" s="9">
        <v>119099.94600000003</v>
      </c>
      <c r="J32" s="3">
        <f>J33+J50+J53+J59+J65+J62</f>
        <v>4583.7950000000001</v>
      </c>
      <c r="K32" s="3">
        <f>K33+K50+K53+K59+K65+K62+K56</f>
        <v>0</v>
      </c>
      <c r="L32" s="9">
        <f t="shared" si="2"/>
        <v>129252.55228000003</v>
      </c>
      <c r="M32" s="9">
        <f t="shared" si="3"/>
        <v>123683.74100000002</v>
      </c>
      <c r="N32" s="3">
        <f>N33+N50+N53+N59+N65+N62+N56</f>
        <v>0</v>
      </c>
      <c r="O32" s="3">
        <f>O33+O50+O53+O59+O65+O62+O56</f>
        <v>10624.32</v>
      </c>
      <c r="P32" s="9">
        <f t="shared" si="4"/>
        <v>139876.87228000004</v>
      </c>
      <c r="Q32" s="3">
        <f>Q33+Q50+Q53+Q59+Q65+Q62+Q56</f>
        <v>5129.4963200000002</v>
      </c>
      <c r="R32" s="9">
        <f t="shared" si="5"/>
        <v>145006.36860000005</v>
      </c>
      <c r="S32" s="3">
        <f>S33+S50+S53+S59+S65+S62+S56</f>
        <v>1000</v>
      </c>
      <c r="T32" s="9">
        <f t="shared" si="6"/>
        <v>146006.36860000005</v>
      </c>
      <c r="U32" s="9">
        <f t="shared" si="7"/>
        <v>123683.74100000002</v>
      </c>
      <c r="V32" s="3">
        <f>V33+V50+V53+V59+V65+V62+V56</f>
        <v>0</v>
      </c>
      <c r="W32" s="9">
        <f t="shared" si="8"/>
        <v>123683.74100000002</v>
      </c>
      <c r="X32" s="3">
        <f>X33+X50+X53+X59+X65+X62+X56</f>
        <v>10624.32</v>
      </c>
      <c r="Y32" s="9">
        <f t="shared" si="9"/>
        <v>134308.06100000002</v>
      </c>
      <c r="Z32" s="3">
        <f>Z33+Z50+Z53+Z59+Z65+Z62+Z56</f>
        <v>-92828.516000000003</v>
      </c>
      <c r="AA32" s="9">
        <f t="shared" si="10"/>
        <v>41479.545000000013</v>
      </c>
      <c r="AB32" s="3">
        <f>AB33+AB50+AB53+AB59+AB65+AB62+AB56</f>
        <v>0</v>
      </c>
      <c r="AC32" s="9">
        <f t="shared" si="11"/>
        <v>41479.545000000013</v>
      </c>
      <c r="AD32" s="9">
        <v>134308.06100000002</v>
      </c>
      <c r="AE32" s="3">
        <f>AE33+AE50+AE53+AE59+AE65+AE62+AE56</f>
        <v>-108114.751</v>
      </c>
      <c r="AF32" s="9">
        <f t="shared" si="12"/>
        <v>26193.310000000012</v>
      </c>
      <c r="AG32" s="3">
        <f>AG33+AG50+AG53+AG59+AG65+AG62+AG56</f>
        <v>0</v>
      </c>
      <c r="AH32" s="9">
        <f t="shared" si="13"/>
        <v>26193.310000000012</v>
      </c>
    </row>
    <row r="33" spans="1:34" ht="51.75" customHeight="1">
      <c r="A33" s="11" t="s">
        <v>252</v>
      </c>
      <c r="B33" s="4" t="s">
        <v>254</v>
      </c>
      <c r="C33" s="5"/>
      <c r="D33" s="9">
        <v>119099.94600000003</v>
      </c>
      <c r="E33" s="3">
        <f>E34+E36+E38+E40+E42+E44+E46</f>
        <v>0</v>
      </c>
      <c r="F33" s="9">
        <f t="shared" si="0"/>
        <v>119099.94600000003</v>
      </c>
      <c r="G33" s="3">
        <f>G34+G36+G38+G40+G42+G44+G46</f>
        <v>0</v>
      </c>
      <c r="H33" s="9">
        <f t="shared" si="1"/>
        <v>119099.94600000003</v>
      </c>
      <c r="I33" s="9">
        <v>119099.94600000003</v>
      </c>
      <c r="J33" s="3">
        <f>J34+J36+J38+J40+J42+J44+J46</f>
        <v>0</v>
      </c>
      <c r="K33" s="3">
        <f>K34+K36+K38+K40+K42+K44+K46</f>
        <v>0</v>
      </c>
      <c r="L33" s="9">
        <f t="shared" si="2"/>
        <v>119099.94600000003</v>
      </c>
      <c r="M33" s="9">
        <f t="shared" si="3"/>
        <v>119099.94600000003</v>
      </c>
      <c r="N33" s="3">
        <f>N34+N36+N38+N40+N42+N44+N46</f>
        <v>0</v>
      </c>
      <c r="O33" s="3">
        <f>O34+O36+O38+O40+O42+O44+O46+O48</f>
        <v>10624.32</v>
      </c>
      <c r="P33" s="9">
        <f t="shared" si="4"/>
        <v>129724.26600000003</v>
      </c>
      <c r="Q33" s="3">
        <f>Q34+Q36+Q38+Q40+Q42+Q44+Q46+Q48</f>
        <v>5129.4963200000002</v>
      </c>
      <c r="R33" s="9">
        <f t="shared" si="5"/>
        <v>134853.76232000004</v>
      </c>
      <c r="S33" s="3">
        <f>S34+S36+S38+S40+S42+S44+S46+S48</f>
        <v>1000</v>
      </c>
      <c r="T33" s="9">
        <f t="shared" si="6"/>
        <v>135853.76232000004</v>
      </c>
      <c r="U33" s="9">
        <f t="shared" si="7"/>
        <v>119099.94600000003</v>
      </c>
      <c r="V33" s="3">
        <f>V34+V36+V38+V40+V42+V44+V46</f>
        <v>0</v>
      </c>
      <c r="W33" s="9">
        <f t="shared" si="8"/>
        <v>119099.94600000003</v>
      </c>
      <c r="X33" s="3">
        <f>X34+X36+X38+X40+X42+X44+X46+X48</f>
        <v>10624.32</v>
      </c>
      <c r="Y33" s="9">
        <f t="shared" si="9"/>
        <v>129724.26600000003</v>
      </c>
      <c r="Z33" s="3">
        <f>Z34+Z36+Z38+Z40+Z42+Z44+Z46+Z48</f>
        <v>-92828.516000000003</v>
      </c>
      <c r="AA33" s="9">
        <f t="shared" si="10"/>
        <v>36895.750000000029</v>
      </c>
      <c r="AB33" s="3">
        <f>AB34+AB36+AB38+AB40+AB42+AB44+AB46+AB48</f>
        <v>0</v>
      </c>
      <c r="AC33" s="9">
        <f t="shared" si="11"/>
        <v>36895.750000000029</v>
      </c>
      <c r="AD33" s="9">
        <v>129724.26600000003</v>
      </c>
      <c r="AE33" s="3">
        <f>AE34+AE36+AE38+AE40+AE42+AE44+AE46+AE48</f>
        <v>-103530.95600000001</v>
      </c>
      <c r="AF33" s="9">
        <f t="shared" si="12"/>
        <v>26193.310000000027</v>
      </c>
      <c r="AG33" s="3">
        <f>AG34+AG36+AG38+AG40+AG42+AG44+AG46+AG48</f>
        <v>0</v>
      </c>
      <c r="AH33" s="9">
        <f t="shared" si="13"/>
        <v>26193.310000000027</v>
      </c>
    </row>
    <row r="34" spans="1:34" ht="62.25" customHeight="1">
      <c r="A34" s="11" t="s">
        <v>251</v>
      </c>
      <c r="B34" s="4" t="s">
        <v>255</v>
      </c>
      <c r="C34" s="5"/>
      <c r="D34" s="9">
        <v>23815.31</v>
      </c>
      <c r="E34" s="3">
        <f>E35</f>
        <v>0</v>
      </c>
      <c r="F34" s="9">
        <f t="shared" si="0"/>
        <v>23815.31</v>
      </c>
      <c r="G34" s="3">
        <f>G35</f>
        <v>0</v>
      </c>
      <c r="H34" s="9">
        <f t="shared" si="1"/>
        <v>23815.31</v>
      </c>
      <c r="I34" s="9">
        <v>23815.31</v>
      </c>
      <c r="J34" s="3">
        <f>J35</f>
        <v>0</v>
      </c>
      <c r="K34" s="3">
        <f>K35</f>
        <v>0</v>
      </c>
      <c r="L34" s="9">
        <f t="shared" si="2"/>
        <v>23815.31</v>
      </c>
      <c r="M34" s="9">
        <f t="shared" si="3"/>
        <v>23815.31</v>
      </c>
      <c r="N34" s="3">
        <f>N35</f>
        <v>0</v>
      </c>
      <c r="O34" s="3">
        <f>O35</f>
        <v>0</v>
      </c>
      <c r="P34" s="9">
        <f t="shared" si="4"/>
        <v>23815.31</v>
      </c>
      <c r="Q34" s="3">
        <f>Q35</f>
        <v>1470.8</v>
      </c>
      <c r="R34" s="9">
        <f t="shared" si="5"/>
        <v>25286.11</v>
      </c>
      <c r="S34" s="3">
        <f>S35</f>
        <v>0</v>
      </c>
      <c r="T34" s="9">
        <f t="shared" si="6"/>
        <v>25286.11</v>
      </c>
      <c r="U34" s="9">
        <f t="shared" si="7"/>
        <v>23815.31</v>
      </c>
      <c r="V34" s="3">
        <f>V35</f>
        <v>0</v>
      </c>
      <c r="W34" s="9">
        <f t="shared" si="8"/>
        <v>23815.31</v>
      </c>
      <c r="X34" s="3">
        <f>X35</f>
        <v>0</v>
      </c>
      <c r="Y34" s="9">
        <f t="shared" si="9"/>
        <v>23815.31</v>
      </c>
      <c r="Z34" s="3">
        <f>Z35</f>
        <v>0</v>
      </c>
      <c r="AA34" s="9">
        <f t="shared" si="10"/>
        <v>23815.31</v>
      </c>
      <c r="AB34" s="3">
        <f>AB35</f>
        <v>0</v>
      </c>
      <c r="AC34" s="9">
        <f t="shared" si="11"/>
        <v>23815.31</v>
      </c>
      <c r="AD34" s="9">
        <v>23815.31</v>
      </c>
      <c r="AE34" s="3">
        <f>AE35</f>
        <v>0</v>
      </c>
      <c r="AF34" s="9">
        <f t="shared" si="12"/>
        <v>23815.31</v>
      </c>
      <c r="AG34" s="3">
        <f>AG35</f>
        <v>0</v>
      </c>
      <c r="AH34" s="9">
        <f t="shared" si="13"/>
        <v>23815.31</v>
      </c>
    </row>
    <row r="35" spans="1:34" ht="51" customHeight="1">
      <c r="A35" s="1" t="s">
        <v>64</v>
      </c>
      <c r="B35" s="4" t="s">
        <v>255</v>
      </c>
      <c r="C35" s="5">
        <v>600</v>
      </c>
      <c r="D35" s="9">
        <v>23815.31</v>
      </c>
      <c r="E35" s="3"/>
      <c r="F35" s="9">
        <f t="shared" si="0"/>
        <v>23815.31</v>
      </c>
      <c r="G35" s="3"/>
      <c r="H35" s="9">
        <f t="shared" si="1"/>
        <v>23815.31</v>
      </c>
      <c r="I35" s="9">
        <v>23815.31</v>
      </c>
      <c r="J35" s="3"/>
      <c r="K35" s="3"/>
      <c r="L35" s="9">
        <f t="shared" si="2"/>
        <v>23815.31</v>
      </c>
      <c r="M35" s="9">
        <f t="shared" si="3"/>
        <v>23815.31</v>
      </c>
      <c r="N35" s="3"/>
      <c r="O35" s="3"/>
      <c r="P35" s="9">
        <f t="shared" si="4"/>
        <v>23815.31</v>
      </c>
      <c r="Q35" s="3">
        <v>1470.8</v>
      </c>
      <c r="R35" s="9">
        <f t="shared" si="5"/>
        <v>25286.11</v>
      </c>
      <c r="S35" s="3"/>
      <c r="T35" s="9">
        <f t="shared" si="6"/>
        <v>25286.11</v>
      </c>
      <c r="U35" s="9">
        <f t="shared" si="7"/>
        <v>23815.31</v>
      </c>
      <c r="V35" s="3"/>
      <c r="W35" s="9">
        <f t="shared" si="8"/>
        <v>23815.31</v>
      </c>
      <c r="X35" s="3"/>
      <c r="Y35" s="9">
        <f t="shared" si="9"/>
        <v>23815.31</v>
      </c>
      <c r="Z35" s="3"/>
      <c r="AA35" s="9">
        <f t="shared" si="10"/>
        <v>23815.31</v>
      </c>
      <c r="AB35" s="3"/>
      <c r="AC35" s="9">
        <f t="shared" si="11"/>
        <v>23815.31</v>
      </c>
      <c r="AD35" s="9">
        <v>23815.31</v>
      </c>
      <c r="AE35" s="3"/>
      <c r="AF35" s="9">
        <f t="shared" si="12"/>
        <v>23815.31</v>
      </c>
      <c r="AG35" s="3"/>
      <c r="AH35" s="9">
        <f t="shared" si="13"/>
        <v>23815.31</v>
      </c>
    </row>
    <row r="36" spans="1:34" ht="36.75" customHeight="1">
      <c r="A36" s="11" t="s">
        <v>256</v>
      </c>
      <c r="B36" s="4" t="s">
        <v>257</v>
      </c>
      <c r="C36" s="5"/>
      <c r="D36" s="9">
        <v>150</v>
      </c>
      <c r="E36" s="3">
        <f>E37</f>
        <v>0</v>
      </c>
      <c r="F36" s="9">
        <f t="shared" si="0"/>
        <v>150</v>
      </c>
      <c r="G36" s="3">
        <f>G37</f>
        <v>0</v>
      </c>
      <c r="H36" s="9">
        <f t="shared" si="1"/>
        <v>150</v>
      </c>
      <c r="I36" s="9">
        <v>150</v>
      </c>
      <c r="J36" s="3">
        <f>J37</f>
        <v>0</v>
      </c>
      <c r="K36" s="3">
        <f>K37</f>
        <v>0</v>
      </c>
      <c r="L36" s="9">
        <f t="shared" si="2"/>
        <v>150</v>
      </c>
      <c r="M36" s="9">
        <f t="shared" si="3"/>
        <v>150</v>
      </c>
      <c r="N36" s="3">
        <f>N37</f>
        <v>0</v>
      </c>
      <c r="O36" s="3">
        <f>O37</f>
        <v>0</v>
      </c>
      <c r="P36" s="9">
        <f t="shared" si="4"/>
        <v>150</v>
      </c>
      <c r="Q36" s="3">
        <f>Q37</f>
        <v>540</v>
      </c>
      <c r="R36" s="9">
        <f t="shared" si="5"/>
        <v>690</v>
      </c>
      <c r="S36" s="3">
        <f>S37</f>
        <v>0</v>
      </c>
      <c r="T36" s="9">
        <f t="shared" si="6"/>
        <v>690</v>
      </c>
      <c r="U36" s="9">
        <f t="shared" si="7"/>
        <v>150</v>
      </c>
      <c r="V36" s="3">
        <f>V37</f>
        <v>0</v>
      </c>
      <c r="W36" s="9">
        <f t="shared" si="8"/>
        <v>150</v>
      </c>
      <c r="X36" s="3">
        <f>X37</f>
        <v>0</v>
      </c>
      <c r="Y36" s="9">
        <f t="shared" si="9"/>
        <v>150</v>
      </c>
      <c r="Z36" s="3">
        <f>Z37</f>
        <v>0</v>
      </c>
      <c r="AA36" s="9">
        <f t="shared" si="10"/>
        <v>150</v>
      </c>
      <c r="AB36" s="3">
        <f>AB37</f>
        <v>0</v>
      </c>
      <c r="AC36" s="9">
        <f t="shared" si="11"/>
        <v>150</v>
      </c>
      <c r="AD36" s="9">
        <v>150</v>
      </c>
      <c r="AE36" s="3">
        <f>AE37</f>
        <v>0</v>
      </c>
      <c r="AF36" s="9">
        <f t="shared" si="12"/>
        <v>150</v>
      </c>
      <c r="AG36" s="3">
        <f>AG37</f>
        <v>0</v>
      </c>
      <c r="AH36" s="9">
        <f t="shared" si="13"/>
        <v>150</v>
      </c>
    </row>
    <row r="37" spans="1:34" ht="50.25" customHeight="1">
      <c r="A37" s="1" t="s">
        <v>64</v>
      </c>
      <c r="B37" s="4" t="s">
        <v>257</v>
      </c>
      <c r="C37" s="5">
        <v>600</v>
      </c>
      <c r="D37" s="9">
        <v>150</v>
      </c>
      <c r="E37" s="3"/>
      <c r="F37" s="9">
        <f t="shared" si="0"/>
        <v>150</v>
      </c>
      <c r="G37" s="3"/>
      <c r="H37" s="9">
        <f t="shared" si="1"/>
        <v>150</v>
      </c>
      <c r="I37" s="9">
        <v>150</v>
      </c>
      <c r="J37" s="3"/>
      <c r="K37" s="3"/>
      <c r="L37" s="9">
        <f t="shared" si="2"/>
        <v>150</v>
      </c>
      <c r="M37" s="9">
        <f t="shared" si="3"/>
        <v>150</v>
      </c>
      <c r="N37" s="3"/>
      <c r="O37" s="3"/>
      <c r="P37" s="9">
        <f t="shared" si="4"/>
        <v>150</v>
      </c>
      <c r="Q37" s="3">
        <v>540</v>
      </c>
      <c r="R37" s="9">
        <f t="shared" si="5"/>
        <v>690</v>
      </c>
      <c r="S37" s="3"/>
      <c r="T37" s="9">
        <f t="shared" si="6"/>
        <v>690</v>
      </c>
      <c r="U37" s="9">
        <f t="shared" si="7"/>
        <v>150</v>
      </c>
      <c r="V37" s="3"/>
      <c r="W37" s="9">
        <f t="shared" si="8"/>
        <v>150</v>
      </c>
      <c r="X37" s="3"/>
      <c r="Y37" s="9">
        <f t="shared" si="9"/>
        <v>150</v>
      </c>
      <c r="Z37" s="3"/>
      <c r="AA37" s="9">
        <f t="shared" si="10"/>
        <v>150</v>
      </c>
      <c r="AB37" s="3"/>
      <c r="AC37" s="9">
        <f t="shared" si="11"/>
        <v>150</v>
      </c>
      <c r="AD37" s="9">
        <v>150</v>
      </c>
      <c r="AE37" s="3"/>
      <c r="AF37" s="9">
        <f t="shared" si="12"/>
        <v>150</v>
      </c>
      <c r="AG37" s="3"/>
      <c r="AH37" s="9">
        <f t="shared" si="13"/>
        <v>150</v>
      </c>
    </row>
    <row r="38" spans="1:34" ht="52.5" customHeight="1">
      <c r="A38" s="1" t="s">
        <v>484</v>
      </c>
      <c r="B38" s="4" t="s">
        <v>527</v>
      </c>
      <c r="C38" s="5"/>
      <c r="D38" s="9">
        <v>0</v>
      </c>
      <c r="E38" s="3">
        <f>E39</f>
        <v>0</v>
      </c>
      <c r="F38" s="9">
        <f t="shared" si="0"/>
        <v>0</v>
      </c>
      <c r="G38" s="3">
        <f>G39</f>
        <v>0</v>
      </c>
      <c r="H38" s="9">
        <f t="shared" si="1"/>
        <v>0</v>
      </c>
      <c r="I38" s="9">
        <v>0</v>
      </c>
      <c r="J38" s="3">
        <f>J39</f>
        <v>0</v>
      </c>
      <c r="K38" s="3">
        <f>K39</f>
        <v>0</v>
      </c>
      <c r="L38" s="9">
        <f t="shared" si="2"/>
        <v>0</v>
      </c>
      <c r="M38" s="9">
        <f t="shared" si="3"/>
        <v>0</v>
      </c>
      <c r="N38" s="3">
        <f>N39</f>
        <v>0</v>
      </c>
      <c r="O38" s="3">
        <f>O39</f>
        <v>0</v>
      </c>
      <c r="P38" s="9">
        <f t="shared" si="4"/>
        <v>0</v>
      </c>
      <c r="Q38" s="3">
        <f>Q39</f>
        <v>10.52632</v>
      </c>
      <c r="R38" s="9">
        <f t="shared" si="5"/>
        <v>10.52632</v>
      </c>
      <c r="S38" s="3">
        <f>S39</f>
        <v>0</v>
      </c>
      <c r="T38" s="9">
        <f t="shared" si="6"/>
        <v>10.52632</v>
      </c>
      <c r="U38" s="9">
        <f t="shared" si="7"/>
        <v>0</v>
      </c>
      <c r="V38" s="3">
        <f>V39</f>
        <v>0</v>
      </c>
      <c r="W38" s="9">
        <f t="shared" si="8"/>
        <v>0</v>
      </c>
      <c r="X38" s="3">
        <f>X39</f>
        <v>0</v>
      </c>
      <c r="Y38" s="9">
        <f t="shared" si="9"/>
        <v>0</v>
      </c>
      <c r="Z38" s="3">
        <f>Z39</f>
        <v>0</v>
      </c>
      <c r="AA38" s="9">
        <f t="shared" si="10"/>
        <v>0</v>
      </c>
      <c r="AB38" s="3">
        <f>AB39</f>
        <v>0</v>
      </c>
      <c r="AC38" s="9">
        <f t="shared" si="11"/>
        <v>0</v>
      </c>
      <c r="AD38" s="9">
        <v>0</v>
      </c>
      <c r="AE38" s="3">
        <f>AE39</f>
        <v>0</v>
      </c>
      <c r="AF38" s="9">
        <f t="shared" si="12"/>
        <v>0</v>
      </c>
      <c r="AG38" s="3">
        <f>AG39</f>
        <v>0</v>
      </c>
      <c r="AH38" s="9">
        <f t="shared" si="13"/>
        <v>0</v>
      </c>
    </row>
    <row r="39" spans="1:34" ht="50.25" customHeight="1">
      <c r="A39" s="1" t="s">
        <v>64</v>
      </c>
      <c r="B39" s="4" t="s">
        <v>527</v>
      </c>
      <c r="C39" s="5">
        <v>600</v>
      </c>
      <c r="D39" s="9">
        <v>0</v>
      </c>
      <c r="E39" s="3"/>
      <c r="F39" s="9">
        <f t="shared" si="0"/>
        <v>0</v>
      </c>
      <c r="G39" s="3"/>
      <c r="H39" s="9">
        <f t="shared" si="1"/>
        <v>0</v>
      </c>
      <c r="I39" s="9">
        <v>0</v>
      </c>
      <c r="J39" s="3"/>
      <c r="K39" s="3"/>
      <c r="L39" s="9">
        <f t="shared" si="2"/>
        <v>0</v>
      </c>
      <c r="M39" s="9">
        <f t="shared" si="3"/>
        <v>0</v>
      </c>
      <c r="N39" s="3"/>
      <c r="O39" s="3"/>
      <c r="P39" s="9">
        <f t="shared" si="4"/>
        <v>0</v>
      </c>
      <c r="Q39" s="3">
        <v>10.52632</v>
      </c>
      <c r="R39" s="9">
        <f t="shared" si="5"/>
        <v>10.52632</v>
      </c>
      <c r="S39" s="3"/>
      <c r="T39" s="9">
        <f t="shared" si="6"/>
        <v>10.52632</v>
      </c>
      <c r="U39" s="9">
        <f t="shared" si="7"/>
        <v>0</v>
      </c>
      <c r="V39" s="3"/>
      <c r="W39" s="9">
        <f t="shared" si="8"/>
        <v>0</v>
      </c>
      <c r="X39" s="3"/>
      <c r="Y39" s="9">
        <f t="shared" si="9"/>
        <v>0</v>
      </c>
      <c r="Z39" s="3"/>
      <c r="AA39" s="9">
        <f t="shared" si="10"/>
        <v>0</v>
      </c>
      <c r="AB39" s="3"/>
      <c r="AC39" s="9">
        <f t="shared" si="11"/>
        <v>0</v>
      </c>
      <c r="AD39" s="9">
        <v>0</v>
      </c>
      <c r="AE39" s="3"/>
      <c r="AF39" s="9">
        <f t="shared" si="12"/>
        <v>0</v>
      </c>
      <c r="AG39" s="3"/>
      <c r="AH39" s="9">
        <f t="shared" si="13"/>
        <v>0</v>
      </c>
    </row>
    <row r="40" spans="1:34" ht="111" customHeight="1">
      <c r="A40" s="12" t="s">
        <v>258</v>
      </c>
      <c r="B40" s="4" t="s">
        <v>259</v>
      </c>
      <c r="C40" s="5"/>
      <c r="D40" s="9">
        <v>1150</v>
      </c>
      <c r="E40" s="3">
        <f>E41</f>
        <v>0</v>
      </c>
      <c r="F40" s="9">
        <f t="shared" si="0"/>
        <v>1150</v>
      </c>
      <c r="G40" s="3">
        <f>G41</f>
        <v>0</v>
      </c>
      <c r="H40" s="9">
        <f t="shared" si="1"/>
        <v>1150</v>
      </c>
      <c r="I40" s="9">
        <v>1150</v>
      </c>
      <c r="J40" s="3">
        <f>J41</f>
        <v>0</v>
      </c>
      <c r="K40" s="3">
        <f>K41</f>
        <v>0</v>
      </c>
      <c r="L40" s="9">
        <f t="shared" si="2"/>
        <v>1150</v>
      </c>
      <c r="M40" s="9">
        <f t="shared" si="3"/>
        <v>1150</v>
      </c>
      <c r="N40" s="3">
        <f>N41</f>
        <v>0</v>
      </c>
      <c r="O40" s="3">
        <f>O41</f>
        <v>0</v>
      </c>
      <c r="P40" s="9">
        <f t="shared" si="4"/>
        <v>1150</v>
      </c>
      <c r="Q40" s="3">
        <f>Q41</f>
        <v>1200</v>
      </c>
      <c r="R40" s="9">
        <f t="shared" si="5"/>
        <v>2350</v>
      </c>
      <c r="S40" s="3">
        <f>S41</f>
        <v>1000</v>
      </c>
      <c r="T40" s="9">
        <f t="shared" si="6"/>
        <v>3350</v>
      </c>
      <c r="U40" s="9">
        <f t="shared" si="7"/>
        <v>1150</v>
      </c>
      <c r="V40" s="3">
        <f>V41</f>
        <v>0</v>
      </c>
      <c r="W40" s="9">
        <f t="shared" si="8"/>
        <v>1150</v>
      </c>
      <c r="X40" s="3">
        <f>X41</f>
        <v>0</v>
      </c>
      <c r="Y40" s="9">
        <f t="shared" si="9"/>
        <v>1150</v>
      </c>
      <c r="Z40" s="3">
        <f>Z41</f>
        <v>0</v>
      </c>
      <c r="AA40" s="9">
        <f t="shared" si="10"/>
        <v>1150</v>
      </c>
      <c r="AB40" s="3">
        <f>AB41</f>
        <v>0</v>
      </c>
      <c r="AC40" s="9">
        <f t="shared" si="11"/>
        <v>1150</v>
      </c>
      <c r="AD40" s="9">
        <v>1150</v>
      </c>
      <c r="AE40" s="3">
        <f>AE41</f>
        <v>0</v>
      </c>
      <c r="AF40" s="9">
        <f t="shared" si="12"/>
        <v>1150</v>
      </c>
      <c r="AG40" s="3">
        <f>AG41</f>
        <v>0</v>
      </c>
      <c r="AH40" s="9">
        <f t="shared" si="13"/>
        <v>1150</v>
      </c>
    </row>
    <row r="41" spans="1:34" ht="52.5" customHeight="1">
      <c r="A41" s="1" t="s">
        <v>64</v>
      </c>
      <c r="B41" s="4" t="s">
        <v>259</v>
      </c>
      <c r="C41" s="5">
        <v>600</v>
      </c>
      <c r="D41" s="9">
        <v>1150</v>
      </c>
      <c r="E41" s="3"/>
      <c r="F41" s="9">
        <f t="shared" si="0"/>
        <v>1150</v>
      </c>
      <c r="G41" s="3"/>
      <c r="H41" s="9">
        <f t="shared" si="1"/>
        <v>1150</v>
      </c>
      <c r="I41" s="9">
        <v>1150</v>
      </c>
      <c r="J41" s="3"/>
      <c r="K41" s="3"/>
      <c r="L41" s="9">
        <f t="shared" si="2"/>
        <v>1150</v>
      </c>
      <c r="M41" s="9">
        <f t="shared" si="3"/>
        <v>1150</v>
      </c>
      <c r="N41" s="3"/>
      <c r="O41" s="3"/>
      <c r="P41" s="9">
        <f t="shared" si="4"/>
        <v>1150</v>
      </c>
      <c r="Q41" s="3">
        <v>1200</v>
      </c>
      <c r="R41" s="9">
        <f t="shared" si="5"/>
        <v>2350</v>
      </c>
      <c r="S41" s="3">
        <v>1000</v>
      </c>
      <c r="T41" s="9">
        <f t="shared" si="6"/>
        <v>3350</v>
      </c>
      <c r="U41" s="9">
        <f t="shared" si="7"/>
        <v>1150</v>
      </c>
      <c r="V41" s="3"/>
      <c r="W41" s="9">
        <f t="shared" si="8"/>
        <v>1150</v>
      </c>
      <c r="X41" s="3"/>
      <c r="Y41" s="9">
        <f t="shared" si="9"/>
        <v>1150</v>
      </c>
      <c r="Z41" s="3"/>
      <c r="AA41" s="9">
        <f t="shared" si="10"/>
        <v>1150</v>
      </c>
      <c r="AB41" s="3"/>
      <c r="AC41" s="9">
        <f t="shared" si="11"/>
        <v>1150</v>
      </c>
      <c r="AD41" s="9">
        <v>1150</v>
      </c>
      <c r="AE41" s="3"/>
      <c r="AF41" s="9">
        <f t="shared" si="12"/>
        <v>1150</v>
      </c>
      <c r="AG41" s="3"/>
      <c r="AH41" s="9">
        <f t="shared" si="13"/>
        <v>1150</v>
      </c>
    </row>
    <row r="42" spans="1:34" ht="46.5" customHeight="1">
      <c r="A42" s="1" t="s">
        <v>338</v>
      </c>
      <c r="B42" s="4" t="s">
        <v>260</v>
      </c>
      <c r="C42" s="5"/>
      <c r="D42" s="9">
        <v>478</v>
      </c>
      <c r="E42" s="3">
        <f>E43</f>
        <v>0</v>
      </c>
      <c r="F42" s="9">
        <f t="shared" si="0"/>
        <v>478</v>
      </c>
      <c r="G42" s="3">
        <f>G43</f>
        <v>0</v>
      </c>
      <c r="H42" s="9">
        <f t="shared" si="1"/>
        <v>478</v>
      </c>
      <c r="I42" s="9">
        <v>478</v>
      </c>
      <c r="J42" s="3">
        <f>J43</f>
        <v>0</v>
      </c>
      <c r="K42" s="3">
        <f>K43</f>
        <v>0</v>
      </c>
      <c r="L42" s="9">
        <f t="shared" si="2"/>
        <v>478</v>
      </c>
      <c r="M42" s="9">
        <f t="shared" si="3"/>
        <v>478</v>
      </c>
      <c r="N42" s="3">
        <f>N43</f>
        <v>0</v>
      </c>
      <c r="O42" s="3">
        <f>O43</f>
        <v>0</v>
      </c>
      <c r="P42" s="9">
        <f t="shared" si="4"/>
        <v>478</v>
      </c>
      <c r="Q42" s="3">
        <f>Q43</f>
        <v>0</v>
      </c>
      <c r="R42" s="9">
        <f t="shared" si="5"/>
        <v>478</v>
      </c>
      <c r="S42" s="3">
        <f>S43</f>
        <v>0</v>
      </c>
      <c r="T42" s="9">
        <f t="shared" si="6"/>
        <v>478</v>
      </c>
      <c r="U42" s="9">
        <f t="shared" si="7"/>
        <v>478</v>
      </c>
      <c r="V42" s="3">
        <f>V43</f>
        <v>0</v>
      </c>
      <c r="W42" s="9">
        <f t="shared" si="8"/>
        <v>478</v>
      </c>
      <c r="X42" s="3">
        <f>X43</f>
        <v>0</v>
      </c>
      <c r="Y42" s="9">
        <f t="shared" si="9"/>
        <v>478</v>
      </c>
      <c r="Z42" s="3">
        <f>Z43</f>
        <v>0</v>
      </c>
      <c r="AA42" s="9">
        <f t="shared" si="10"/>
        <v>478</v>
      </c>
      <c r="AB42" s="3">
        <f>AB43</f>
        <v>0</v>
      </c>
      <c r="AC42" s="9">
        <f t="shared" si="11"/>
        <v>478</v>
      </c>
      <c r="AD42" s="9">
        <v>478</v>
      </c>
      <c r="AE42" s="3">
        <f>AE43</f>
        <v>0</v>
      </c>
      <c r="AF42" s="9">
        <f t="shared" si="12"/>
        <v>478</v>
      </c>
      <c r="AG42" s="3">
        <f>AG43</f>
        <v>0</v>
      </c>
      <c r="AH42" s="9">
        <f t="shared" si="13"/>
        <v>478</v>
      </c>
    </row>
    <row r="43" spans="1:34" ht="47.25" customHeight="1">
      <c r="A43" s="1" t="s">
        <v>64</v>
      </c>
      <c r="B43" s="4" t="s">
        <v>260</v>
      </c>
      <c r="C43" s="5">
        <v>600</v>
      </c>
      <c r="D43" s="9">
        <v>478</v>
      </c>
      <c r="E43" s="3"/>
      <c r="F43" s="9">
        <f t="shared" si="0"/>
        <v>478</v>
      </c>
      <c r="G43" s="3"/>
      <c r="H43" s="9">
        <f t="shared" si="1"/>
        <v>478</v>
      </c>
      <c r="I43" s="9">
        <v>478</v>
      </c>
      <c r="J43" s="3"/>
      <c r="K43" s="3"/>
      <c r="L43" s="9">
        <f t="shared" si="2"/>
        <v>478</v>
      </c>
      <c r="M43" s="9">
        <f t="shared" si="3"/>
        <v>478</v>
      </c>
      <c r="N43" s="3"/>
      <c r="O43" s="3"/>
      <c r="P43" s="9">
        <f t="shared" si="4"/>
        <v>478</v>
      </c>
      <c r="Q43" s="3"/>
      <c r="R43" s="9">
        <f t="shared" si="5"/>
        <v>478</v>
      </c>
      <c r="S43" s="3"/>
      <c r="T43" s="9">
        <f t="shared" si="6"/>
        <v>478</v>
      </c>
      <c r="U43" s="9">
        <f t="shared" si="7"/>
        <v>478</v>
      </c>
      <c r="V43" s="3"/>
      <c r="W43" s="9">
        <f t="shared" si="8"/>
        <v>478</v>
      </c>
      <c r="X43" s="3"/>
      <c r="Y43" s="9">
        <f t="shared" si="9"/>
        <v>478</v>
      </c>
      <c r="Z43" s="3"/>
      <c r="AA43" s="9">
        <f t="shared" si="10"/>
        <v>478</v>
      </c>
      <c r="AB43" s="3"/>
      <c r="AC43" s="9">
        <f t="shared" si="11"/>
        <v>478</v>
      </c>
      <c r="AD43" s="9">
        <v>478</v>
      </c>
      <c r="AE43" s="3"/>
      <c r="AF43" s="9">
        <f t="shared" si="12"/>
        <v>478</v>
      </c>
      <c r="AG43" s="3"/>
      <c r="AH43" s="9">
        <f t="shared" si="13"/>
        <v>478</v>
      </c>
    </row>
    <row r="44" spans="1:34" ht="60" customHeight="1">
      <c r="A44" s="13" t="s">
        <v>261</v>
      </c>
      <c r="B44" s="14" t="s">
        <v>262</v>
      </c>
      <c r="C44" s="5"/>
      <c r="D44" s="9">
        <v>600</v>
      </c>
      <c r="E44" s="3">
        <f>E45</f>
        <v>0</v>
      </c>
      <c r="F44" s="9">
        <f t="shared" si="0"/>
        <v>600</v>
      </c>
      <c r="G44" s="3">
        <f>G45</f>
        <v>0</v>
      </c>
      <c r="H44" s="9">
        <f t="shared" si="1"/>
        <v>600</v>
      </c>
      <c r="I44" s="9">
        <v>600</v>
      </c>
      <c r="J44" s="3">
        <f>J45</f>
        <v>0</v>
      </c>
      <c r="K44" s="3">
        <f>K45</f>
        <v>0</v>
      </c>
      <c r="L44" s="9">
        <f t="shared" si="2"/>
        <v>600</v>
      </c>
      <c r="M44" s="9">
        <f t="shared" si="3"/>
        <v>600</v>
      </c>
      <c r="N44" s="3">
        <f>N45</f>
        <v>0</v>
      </c>
      <c r="O44" s="3">
        <f>O45</f>
        <v>0</v>
      </c>
      <c r="P44" s="9">
        <f t="shared" si="4"/>
        <v>600</v>
      </c>
      <c r="Q44" s="3">
        <f>Q45</f>
        <v>0</v>
      </c>
      <c r="R44" s="9">
        <f t="shared" si="5"/>
        <v>600</v>
      </c>
      <c r="S44" s="3">
        <f>S45</f>
        <v>0</v>
      </c>
      <c r="T44" s="9">
        <f t="shared" si="6"/>
        <v>600</v>
      </c>
      <c r="U44" s="9">
        <f t="shared" si="7"/>
        <v>600</v>
      </c>
      <c r="V44" s="3">
        <f>V45</f>
        <v>0</v>
      </c>
      <c r="W44" s="9">
        <f t="shared" si="8"/>
        <v>600</v>
      </c>
      <c r="X44" s="3">
        <f>X45</f>
        <v>0</v>
      </c>
      <c r="Y44" s="9">
        <f t="shared" si="9"/>
        <v>600</v>
      </c>
      <c r="Z44" s="3">
        <f>Z45</f>
        <v>0</v>
      </c>
      <c r="AA44" s="9">
        <f t="shared" si="10"/>
        <v>600</v>
      </c>
      <c r="AB44" s="3">
        <f>AB45</f>
        <v>0</v>
      </c>
      <c r="AC44" s="9">
        <f t="shared" si="11"/>
        <v>600</v>
      </c>
      <c r="AD44" s="9">
        <v>600</v>
      </c>
      <c r="AE44" s="3">
        <f>AE45</f>
        <v>0</v>
      </c>
      <c r="AF44" s="9">
        <f t="shared" si="12"/>
        <v>600</v>
      </c>
      <c r="AG44" s="3">
        <f>AG45</f>
        <v>0</v>
      </c>
      <c r="AH44" s="9">
        <f t="shared" si="13"/>
        <v>600</v>
      </c>
    </row>
    <row r="45" spans="1:34" ht="49.5" customHeight="1">
      <c r="A45" s="1" t="s">
        <v>64</v>
      </c>
      <c r="B45" s="14" t="s">
        <v>262</v>
      </c>
      <c r="C45" s="5">
        <v>600</v>
      </c>
      <c r="D45" s="9">
        <v>600</v>
      </c>
      <c r="E45" s="3"/>
      <c r="F45" s="9">
        <f t="shared" si="0"/>
        <v>600</v>
      </c>
      <c r="G45" s="3"/>
      <c r="H45" s="9">
        <f t="shared" si="1"/>
        <v>600</v>
      </c>
      <c r="I45" s="9">
        <v>600</v>
      </c>
      <c r="J45" s="3"/>
      <c r="K45" s="3"/>
      <c r="L45" s="9">
        <f t="shared" si="2"/>
        <v>600</v>
      </c>
      <c r="M45" s="9">
        <f t="shared" si="3"/>
        <v>600</v>
      </c>
      <c r="N45" s="3"/>
      <c r="O45" s="3"/>
      <c r="P45" s="9">
        <f t="shared" si="4"/>
        <v>600</v>
      </c>
      <c r="Q45" s="3"/>
      <c r="R45" s="9">
        <f t="shared" si="5"/>
        <v>600</v>
      </c>
      <c r="S45" s="3"/>
      <c r="T45" s="9">
        <f t="shared" si="6"/>
        <v>600</v>
      </c>
      <c r="U45" s="9">
        <f t="shared" si="7"/>
        <v>600</v>
      </c>
      <c r="V45" s="3"/>
      <c r="W45" s="9">
        <f t="shared" si="8"/>
        <v>600</v>
      </c>
      <c r="X45" s="3"/>
      <c r="Y45" s="9">
        <f t="shared" si="9"/>
        <v>600</v>
      </c>
      <c r="Z45" s="3"/>
      <c r="AA45" s="9">
        <f t="shared" si="10"/>
        <v>600</v>
      </c>
      <c r="AB45" s="3"/>
      <c r="AC45" s="9">
        <f t="shared" si="11"/>
        <v>600</v>
      </c>
      <c r="AD45" s="9">
        <v>600</v>
      </c>
      <c r="AE45" s="3"/>
      <c r="AF45" s="9">
        <f t="shared" si="12"/>
        <v>600</v>
      </c>
      <c r="AG45" s="3"/>
      <c r="AH45" s="9">
        <f t="shared" si="13"/>
        <v>600</v>
      </c>
    </row>
    <row r="46" spans="1:34" ht="193.5" customHeight="1">
      <c r="A46" s="12" t="s">
        <v>263</v>
      </c>
      <c r="B46" s="14" t="s">
        <v>264</v>
      </c>
      <c r="C46" s="5"/>
      <c r="D46" s="9">
        <v>92906.635999999999</v>
      </c>
      <c r="E46" s="3">
        <f>E47</f>
        <v>0</v>
      </c>
      <c r="F46" s="9">
        <f t="shared" si="0"/>
        <v>92906.635999999999</v>
      </c>
      <c r="G46" s="3">
        <f>G47</f>
        <v>0</v>
      </c>
      <c r="H46" s="9">
        <f t="shared" si="1"/>
        <v>92906.635999999999</v>
      </c>
      <c r="I46" s="9">
        <v>92906.635999999999</v>
      </c>
      <c r="J46" s="3">
        <f>J47</f>
        <v>0</v>
      </c>
      <c r="K46" s="3">
        <f>K47</f>
        <v>0</v>
      </c>
      <c r="L46" s="9">
        <f t="shared" si="2"/>
        <v>92906.635999999999</v>
      </c>
      <c r="M46" s="9">
        <f t="shared" si="3"/>
        <v>92906.635999999999</v>
      </c>
      <c r="N46" s="3">
        <f>N47</f>
        <v>0</v>
      </c>
      <c r="O46" s="3">
        <f>O47</f>
        <v>0</v>
      </c>
      <c r="P46" s="9">
        <f t="shared" si="4"/>
        <v>92906.635999999999</v>
      </c>
      <c r="Q46" s="3">
        <f>Q47</f>
        <v>1830.05</v>
      </c>
      <c r="R46" s="9">
        <f t="shared" si="5"/>
        <v>94736.686000000002</v>
      </c>
      <c r="S46" s="3">
        <f>S47</f>
        <v>0</v>
      </c>
      <c r="T46" s="9">
        <f t="shared" si="6"/>
        <v>94736.686000000002</v>
      </c>
      <c r="U46" s="9">
        <f t="shared" si="7"/>
        <v>92906.635999999999</v>
      </c>
      <c r="V46" s="3">
        <f>V47</f>
        <v>0</v>
      </c>
      <c r="W46" s="9">
        <f t="shared" si="8"/>
        <v>92906.635999999999</v>
      </c>
      <c r="X46" s="3">
        <f>X47</f>
        <v>0</v>
      </c>
      <c r="Y46" s="9">
        <f t="shared" si="9"/>
        <v>92906.635999999999</v>
      </c>
      <c r="Z46" s="3">
        <f>Z47</f>
        <v>-92906.635999999999</v>
      </c>
      <c r="AA46" s="9">
        <f t="shared" si="10"/>
        <v>0</v>
      </c>
      <c r="AB46" s="3">
        <f>AB47</f>
        <v>0</v>
      </c>
      <c r="AC46" s="9">
        <f t="shared" si="11"/>
        <v>0</v>
      </c>
      <c r="AD46" s="9">
        <v>92906.635999999999</v>
      </c>
      <c r="AE46" s="3">
        <f>AE47</f>
        <v>-92906.635999999999</v>
      </c>
      <c r="AF46" s="9">
        <f t="shared" si="12"/>
        <v>0</v>
      </c>
      <c r="AG46" s="3">
        <f>AG47</f>
        <v>0</v>
      </c>
      <c r="AH46" s="9">
        <f t="shared" si="13"/>
        <v>0</v>
      </c>
    </row>
    <row r="47" spans="1:34" ht="51.75" customHeight="1">
      <c r="A47" s="1" t="s">
        <v>64</v>
      </c>
      <c r="B47" s="14" t="s">
        <v>264</v>
      </c>
      <c r="C47" s="5">
        <v>600</v>
      </c>
      <c r="D47" s="9">
        <v>92906.635999999999</v>
      </c>
      <c r="E47" s="3"/>
      <c r="F47" s="9">
        <f t="shared" si="0"/>
        <v>92906.635999999999</v>
      </c>
      <c r="G47" s="3"/>
      <c r="H47" s="9">
        <f t="shared" si="1"/>
        <v>92906.635999999999</v>
      </c>
      <c r="I47" s="9">
        <v>92906.635999999999</v>
      </c>
      <c r="J47" s="3"/>
      <c r="K47" s="3"/>
      <c r="L47" s="9">
        <f t="shared" si="2"/>
        <v>92906.635999999999</v>
      </c>
      <c r="M47" s="9">
        <f t="shared" si="3"/>
        <v>92906.635999999999</v>
      </c>
      <c r="N47" s="3"/>
      <c r="O47" s="3"/>
      <c r="P47" s="9">
        <f t="shared" si="4"/>
        <v>92906.635999999999</v>
      </c>
      <c r="Q47" s="3">
        <v>1830.05</v>
      </c>
      <c r="R47" s="9">
        <f t="shared" si="5"/>
        <v>94736.686000000002</v>
      </c>
      <c r="S47" s="3"/>
      <c r="T47" s="9">
        <f t="shared" si="6"/>
        <v>94736.686000000002</v>
      </c>
      <c r="U47" s="9">
        <f t="shared" si="7"/>
        <v>92906.635999999999</v>
      </c>
      <c r="V47" s="3"/>
      <c r="W47" s="9">
        <f t="shared" si="8"/>
        <v>92906.635999999999</v>
      </c>
      <c r="X47" s="3"/>
      <c r="Y47" s="9">
        <f t="shared" si="9"/>
        <v>92906.635999999999</v>
      </c>
      <c r="Z47" s="3">
        <v>-92906.635999999999</v>
      </c>
      <c r="AA47" s="9">
        <f t="shared" si="10"/>
        <v>0</v>
      </c>
      <c r="AB47" s="3"/>
      <c r="AC47" s="9">
        <f t="shared" si="11"/>
        <v>0</v>
      </c>
      <c r="AD47" s="9">
        <v>92906.635999999999</v>
      </c>
      <c r="AE47" s="3">
        <v>-92906.635999999999</v>
      </c>
      <c r="AF47" s="9">
        <f t="shared" si="12"/>
        <v>0</v>
      </c>
      <c r="AG47" s="3"/>
      <c r="AH47" s="9">
        <f t="shared" si="13"/>
        <v>0</v>
      </c>
    </row>
    <row r="48" spans="1:34" ht="108" customHeight="1">
      <c r="A48" s="1" t="s">
        <v>558</v>
      </c>
      <c r="B48" s="14" t="s">
        <v>559</v>
      </c>
      <c r="C48" s="5"/>
      <c r="D48" s="9"/>
      <c r="E48" s="3"/>
      <c r="F48" s="9"/>
      <c r="G48" s="3"/>
      <c r="H48" s="9"/>
      <c r="I48" s="9"/>
      <c r="J48" s="3"/>
      <c r="K48" s="3"/>
      <c r="L48" s="9">
        <f t="shared" si="2"/>
        <v>0</v>
      </c>
      <c r="M48" s="9"/>
      <c r="N48" s="3"/>
      <c r="O48" s="3">
        <f>O49</f>
        <v>10624.32</v>
      </c>
      <c r="P48" s="9">
        <f t="shared" si="4"/>
        <v>10624.32</v>
      </c>
      <c r="Q48" s="3">
        <f>Q49</f>
        <v>78.12</v>
      </c>
      <c r="R48" s="9">
        <f t="shared" si="5"/>
        <v>10702.44</v>
      </c>
      <c r="S48" s="3">
        <f>S49</f>
        <v>0</v>
      </c>
      <c r="T48" s="9">
        <f t="shared" si="6"/>
        <v>10702.44</v>
      </c>
      <c r="U48" s="9"/>
      <c r="V48" s="3"/>
      <c r="W48" s="9">
        <f t="shared" si="8"/>
        <v>0</v>
      </c>
      <c r="X48" s="3">
        <f>X49</f>
        <v>10624.32</v>
      </c>
      <c r="Y48" s="9">
        <f t="shared" si="9"/>
        <v>10624.32</v>
      </c>
      <c r="Z48" s="3">
        <f>Z49</f>
        <v>78.12</v>
      </c>
      <c r="AA48" s="9">
        <f t="shared" si="10"/>
        <v>10702.44</v>
      </c>
      <c r="AB48" s="3">
        <f>AB49</f>
        <v>0</v>
      </c>
      <c r="AC48" s="9">
        <f t="shared" si="11"/>
        <v>10702.44</v>
      </c>
      <c r="AD48" s="9">
        <v>10624.32</v>
      </c>
      <c r="AE48" s="3">
        <f>AE49</f>
        <v>-10624.32</v>
      </c>
      <c r="AF48" s="9">
        <f t="shared" si="12"/>
        <v>0</v>
      </c>
      <c r="AG48" s="3">
        <f>AG49</f>
        <v>0</v>
      </c>
      <c r="AH48" s="9">
        <f t="shared" si="13"/>
        <v>0</v>
      </c>
    </row>
    <row r="49" spans="1:34" ht="51.75" customHeight="1">
      <c r="A49" s="1" t="s">
        <v>64</v>
      </c>
      <c r="B49" s="14" t="s">
        <v>559</v>
      </c>
      <c r="C49" s="5">
        <v>600</v>
      </c>
      <c r="D49" s="9"/>
      <c r="E49" s="3"/>
      <c r="F49" s="9"/>
      <c r="G49" s="3"/>
      <c r="H49" s="9"/>
      <c r="I49" s="9"/>
      <c r="J49" s="3"/>
      <c r="K49" s="3"/>
      <c r="L49" s="9">
        <f t="shared" si="2"/>
        <v>0</v>
      </c>
      <c r="M49" s="9"/>
      <c r="N49" s="3"/>
      <c r="O49" s="3">
        <v>10624.32</v>
      </c>
      <c r="P49" s="9">
        <f t="shared" si="4"/>
        <v>10624.32</v>
      </c>
      <c r="Q49" s="3">
        <v>78.12</v>
      </c>
      <c r="R49" s="9">
        <f t="shared" si="5"/>
        <v>10702.44</v>
      </c>
      <c r="S49" s="3"/>
      <c r="T49" s="9">
        <f t="shared" si="6"/>
        <v>10702.44</v>
      </c>
      <c r="U49" s="9"/>
      <c r="V49" s="3"/>
      <c r="W49" s="9">
        <f t="shared" si="8"/>
        <v>0</v>
      </c>
      <c r="X49" s="3">
        <v>10624.32</v>
      </c>
      <c r="Y49" s="9">
        <f t="shared" si="9"/>
        <v>10624.32</v>
      </c>
      <c r="Z49" s="3">
        <v>78.12</v>
      </c>
      <c r="AA49" s="9">
        <f t="shared" si="10"/>
        <v>10702.44</v>
      </c>
      <c r="AB49" s="3"/>
      <c r="AC49" s="9">
        <f t="shared" si="11"/>
        <v>10702.44</v>
      </c>
      <c r="AD49" s="9">
        <v>10624.32</v>
      </c>
      <c r="AE49" s="3">
        <v>-10624.32</v>
      </c>
      <c r="AF49" s="9">
        <f t="shared" si="12"/>
        <v>0</v>
      </c>
      <c r="AG49" s="3"/>
      <c r="AH49" s="9">
        <f t="shared" si="13"/>
        <v>0</v>
      </c>
    </row>
    <row r="50" spans="1:34" ht="45" customHeight="1">
      <c r="A50" s="11" t="s">
        <v>265</v>
      </c>
      <c r="B50" s="4" t="s">
        <v>267</v>
      </c>
      <c r="C50" s="5"/>
      <c r="D50" s="9">
        <v>0</v>
      </c>
      <c r="E50" s="3">
        <f>E51</f>
        <v>0</v>
      </c>
      <c r="F50" s="9">
        <f t="shared" si="0"/>
        <v>0</v>
      </c>
      <c r="G50" s="3">
        <f>G51</f>
        <v>0</v>
      </c>
      <c r="H50" s="9">
        <f t="shared" si="1"/>
        <v>0</v>
      </c>
      <c r="I50" s="9">
        <v>0</v>
      </c>
      <c r="J50" s="3">
        <f>J51</f>
        <v>0</v>
      </c>
      <c r="K50" s="3">
        <f>K51</f>
        <v>0</v>
      </c>
      <c r="L50" s="9">
        <f t="shared" si="2"/>
        <v>0</v>
      </c>
      <c r="M50" s="9">
        <f t="shared" si="3"/>
        <v>0</v>
      </c>
      <c r="N50" s="3">
        <f>N51</f>
        <v>0</v>
      </c>
      <c r="O50" s="3">
        <f>O51</f>
        <v>0</v>
      </c>
      <c r="P50" s="9">
        <f t="shared" si="4"/>
        <v>0</v>
      </c>
      <c r="Q50" s="3">
        <f>Q51</f>
        <v>0</v>
      </c>
      <c r="R50" s="9">
        <f t="shared" si="5"/>
        <v>0</v>
      </c>
      <c r="S50" s="3">
        <f>S51</f>
        <v>0</v>
      </c>
      <c r="T50" s="9">
        <f t="shared" si="6"/>
        <v>0</v>
      </c>
      <c r="U50" s="9">
        <f t="shared" si="7"/>
        <v>0</v>
      </c>
      <c r="V50" s="3">
        <f>V51</f>
        <v>0</v>
      </c>
      <c r="W50" s="9">
        <f t="shared" si="8"/>
        <v>0</v>
      </c>
      <c r="X50" s="3">
        <f>X51</f>
        <v>0</v>
      </c>
      <c r="Y50" s="9">
        <f t="shared" si="9"/>
        <v>0</v>
      </c>
      <c r="Z50" s="3">
        <f>Z51</f>
        <v>0</v>
      </c>
      <c r="AA50" s="9">
        <f t="shared" si="10"/>
        <v>0</v>
      </c>
      <c r="AB50" s="3">
        <f>AB51</f>
        <v>0</v>
      </c>
      <c r="AC50" s="9">
        <f t="shared" si="11"/>
        <v>0</v>
      </c>
      <c r="AD50" s="9">
        <v>0</v>
      </c>
      <c r="AE50" s="3">
        <f>AE51</f>
        <v>0</v>
      </c>
      <c r="AF50" s="9">
        <f t="shared" si="12"/>
        <v>0</v>
      </c>
      <c r="AG50" s="3">
        <f>AG51</f>
        <v>0</v>
      </c>
      <c r="AH50" s="9">
        <f t="shared" si="13"/>
        <v>0</v>
      </c>
    </row>
    <row r="51" spans="1:34" ht="45" customHeight="1">
      <c r="A51" s="11" t="s">
        <v>266</v>
      </c>
      <c r="B51" s="4" t="s">
        <v>268</v>
      </c>
      <c r="C51" s="5"/>
      <c r="D51" s="9">
        <v>0</v>
      </c>
      <c r="E51" s="3">
        <f>E52</f>
        <v>0</v>
      </c>
      <c r="F51" s="9">
        <f t="shared" si="0"/>
        <v>0</v>
      </c>
      <c r="G51" s="3">
        <f>G52</f>
        <v>0</v>
      </c>
      <c r="H51" s="9">
        <f t="shared" si="1"/>
        <v>0</v>
      </c>
      <c r="I51" s="9">
        <v>0</v>
      </c>
      <c r="J51" s="3">
        <f>J52</f>
        <v>0</v>
      </c>
      <c r="K51" s="3">
        <f>K52</f>
        <v>0</v>
      </c>
      <c r="L51" s="9">
        <f t="shared" si="2"/>
        <v>0</v>
      </c>
      <c r="M51" s="9">
        <f t="shared" si="3"/>
        <v>0</v>
      </c>
      <c r="N51" s="3">
        <f>N52</f>
        <v>0</v>
      </c>
      <c r="O51" s="3">
        <f>O52</f>
        <v>0</v>
      </c>
      <c r="P51" s="9">
        <f t="shared" si="4"/>
        <v>0</v>
      </c>
      <c r="Q51" s="3">
        <f>Q52</f>
        <v>0</v>
      </c>
      <c r="R51" s="9">
        <f t="shared" si="5"/>
        <v>0</v>
      </c>
      <c r="S51" s="3">
        <f>S52</f>
        <v>0</v>
      </c>
      <c r="T51" s="9">
        <f t="shared" si="6"/>
        <v>0</v>
      </c>
      <c r="U51" s="9">
        <f t="shared" si="7"/>
        <v>0</v>
      </c>
      <c r="V51" s="3">
        <f>V52</f>
        <v>0</v>
      </c>
      <c r="W51" s="9">
        <f t="shared" si="8"/>
        <v>0</v>
      </c>
      <c r="X51" s="3">
        <f>X52</f>
        <v>0</v>
      </c>
      <c r="Y51" s="9">
        <f t="shared" si="9"/>
        <v>0</v>
      </c>
      <c r="Z51" s="3">
        <f>Z52</f>
        <v>0</v>
      </c>
      <c r="AA51" s="9">
        <f t="shared" si="10"/>
        <v>0</v>
      </c>
      <c r="AB51" s="3">
        <f>AB52</f>
        <v>0</v>
      </c>
      <c r="AC51" s="9">
        <f t="shared" si="11"/>
        <v>0</v>
      </c>
      <c r="AD51" s="9">
        <v>0</v>
      </c>
      <c r="AE51" s="3">
        <f>AE52</f>
        <v>0</v>
      </c>
      <c r="AF51" s="9">
        <f t="shared" si="12"/>
        <v>0</v>
      </c>
      <c r="AG51" s="3">
        <f>AG52</f>
        <v>0</v>
      </c>
      <c r="AH51" s="9">
        <f t="shared" si="13"/>
        <v>0</v>
      </c>
    </row>
    <row r="52" spans="1:34" ht="50.25" customHeight="1">
      <c r="A52" s="1" t="s">
        <v>64</v>
      </c>
      <c r="B52" s="4" t="s">
        <v>268</v>
      </c>
      <c r="C52" s="5">
        <v>600</v>
      </c>
      <c r="D52" s="9">
        <v>0</v>
      </c>
      <c r="E52" s="3"/>
      <c r="F52" s="9">
        <f t="shared" si="0"/>
        <v>0</v>
      </c>
      <c r="G52" s="3"/>
      <c r="H52" s="9">
        <f t="shared" si="1"/>
        <v>0</v>
      </c>
      <c r="I52" s="9">
        <v>0</v>
      </c>
      <c r="J52" s="3"/>
      <c r="K52" s="3"/>
      <c r="L52" s="9">
        <f t="shared" si="2"/>
        <v>0</v>
      </c>
      <c r="M52" s="9">
        <f t="shared" si="3"/>
        <v>0</v>
      </c>
      <c r="N52" s="3"/>
      <c r="O52" s="3"/>
      <c r="P52" s="9">
        <f t="shared" si="4"/>
        <v>0</v>
      </c>
      <c r="Q52" s="3"/>
      <c r="R52" s="9">
        <f t="shared" si="5"/>
        <v>0</v>
      </c>
      <c r="S52" s="3"/>
      <c r="T52" s="9">
        <f t="shared" si="6"/>
        <v>0</v>
      </c>
      <c r="U52" s="9">
        <f t="shared" si="7"/>
        <v>0</v>
      </c>
      <c r="V52" s="3"/>
      <c r="W52" s="9">
        <f t="shared" si="8"/>
        <v>0</v>
      </c>
      <c r="X52" s="3"/>
      <c r="Y52" s="9">
        <f t="shared" si="9"/>
        <v>0</v>
      </c>
      <c r="Z52" s="3"/>
      <c r="AA52" s="9">
        <f t="shared" si="10"/>
        <v>0</v>
      </c>
      <c r="AB52" s="3"/>
      <c r="AC52" s="9">
        <f t="shared" si="11"/>
        <v>0</v>
      </c>
      <c r="AD52" s="9">
        <v>0</v>
      </c>
      <c r="AE52" s="3"/>
      <c r="AF52" s="9">
        <f t="shared" si="12"/>
        <v>0</v>
      </c>
      <c r="AG52" s="3"/>
      <c r="AH52" s="9">
        <f t="shared" si="13"/>
        <v>0</v>
      </c>
    </row>
    <row r="53" spans="1:34" ht="57" customHeight="1">
      <c r="A53" s="1" t="s">
        <v>478</v>
      </c>
      <c r="B53" s="4" t="s">
        <v>480</v>
      </c>
      <c r="C53" s="5"/>
      <c r="D53" s="9">
        <v>0</v>
      </c>
      <c r="E53" s="3">
        <f>E54</f>
        <v>0</v>
      </c>
      <c r="F53" s="9">
        <f t="shared" si="0"/>
        <v>0</v>
      </c>
      <c r="G53" s="3">
        <f>G54</f>
        <v>0</v>
      </c>
      <c r="H53" s="9">
        <f t="shared" si="1"/>
        <v>0</v>
      </c>
      <c r="I53" s="9">
        <v>0</v>
      </c>
      <c r="J53" s="3">
        <f>J54</f>
        <v>0</v>
      </c>
      <c r="K53" s="3">
        <f>K54</f>
        <v>0</v>
      </c>
      <c r="L53" s="9">
        <f t="shared" si="2"/>
        <v>0</v>
      </c>
      <c r="M53" s="9">
        <f t="shared" si="3"/>
        <v>0</v>
      </c>
      <c r="N53" s="3">
        <f>N54</f>
        <v>0</v>
      </c>
      <c r="O53" s="3">
        <f>O54</f>
        <v>0</v>
      </c>
      <c r="P53" s="9">
        <f t="shared" si="4"/>
        <v>0</v>
      </c>
      <c r="Q53" s="3">
        <f>Q54</f>
        <v>0</v>
      </c>
      <c r="R53" s="9">
        <f t="shared" si="5"/>
        <v>0</v>
      </c>
      <c r="S53" s="3">
        <f>S54</f>
        <v>0</v>
      </c>
      <c r="T53" s="9">
        <f t="shared" si="6"/>
        <v>0</v>
      </c>
      <c r="U53" s="9">
        <f t="shared" si="7"/>
        <v>0</v>
      </c>
      <c r="V53" s="3">
        <f>V54</f>
        <v>0</v>
      </c>
      <c r="W53" s="9">
        <f t="shared" si="8"/>
        <v>0</v>
      </c>
      <c r="X53" s="3">
        <f>X54</f>
        <v>0</v>
      </c>
      <c r="Y53" s="9">
        <f t="shared" si="9"/>
        <v>0</v>
      </c>
      <c r="Z53" s="3">
        <f>Z54</f>
        <v>0</v>
      </c>
      <c r="AA53" s="9">
        <f t="shared" si="10"/>
        <v>0</v>
      </c>
      <c r="AB53" s="3">
        <f>AB54</f>
        <v>0</v>
      </c>
      <c r="AC53" s="9">
        <f t="shared" si="11"/>
        <v>0</v>
      </c>
      <c r="AD53" s="9">
        <v>0</v>
      </c>
      <c r="AE53" s="3">
        <f>AE54</f>
        <v>0</v>
      </c>
      <c r="AF53" s="9">
        <f t="shared" si="12"/>
        <v>0</v>
      </c>
      <c r="AG53" s="3">
        <f>AG54</f>
        <v>0</v>
      </c>
      <c r="AH53" s="9">
        <f t="shared" si="13"/>
        <v>0</v>
      </c>
    </row>
    <row r="54" spans="1:34" ht="50.25" customHeight="1">
      <c r="A54" s="1" t="s">
        <v>479</v>
      </c>
      <c r="B54" s="4" t="s">
        <v>481</v>
      </c>
      <c r="C54" s="5"/>
      <c r="D54" s="9">
        <v>0</v>
      </c>
      <c r="E54" s="3">
        <f>E55</f>
        <v>0</v>
      </c>
      <c r="F54" s="9">
        <f t="shared" si="0"/>
        <v>0</v>
      </c>
      <c r="G54" s="3">
        <f>G55</f>
        <v>0</v>
      </c>
      <c r="H54" s="9">
        <f t="shared" si="1"/>
        <v>0</v>
      </c>
      <c r="I54" s="9">
        <v>0</v>
      </c>
      <c r="J54" s="3">
        <f>J55</f>
        <v>0</v>
      </c>
      <c r="K54" s="3">
        <f>K55</f>
        <v>0</v>
      </c>
      <c r="L54" s="9">
        <f t="shared" si="2"/>
        <v>0</v>
      </c>
      <c r="M54" s="9">
        <f t="shared" si="3"/>
        <v>0</v>
      </c>
      <c r="N54" s="3">
        <f>N55</f>
        <v>0</v>
      </c>
      <c r="O54" s="3">
        <f>O55</f>
        <v>0</v>
      </c>
      <c r="P54" s="9">
        <f t="shared" si="4"/>
        <v>0</v>
      </c>
      <c r="Q54" s="3">
        <f>Q55</f>
        <v>0</v>
      </c>
      <c r="R54" s="9">
        <f t="shared" si="5"/>
        <v>0</v>
      </c>
      <c r="S54" s="3">
        <f>S55</f>
        <v>0</v>
      </c>
      <c r="T54" s="9">
        <f t="shared" si="6"/>
        <v>0</v>
      </c>
      <c r="U54" s="9">
        <f t="shared" si="7"/>
        <v>0</v>
      </c>
      <c r="V54" s="3">
        <f>V55</f>
        <v>0</v>
      </c>
      <c r="W54" s="9">
        <f t="shared" si="8"/>
        <v>0</v>
      </c>
      <c r="X54" s="3">
        <f>X55</f>
        <v>0</v>
      </c>
      <c r="Y54" s="9">
        <f t="shared" si="9"/>
        <v>0</v>
      </c>
      <c r="Z54" s="3">
        <f>Z55</f>
        <v>0</v>
      </c>
      <c r="AA54" s="9">
        <f t="shared" si="10"/>
        <v>0</v>
      </c>
      <c r="AB54" s="3">
        <f>AB55</f>
        <v>0</v>
      </c>
      <c r="AC54" s="9">
        <f t="shared" si="11"/>
        <v>0</v>
      </c>
      <c r="AD54" s="9">
        <v>0</v>
      </c>
      <c r="AE54" s="3">
        <f>AE55</f>
        <v>0</v>
      </c>
      <c r="AF54" s="9">
        <f t="shared" si="12"/>
        <v>0</v>
      </c>
      <c r="AG54" s="3">
        <f>AG55</f>
        <v>0</v>
      </c>
      <c r="AH54" s="9">
        <f t="shared" si="13"/>
        <v>0</v>
      </c>
    </row>
    <row r="55" spans="1:34" ht="50.25" customHeight="1">
      <c r="A55" s="1" t="s">
        <v>64</v>
      </c>
      <c r="B55" s="4" t="s">
        <v>481</v>
      </c>
      <c r="C55" s="5">
        <v>600</v>
      </c>
      <c r="D55" s="9">
        <v>0</v>
      </c>
      <c r="E55" s="3"/>
      <c r="F55" s="9">
        <f t="shared" si="0"/>
        <v>0</v>
      </c>
      <c r="G55" s="3"/>
      <c r="H55" s="9">
        <f t="shared" si="1"/>
        <v>0</v>
      </c>
      <c r="I55" s="9">
        <v>0</v>
      </c>
      <c r="J55" s="3"/>
      <c r="K55" s="3"/>
      <c r="L55" s="9">
        <f t="shared" si="2"/>
        <v>0</v>
      </c>
      <c r="M55" s="9">
        <f t="shared" si="3"/>
        <v>0</v>
      </c>
      <c r="N55" s="3"/>
      <c r="O55" s="3"/>
      <c r="P55" s="9">
        <f t="shared" si="4"/>
        <v>0</v>
      </c>
      <c r="Q55" s="3"/>
      <c r="R55" s="9">
        <f t="shared" si="5"/>
        <v>0</v>
      </c>
      <c r="S55" s="3"/>
      <c r="T55" s="9">
        <f t="shared" si="6"/>
        <v>0</v>
      </c>
      <c r="U55" s="9">
        <f t="shared" si="7"/>
        <v>0</v>
      </c>
      <c r="V55" s="3"/>
      <c r="W55" s="9">
        <f t="shared" si="8"/>
        <v>0</v>
      </c>
      <c r="X55" s="3"/>
      <c r="Y55" s="9">
        <f t="shared" si="9"/>
        <v>0</v>
      </c>
      <c r="Z55" s="3"/>
      <c r="AA55" s="9">
        <f t="shared" si="10"/>
        <v>0</v>
      </c>
      <c r="AB55" s="3"/>
      <c r="AC55" s="9">
        <f t="shared" si="11"/>
        <v>0</v>
      </c>
      <c r="AD55" s="9">
        <v>0</v>
      </c>
      <c r="AE55" s="3"/>
      <c r="AF55" s="9">
        <f t="shared" si="12"/>
        <v>0</v>
      </c>
      <c r="AG55" s="3"/>
      <c r="AH55" s="9">
        <f t="shared" si="13"/>
        <v>0</v>
      </c>
    </row>
    <row r="56" spans="1:34" ht="57.75" customHeight="1">
      <c r="A56" s="1" t="s">
        <v>543</v>
      </c>
      <c r="B56" s="4" t="s">
        <v>544</v>
      </c>
      <c r="C56" s="5"/>
      <c r="D56" s="9"/>
      <c r="E56" s="3"/>
      <c r="F56" s="9">
        <f t="shared" si="0"/>
        <v>0</v>
      </c>
      <c r="G56" s="3">
        <f>G57</f>
        <v>0</v>
      </c>
      <c r="H56" s="9">
        <f t="shared" si="1"/>
        <v>0</v>
      </c>
      <c r="I56" s="9"/>
      <c r="J56" s="3"/>
      <c r="K56" s="3">
        <f>K57</f>
        <v>0</v>
      </c>
      <c r="L56" s="9">
        <f t="shared" si="2"/>
        <v>0</v>
      </c>
      <c r="M56" s="9">
        <f t="shared" si="3"/>
        <v>0</v>
      </c>
      <c r="N56" s="3">
        <f>N57</f>
        <v>0</v>
      </c>
      <c r="O56" s="3">
        <f>O57</f>
        <v>0</v>
      </c>
      <c r="P56" s="9">
        <f t="shared" si="4"/>
        <v>0</v>
      </c>
      <c r="Q56" s="3">
        <f>Q57</f>
        <v>0</v>
      </c>
      <c r="R56" s="9">
        <f t="shared" si="5"/>
        <v>0</v>
      </c>
      <c r="S56" s="3">
        <f>S57</f>
        <v>0</v>
      </c>
      <c r="T56" s="9">
        <f t="shared" si="6"/>
        <v>0</v>
      </c>
      <c r="U56" s="9">
        <f t="shared" si="7"/>
        <v>0</v>
      </c>
      <c r="V56" s="3">
        <f>V57</f>
        <v>0</v>
      </c>
      <c r="W56" s="9">
        <f t="shared" si="8"/>
        <v>0</v>
      </c>
      <c r="X56" s="3">
        <f>X57</f>
        <v>0</v>
      </c>
      <c r="Y56" s="9">
        <f t="shared" si="9"/>
        <v>0</v>
      </c>
      <c r="Z56" s="3">
        <f>Z57</f>
        <v>0</v>
      </c>
      <c r="AA56" s="9">
        <f t="shared" si="10"/>
        <v>0</v>
      </c>
      <c r="AB56" s="3">
        <f>AB57</f>
        <v>0</v>
      </c>
      <c r="AC56" s="9">
        <f t="shared" si="11"/>
        <v>0</v>
      </c>
      <c r="AD56" s="9">
        <v>0</v>
      </c>
      <c r="AE56" s="3">
        <f>AE57</f>
        <v>0</v>
      </c>
      <c r="AF56" s="9">
        <f t="shared" si="12"/>
        <v>0</v>
      </c>
      <c r="AG56" s="3">
        <f>AG57</f>
        <v>0</v>
      </c>
      <c r="AH56" s="9">
        <f t="shared" si="13"/>
        <v>0</v>
      </c>
    </row>
    <row r="57" spans="1:34" ht="50.25" customHeight="1">
      <c r="A57" s="1" t="s">
        <v>545</v>
      </c>
      <c r="B57" s="4" t="s">
        <v>546</v>
      </c>
      <c r="C57" s="5"/>
      <c r="D57" s="9"/>
      <c r="E57" s="3"/>
      <c r="F57" s="9">
        <f t="shared" si="0"/>
        <v>0</v>
      </c>
      <c r="G57" s="3">
        <f>G58</f>
        <v>0</v>
      </c>
      <c r="H57" s="9">
        <f t="shared" si="1"/>
        <v>0</v>
      </c>
      <c r="I57" s="9"/>
      <c r="J57" s="3"/>
      <c r="K57" s="3">
        <f>K58</f>
        <v>0</v>
      </c>
      <c r="L57" s="9">
        <f t="shared" si="2"/>
        <v>0</v>
      </c>
      <c r="M57" s="9">
        <f t="shared" si="3"/>
        <v>0</v>
      </c>
      <c r="N57" s="3">
        <f>N58</f>
        <v>0</v>
      </c>
      <c r="O57" s="3">
        <f>O58</f>
        <v>0</v>
      </c>
      <c r="P57" s="9">
        <f t="shared" si="4"/>
        <v>0</v>
      </c>
      <c r="Q57" s="3">
        <f>Q58</f>
        <v>0</v>
      </c>
      <c r="R57" s="9">
        <f t="shared" si="5"/>
        <v>0</v>
      </c>
      <c r="S57" s="3">
        <f>S58</f>
        <v>0</v>
      </c>
      <c r="T57" s="9">
        <f t="shared" si="6"/>
        <v>0</v>
      </c>
      <c r="U57" s="9">
        <f t="shared" si="7"/>
        <v>0</v>
      </c>
      <c r="V57" s="3">
        <f>V58</f>
        <v>0</v>
      </c>
      <c r="W57" s="9">
        <f t="shared" si="8"/>
        <v>0</v>
      </c>
      <c r="X57" s="3">
        <f>X58</f>
        <v>0</v>
      </c>
      <c r="Y57" s="9">
        <f t="shared" si="9"/>
        <v>0</v>
      </c>
      <c r="Z57" s="3">
        <f>Z58</f>
        <v>0</v>
      </c>
      <c r="AA57" s="9">
        <f t="shared" si="10"/>
        <v>0</v>
      </c>
      <c r="AB57" s="3">
        <f>AB58</f>
        <v>0</v>
      </c>
      <c r="AC57" s="9">
        <f t="shared" si="11"/>
        <v>0</v>
      </c>
      <c r="AD57" s="9">
        <v>0</v>
      </c>
      <c r="AE57" s="3">
        <f>AE58</f>
        <v>0</v>
      </c>
      <c r="AF57" s="9">
        <f t="shared" si="12"/>
        <v>0</v>
      </c>
      <c r="AG57" s="3">
        <f>AG58</f>
        <v>0</v>
      </c>
      <c r="AH57" s="9">
        <f t="shared" si="13"/>
        <v>0</v>
      </c>
    </row>
    <row r="58" spans="1:34" ht="50.25" customHeight="1">
      <c r="A58" s="1" t="s">
        <v>64</v>
      </c>
      <c r="B58" s="4" t="s">
        <v>546</v>
      </c>
      <c r="C58" s="5">
        <v>600</v>
      </c>
      <c r="D58" s="9"/>
      <c r="E58" s="3"/>
      <c r="F58" s="9">
        <f t="shared" si="0"/>
        <v>0</v>
      </c>
      <c r="G58" s="3"/>
      <c r="H58" s="9">
        <f t="shared" si="1"/>
        <v>0</v>
      </c>
      <c r="I58" s="9"/>
      <c r="J58" s="3"/>
      <c r="K58" s="3"/>
      <c r="L58" s="9">
        <f t="shared" si="2"/>
        <v>0</v>
      </c>
      <c r="M58" s="9">
        <f t="shared" si="3"/>
        <v>0</v>
      </c>
      <c r="N58" s="3"/>
      <c r="O58" s="3"/>
      <c r="P58" s="9">
        <f t="shared" si="4"/>
        <v>0</v>
      </c>
      <c r="Q58" s="3"/>
      <c r="R58" s="9">
        <f t="shared" si="5"/>
        <v>0</v>
      </c>
      <c r="S58" s="3"/>
      <c r="T58" s="9">
        <f t="shared" si="6"/>
        <v>0</v>
      </c>
      <c r="U58" s="9">
        <f t="shared" si="7"/>
        <v>0</v>
      </c>
      <c r="V58" s="3"/>
      <c r="W58" s="9">
        <f t="shared" si="8"/>
        <v>0</v>
      </c>
      <c r="X58" s="3"/>
      <c r="Y58" s="9">
        <f t="shared" si="9"/>
        <v>0</v>
      </c>
      <c r="Z58" s="3"/>
      <c r="AA58" s="9">
        <f t="shared" si="10"/>
        <v>0</v>
      </c>
      <c r="AB58" s="3"/>
      <c r="AC58" s="9">
        <f t="shared" si="11"/>
        <v>0</v>
      </c>
      <c r="AD58" s="9">
        <v>0</v>
      </c>
      <c r="AE58" s="3"/>
      <c r="AF58" s="9">
        <f t="shared" si="12"/>
        <v>0</v>
      </c>
      <c r="AG58" s="3"/>
      <c r="AH58" s="9">
        <f t="shared" si="13"/>
        <v>0</v>
      </c>
    </row>
    <row r="59" spans="1:34" ht="33.75" customHeight="1">
      <c r="A59" s="1" t="s">
        <v>534</v>
      </c>
      <c r="B59" s="4" t="s">
        <v>523</v>
      </c>
      <c r="C59" s="5"/>
      <c r="D59" s="9">
        <v>1126.9528600000001</v>
      </c>
      <c r="E59" s="3">
        <f>E60</f>
        <v>0.11384</v>
      </c>
      <c r="F59" s="9">
        <f t="shared" si="0"/>
        <v>1127.0667000000001</v>
      </c>
      <c r="G59" s="3">
        <f>G60</f>
        <v>0</v>
      </c>
      <c r="H59" s="9">
        <f t="shared" si="1"/>
        <v>1127.0667000000001</v>
      </c>
      <c r="I59" s="9">
        <v>0</v>
      </c>
      <c r="J59" s="3">
        <f>J60</f>
        <v>0</v>
      </c>
      <c r="K59" s="3">
        <f>K60</f>
        <v>0</v>
      </c>
      <c r="L59" s="9">
        <f t="shared" si="2"/>
        <v>1127.0667000000001</v>
      </c>
      <c r="M59" s="9">
        <f t="shared" si="3"/>
        <v>0</v>
      </c>
      <c r="N59" s="3">
        <f>N60</f>
        <v>0</v>
      </c>
      <c r="O59" s="3">
        <f>O60</f>
        <v>0</v>
      </c>
      <c r="P59" s="9">
        <f t="shared" si="4"/>
        <v>1127.0667000000001</v>
      </c>
      <c r="Q59" s="3">
        <f>Q60</f>
        <v>0</v>
      </c>
      <c r="R59" s="9">
        <f t="shared" si="5"/>
        <v>1127.0667000000001</v>
      </c>
      <c r="S59" s="3">
        <f>S60</f>
        <v>0</v>
      </c>
      <c r="T59" s="9">
        <f t="shared" si="6"/>
        <v>1127.0667000000001</v>
      </c>
      <c r="U59" s="9">
        <f t="shared" si="7"/>
        <v>0</v>
      </c>
      <c r="V59" s="3">
        <f>V60</f>
        <v>0</v>
      </c>
      <c r="W59" s="9">
        <f t="shared" si="8"/>
        <v>0</v>
      </c>
      <c r="X59" s="3">
        <f>X60</f>
        <v>0</v>
      </c>
      <c r="Y59" s="9">
        <f t="shared" si="9"/>
        <v>0</v>
      </c>
      <c r="Z59" s="3">
        <f>Z60</f>
        <v>0</v>
      </c>
      <c r="AA59" s="9">
        <f t="shared" si="10"/>
        <v>0</v>
      </c>
      <c r="AB59" s="3">
        <f>AB60</f>
        <v>0</v>
      </c>
      <c r="AC59" s="9">
        <f t="shared" si="11"/>
        <v>0</v>
      </c>
      <c r="AD59" s="9">
        <v>0</v>
      </c>
      <c r="AE59" s="3">
        <f>AE60</f>
        <v>0</v>
      </c>
      <c r="AF59" s="9">
        <f t="shared" si="12"/>
        <v>0</v>
      </c>
      <c r="AG59" s="3">
        <f>AG60</f>
        <v>0</v>
      </c>
      <c r="AH59" s="9">
        <f t="shared" si="13"/>
        <v>0</v>
      </c>
    </row>
    <row r="60" spans="1:34" ht="108" customHeight="1">
      <c r="A60" s="1" t="s">
        <v>535</v>
      </c>
      <c r="B60" s="4" t="s">
        <v>524</v>
      </c>
      <c r="C60" s="5"/>
      <c r="D60" s="9">
        <v>1126.9528600000001</v>
      </c>
      <c r="E60" s="3">
        <f>E61</f>
        <v>0.11384</v>
      </c>
      <c r="F60" s="9">
        <f t="shared" si="0"/>
        <v>1127.0667000000001</v>
      </c>
      <c r="G60" s="3">
        <f>G61</f>
        <v>0</v>
      </c>
      <c r="H60" s="9">
        <f t="shared" si="1"/>
        <v>1127.0667000000001</v>
      </c>
      <c r="I60" s="9">
        <v>0</v>
      </c>
      <c r="J60" s="3">
        <f>J61</f>
        <v>0</v>
      </c>
      <c r="K60" s="3">
        <f>K61</f>
        <v>0</v>
      </c>
      <c r="L60" s="9">
        <f t="shared" si="2"/>
        <v>1127.0667000000001</v>
      </c>
      <c r="M60" s="9">
        <f t="shared" si="3"/>
        <v>0</v>
      </c>
      <c r="N60" s="3">
        <f>N61</f>
        <v>0</v>
      </c>
      <c r="O60" s="3">
        <f>O61</f>
        <v>0</v>
      </c>
      <c r="P60" s="9">
        <f t="shared" si="4"/>
        <v>1127.0667000000001</v>
      </c>
      <c r="Q60" s="3">
        <f>Q61</f>
        <v>0</v>
      </c>
      <c r="R60" s="9">
        <f t="shared" si="5"/>
        <v>1127.0667000000001</v>
      </c>
      <c r="S60" s="3">
        <f>S61</f>
        <v>0</v>
      </c>
      <c r="T60" s="9">
        <f t="shared" si="6"/>
        <v>1127.0667000000001</v>
      </c>
      <c r="U60" s="9">
        <f t="shared" si="7"/>
        <v>0</v>
      </c>
      <c r="V60" s="3">
        <f>V61</f>
        <v>0</v>
      </c>
      <c r="W60" s="9">
        <f t="shared" si="8"/>
        <v>0</v>
      </c>
      <c r="X60" s="3">
        <f>X61</f>
        <v>0</v>
      </c>
      <c r="Y60" s="9">
        <f t="shared" si="9"/>
        <v>0</v>
      </c>
      <c r="Z60" s="3">
        <f>Z61</f>
        <v>0</v>
      </c>
      <c r="AA60" s="9">
        <f t="shared" si="10"/>
        <v>0</v>
      </c>
      <c r="AB60" s="3">
        <f>AB61</f>
        <v>0</v>
      </c>
      <c r="AC60" s="9">
        <f t="shared" si="11"/>
        <v>0</v>
      </c>
      <c r="AD60" s="9">
        <v>0</v>
      </c>
      <c r="AE60" s="3">
        <f>AE61</f>
        <v>0</v>
      </c>
      <c r="AF60" s="9">
        <f t="shared" si="12"/>
        <v>0</v>
      </c>
      <c r="AG60" s="3">
        <f>AG61</f>
        <v>0</v>
      </c>
      <c r="AH60" s="9">
        <f t="shared" si="13"/>
        <v>0</v>
      </c>
    </row>
    <row r="61" spans="1:34" ht="50.25" customHeight="1">
      <c r="A61" s="1" t="s">
        <v>64</v>
      </c>
      <c r="B61" s="4" t="s">
        <v>524</v>
      </c>
      <c r="C61" s="5">
        <v>600</v>
      </c>
      <c r="D61" s="9">
        <v>1126.9528600000001</v>
      </c>
      <c r="E61" s="3">
        <v>0.11384</v>
      </c>
      <c r="F61" s="9">
        <f t="shared" si="0"/>
        <v>1127.0667000000001</v>
      </c>
      <c r="G61" s="3"/>
      <c r="H61" s="9">
        <f t="shared" si="1"/>
        <v>1127.0667000000001</v>
      </c>
      <c r="I61" s="9">
        <v>0</v>
      </c>
      <c r="J61" s="3"/>
      <c r="K61" s="3"/>
      <c r="L61" s="9">
        <f t="shared" si="2"/>
        <v>1127.0667000000001</v>
      </c>
      <c r="M61" s="9">
        <f t="shared" si="3"/>
        <v>0</v>
      </c>
      <c r="N61" s="3"/>
      <c r="O61" s="3"/>
      <c r="P61" s="9">
        <f t="shared" si="4"/>
        <v>1127.0667000000001</v>
      </c>
      <c r="Q61" s="3"/>
      <c r="R61" s="9">
        <f t="shared" si="5"/>
        <v>1127.0667000000001</v>
      </c>
      <c r="S61" s="3"/>
      <c r="T61" s="9">
        <f t="shared" si="6"/>
        <v>1127.0667000000001</v>
      </c>
      <c r="U61" s="9">
        <f t="shared" si="7"/>
        <v>0</v>
      </c>
      <c r="V61" s="3"/>
      <c r="W61" s="9">
        <f t="shared" si="8"/>
        <v>0</v>
      </c>
      <c r="X61" s="3"/>
      <c r="Y61" s="9">
        <f t="shared" si="9"/>
        <v>0</v>
      </c>
      <c r="Z61" s="3"/>
      <c r="AA61" s="9">
        <f t="shared" si="10"/>
        <v>0</v>
      </c>
      <c r="AB61" s="3"/>
      <c r="AC61" s="9">
        <f t="shared" si="11"/>
        <v>0</v>
      </c>
      <c r="AD61" s="9">
        <v>0</v>
      </c>
      <c r="AE61" s="3"/>
      <c r="AF61" s="9">
        <f t="shared" si="12"/>
        <v>0</v>
      </c>
      <c r="AG61" s="3"/>
      <c r="AH61" s="9">
        <f t="shared" si="13"/>
        <v>0</v>
      </c>
    </row>
    <row r="62" spans="1:34" ht="32.25" customHeight="1">
      <c r="A62" s="1" t="s">
        <v>536</v>
      </c>
      <c r="B62" s="4" t="s">
        <v>531</v>
      </c>
      <c r="C62" s="5"/>
      <c r="D62" s="9">
        <v>0</v>
      </c>
      <c r="E62" s="3">
        <f>E63</f>
        <v>2261.2143999999998</v>
      </c>
      <c r="F62" s="9">
        <f t="shared" si="0"/>
        <v>2261.2143999999998</v>
      </c>
      <c r="G62" s="3">
        <f>G63</f>
        <v>0</v>
      </c>
      <c r="H62" s="9">
        <f t="shared" si="1"/>
        <v>2261.2143999999998</v>
      </c>
      <c r="I62" s="9">
        <v>0</v>
      </c>
      <c r="J62" s="3">
        <f>J63</f>
        <v>4583.7950000000001</v>
      </c>
      <c r="K62" s="3">
        <f>K63</f>
        <v>0</v>
      </c>
      <c r="L62" s="9">
        <f t="shared" si="2"/>
        <v>2261.2143999999998</v>
      </c>
      <c r="M62" s="9">
        <f t="shared" si="3"/>
        <v>4583.7950000000001</v>
      </c>
      <c r="N62" s="3">
        <f>N63</f>
        <v>0</v>
      </c>
      <c r="O62" s="3">
        <f>O63</f>
        <v>0</v>
      </c>
      <c r="P62" s="9">
        <f t="shared" si="4"/>
        <v>2261.2143999999998</v>
      </c>
      <c r="Q62" s="3">
        <f>Q63</f>
        <v>0</v>
      </c>
      <c r="R62" s="9">
        <f t="shared" si="5"/>
        <v>2261.2143999999998</v>
      </c>
      <c r="S62" s="3">
        <f>S63</f>
        <v>0</v>
      </c>
      <c r="T62" s="9">
        <f t="shared" si="6"/>
        <v>2261.2143999999998</v>
      </c>
      <c r="U62" s="9">
        <f t="shared" si="7"/>
        <v>4583.7950000000001</v>
      </c>
      <c r="V62" s="3">
        <f>V63</f>
        <v>0</v>
      </c>
      <c r="W62" s="9">
        <f t="shared" si="8"/>
        <v>4583.7950000000001</v>
      </c>
      <c r="X62" s="3">
        <f>X63</f>
        <v>0</v>
      </c>
      <c r="Y62" s="9">
        <f t="shared" si="9"/>
        <v>4583.7950000000001</v>
      </c>
      <c r="Z62" s="3">
        <f>Z63</f>
        <v>0</v>
      </c>
      <c r="AA62" s="9">
        <f t="shared" si="10"/>
        <v>4583.7950000000001</v>
      </c>
      <c r="AB62" s="3">
        <f>AB63</f>
        <v>0</v>
      </c>
      <c r="AC62" s="9">
        <f t="shared" si="11"/>
        <v>4583.7950000000001</v>
      </c>
      <c r="AD62" s="9">
        <v>4583.7950000000001</v>
      </c>
      <c r="AE62" s="3">
        <f>AE63</f>
        <v>-4583.7950000000001</v>
      </c>
      <c r="AF62" s="9">
        <f t="shared" si="12"/>
        <v>0</v>
      </c>
      <c r="AG62" s="3">
        <f>AG63</f>
        <v>0</v>
      </c>
      <c r="AH62" s="9">
        <f t="shared" si="13"/>
        <v>0</v>
      </c>
    </row>
    <row r="63" spans="1:34" ht="59.25" customHeight="1">
      <c r="A63" s="1" t="s">
        <v>532</v>
      </c>
      <c r="B63" s="4" t="s">
        <v>533</v>
      </c>
      <c r="C63" s="5"/>
      <c r="D63" s="9">
        <v>0</v>
      </c>
      <c r="E63" s="3">
        <f>E64</f>
        <v>2261.2143999999998</v>
      </c>
      <c r="F63" s="9">
        <f t="shared" si="0"/>
        <v>2261.2143999999998</v>
      </c>
      <c r="G63" s="3">
        <f>G64</f>
        <v>0</v>
      </c>
      <c r="H63" s="9">
        <f t="shared" si="1"/>
        <v>2261.2143999999998</v>
      </c>
      <c r="I63" s="9">
        <v>0</v>
      </c>
      <c r="J63" s="3">
        <f>J64</f>
        <v>4583.7950000000001</v>
      </c>
      <c r="K63" s="3">
        <f>K64</f>
        <v>0</v>
      </c>
      <c r="L63" s="9">
        <f t="shared" si="2"/>
        <v>2261.2143999999998</v>
      </c>
      <c r="M63" s="9">
        <f t="shared" si="3"/>
        <v>4583.7950000000001</v>
      </c>
      <c r="N63" s="3">
        <f>N64</f>
        <v>0</v>
      </c>
      <c r="O63" s="3">
        <f>O64</f>
        <v>0</v>
      </c>
      <c r="P63" s="9">
        <f t="shared" si="4"/>
        <v>2261.2143999999998</v>
      </c>
      <c r="Q63" s="3">
        <f>Q64</f>
        <v>0</v>
      </c>
      <c r="R63" s="9">
        <f t="shared" si="5"/>
        <v>2261.2143999999998</v>
      </c>
      <c r="S63" s="3">
        <f>S64</f>
        <v>0</v>
      </c>
      <c r="T63" s="9">
        <f t="shared" si="6"/>
        <v>2261.2143999999998</v>
      </c>
      <c r="U63" s="9">
        <f t="shared" si="7"/>
        <v>4583.7950000000001</v>
      </c>
      <c r="V63" s="3">
        <f>V64</f>
        <v>0</v>
      </c>
      <c r="W63" s="9">
        <f t="shared" si="8"/>
        <v>4583.7950000000001</v>
      </c>
      <c r="X63" s="3">
        <f>X64</f>
        <v>0</v>
      </c>
      <c r="Y63" s="9">
        <f t="shared" si="9"/>
        <v>4583.7950000000001</v>
      </c>
      <c r="Z63" s="3">
        <f>Z64</f>
        <v>0</v>
      </c>
      <c r="AA63" s="9">
        <f t="shared" si="10"/>
        <v>4583.7950000000001</v>
      </c>
      <c r="AB63" s="3">
        <f>AB64</f>
        <v>0</v>
      </c>
      <c r="AC63" s="9">
        <f t="shared" si="11"/>
        <v>4583.7950000000001</v>
      </c>
      <c r="AD63" s="9">
        <v>4583.7950000000001</v>
      </c>
      <c r="AE63" s="3">
        <f>AE64</f>
        <v>-4583.7950000000001</v>
      </c>
      <c r="AF63" s="9">
        <f t="shared" si="12"/>
        <v>0</v>
      </c>
      <c r="AG63" s="3">
        <f>AG64</f>
        <v>0</v>
      </c>
      <c r="AH63" s="9">
        <f t="shared" si="13"/>
        <v>0</v>
      </c>
    </row>
    <row r="64" spans="1:34" ht="50.25" customHeight="1">
      <c r="A64" s="1" t="s">
        <v>64</v>
      </c>
      <c r="B64" s="4" t="s">
        <v>533</v>
      </c>
      <c r="C64" s="5">
        <v>600</v>
      </c>
      <c r="D64" s="9">
        <v>0</v>
      </c>
      <c r="E64" s="3">
        <v>2261.2143999999998</v>
      </c>
      <c r="F64" s="9">
        <f t="shared" si="0"/>
        <v>2261.2143999999998</v>
      </c>
      <c r="G64" s="3"/>
      <c r="H64" s="9">
        <f t="shared" si="1"/>
        <v>2261.2143999999998</v>
      </c>
      <c r="I64" s="9">
        <v>0</v>
      </c>
      <c r="J64" s="3">
        <v>4583.7950000000001</v>
      </c>
      <c r="K64" s="3"/>
      <c r="L64" s="9">
        <f t="shared" si="2"/>
        <v>2261.2143999999998</v>
      </c>
      <c r="M64" s="9">
        <f t="shared" si="3"/>
        <v>4583.7950000000001</v>
      </c>
      <c r="N64" s="3"/>
      <c r="O64" s="3"/>
      <c r="P64" s="9">
        <f t="shared" si="4"/>
        <v>2261.2143999999998</v>
      </c>
      <c r="Q64" s="3"/>
      <c r="R64" s="9">
        <f t="shared" si="5"/>
        <v>2261.2143999999998</v>
      </c>
      <c r="S64" s="3"/>
      <c r="T64" s="9">
        <f t="shared" si="6"/>
        <v>2261.2143999999998</v>
      </c>
      <c r="U64" s="9">
        <f t="shared" si="7"/>
        <v>4583.7950000000001</v>
      </c>
      <c r="V64" s="3"/>
      <c r="W64" s="9">
        <f t="shared" si="8"/>
        <v>4583.7950000000001</v>
      </c>
      <c r="X64" s="3"/>
      <c r="Y64" s="9">
        <f t="shared" si="9"/>
        <v>4583.7950000000001</v>
      </c>
      <c r="Z64" s="3"/>
      <c r="AA64" s="9">
        <f t="shared" si="10"/>
        <v>4583.7950000000001</v>
      </c>
      <c r="AB64" s="3"/>
      <c r="AC64" s="9">
        <f t="shared" si="11"/>
        <v>4583.7950000000001</v>
      </c>
      <c r="AD64" s="9">
        <v>4583.7950000000001</v>
      </c>
      <c r="AE64" s="3">
        <f>-4537.957-45.838</f>
        <v>-4583.7950000000001</v>
      </c>
      <c r="AF64" s="9">
        <f t="shared" si="12"/>
        <v>0</v>
      </c>
      <c r="AG64" s="3"/>
      <c r="AH64" s="9">
        <f t="shared" si="13"/>
        <v>0</v>
      </c>
    </row>
    <row r="65" spans="1:34" ht="34.5" customHeight="1">
      <c r="A65" s="1" t="s">
        <v>537</v>
      </c>
      <c r="B65" s="4" t="s">
        <v>525</v>
      </c>
      <c r="C65" s="5"/>
      <c r="D65" s="9">
        <v>0</v>
      </c>
      <c r="E65" s="3">
        <f>E66</f>
        <v>6764.3251799999998</v>
      </c>
      <c r="F65" s="9">
        <f t="shared" si="0"/>
        <v>6764.3251799999998</v>
      </c>
      <c r="G65" s="3">
        <f>G66</f>
        <v>0</v>
      </c>
      <c r="H65" s="9">
        <f t="shared" si="1"/>
        <v>6764.3251799999998</v>
      </c>
      <c r="I65" s="9">
        <v>0</v>
      </c>
      <c r="J65" s="3">
        <f>J66</f>
        <v>0</v>
      </c>
      <c r="K65" s="3">
        <f>K66</f>
        <v>0</v>
      </c>
      <c r="L65" s="9">
        <f t="shared" si="2"/>
        <v>6764.3251799999998</v>
      </c>
      <c r="M65" s="9">
        <f t="shared" si="3"/>
        <v>0</v>
      </c>
      <c r="N65" s="3">
        <f>N66</f>
        <v>0</v>
      </c>
      <c r="O65" s="3">
        <f>O66</f>
        <v>0</v>
      </c>
      <c r="P65" s="9">
        <f t="shared" si="4"/>
        <v>6764.3251799999998</v>
      </c>
      <c r="Q65" s="3">
        <f>Q66</f>
        <v>0</v>
      </c>
      <c r="R65" s="9">
        <f t="shared" si="5"/>
        <v>6764.3251799999998</v>
      </c>
      <c r="S65" s="3">
        <f>S66</f>
        <v>0</v>
      </c>
      <c r="T65" s="9">
        <f t="shared" si="6"/>
        <v>6764.3251799999998</v>
      </c>
      <c r="U65" s="9">
        <f t="shared" si="7"/>
        <v>0</v>
      </c>
      <c r="V65" s="3">
        <f>V66</f>
        <v>0</v>
      </c>
      <c r="W65" s="9">
        <f t="shared" si="8"/>
        <v>0</v>
      </c>
      <c r="X65" s="3">
        <f>X66</f>
        <v>0</v>
      </c>
      <c r="Y65" s="9">
        <f t="shared" si="9"/>
        <v>0</v>
      </c>
      <c r="Z65" s="3">
        <f>Z66</f>
        <v>0</v>
      </c>
      <c r="AA65" s="9">
        <f t="shared" si="10"/>
        <v>0</v>
      </c>
      <c r="AB65" s="3">
        <f>AB66</f>
        <v>0</v>
      </c>
      <c r="AC65" s="9">
        <f t="shared" si="11"/>
        <v>0</v>
      </c>
      <c r="AD65" s="9">
        <v>0</v>
      </c>
      <c r="AE65" s="3">
        <f>AE66</f>
        <v>0</v>
      </c>
      <c r="AF65" s="9">
        <f t="shared" si="12"/>
        <v>0</v>
      </c>
      <c r="AG65" s="3">
        <f>AG66</f>
        <v>0</v>
      </c>
      <c r="AH65" s="9">
        <f t="shared" si="13"/>
        <v>0</v>
      </c>
    </row>
    <row r="66" spans="1:34" ht="72" customHeight="1">
      <c r="A66" s="1" t="s">
        <v>538</v>
      </c>
      <c r="B66" s="4" t="s">
        <v>526</v>
      </c>
      <c r="C66" s="5"/>
      <c r="D66" s="9">
        <v>0</v>
      </c>
      <c r="E66" s="3">
        <f>E67</f>
        <v>6764.3251799999998</v>
      </c>
      <c r="F66" s="9">
        <f t="shared" si="0"/>
        <v>6764.3251799999998</v>
      </c>
      <c r="G66" s="3">
        <f>G67</f>
        <v>0</v>
      </c>
      <c r="H66" s="9">
        <f t="shared" si="1"/>
        <v>6764.3251799999998</v>
      </c>
      <c r="I66" s="9">
        <v>0</v>
      </c>
      <c r="J66" s="3">
        <f>J67</f>
        <v>0</v>
      </c>
      <c r="K66" s="3">
        <f>K67</f>
        <v>0</v>
      </c>
      <c r="L66" s="9">
        <f t="shared" si="2"/>
        <v>6764.3251799999998</v>
      </c>
      <c r="M66" s="9">
        <f t="shared" si="3"/>
        <v>0</v>
      </c>
      <c r="N66" s="3">
        <f>N67</f>
        <v>0</v>
      </c>
      <c r="O66" s="3">
        <f>O67</f>
        <v>0</v>
      </c>
      <c r="P66" s="9">
        <f t="shared" si="4"/>
        <v>6764.3251799999998</v>
      </c>
      <c r="Q66" s="3">
        <f>Q67</f>
        <v>0</v>
      </c>
      <c r="R66" s="9">
        <f t="shared" si="5"/>
        <v>6764.3251799999998</v>
      </c>
      <c r="S66" s="3">
        <f>S67</f>
        <v>0</v>
      </c>
      <c r="T66" s="9">
        <f t="shared" si="6"/>
        <v>6764.3251799999998</v>
      </c>
      <c r="U66" s="9">
        <f t="shared" si="7"/>
        <v>0</v>
      </c>
      <c r="V66" s="3">
        <f>V67</f>
        <v>0</v>
      </c>
      <c r="W66" s="9">
        <f t="shared" si="8"/>
        <v>0</v>
      </c>
      <c r="X66" s="3">
        <f>X67</f>
        <v>0</v>
      </c>
      <c r="Y66" s="9">
        <f t="shared" si="9"/>
        <v>0</v>
      </c>
      <c r="Z66" s="3">
        <f>Z67</f>
        <v>0</v>
      </c>
      <c r="AA66" s="9">
        <f t="shared" si="10"/>
        <v>0</v>
      </c>
      <c r="AB66" s="3">
        <f>AB67</f>
        <v>0</v>
      </c>
      <c r="AC66" s="9">
        <f t="shared" si="11"/>
        <v>0</v>
      </c>
      <c r="AD66" s="9">
        <v>0</v>
      </c>
      <c r="AE66" s="3">
        <f>AE67</f>
        <v>0</v>
      </c>
      <c r="AF66" s="9">
        <f t="shared" si="12"/>
        <v>0</v>
      </c>
      <c r="AG66" s="3">
        <f>AG67</f>
        <v>0</v>
      </c>
      <c r="AH66" s="9">
        <f t="shared" si="13"/>
        <v>0</v>
      </c>
    </row>
    <row r="67" spans="1:34" ht="50.25" customHeight="1">
      <c r="A67" s="1" t="s">
        <v>64</v>
      </c>
      <c r="B67" s="4" t="s">
        <v>526</v>
      </c>
      <c r="C67" s="5">
        <v>600</v>
      </c>
      <c r="D67" s="9">
        <v>0</v>
      </c>
      <c r="E67" s="3">
        <v>6764.3251799999998</v>
      </c>
      <c r="F67" s="9">
        <f t="shared" si="0"/>
        <v>6764.3251799999998</v>
      </c>
      <c r="G67" s="3"/>
      <c r="H67" s="9">
        <f t="shared" si="1"/>
        <v>6764.3251799999998</v>
      </c>
      <c r="I67" s="9">
        <v>0</v>
      </c>
      <c r="J67" s="3"/>
      <c r="K67" s="3"/>
      <c r="L67" s="9">
        <f t="shared" si="2"/>
        <v>6764.3251799999998</v>
      </c>
      <c r="M67" s="9">
        <f t="shared" si="3"/>
        <v>0</v>
      </c>
      <c r="N67" s="3"/>
      <c r="O67" s="3"/>
      <c r="P67" s="9">
        <f t="shared" si="4"/>
        <v>6764.3251799999998</v>
      </c>
      <c r="Q67" s="3"/>
      <c r="R67" s="9">
        <f t="shared" si="5"/>
        <v>6764.3251799999998</v>
      </c>
      <c r="S67" s="3"/>
      <c r="T67" s="9">
        <f t="shared" si="6"/>
        <v>6764.3251799999998</v>
      </c>
      <c r="U67" s="9">
        <f t="shared" si="7"/>
        <v>0</v>
      </c>
      <c r="V67" s="3"/>
      <c r="W67" s="9">
        <f t="shared" si="8"/>
        <v>0</v>
      </c>
      <c r="X67" s="3"/>
      <c r="Y67" s="9">
        <f t="shared" si="9"/>
        <v>0</v>
      </c>
      <c r="Z67" s="3"/>
      <c r="AA67" s="9">
        <f t="shared" si="10"/>
        <v>0</v>
      </c>
      <c r="AB67" s="3"/>
      <c r="AC67" s="9">
        <f t="shared" si="11"/>
        <v>0</v>
      </c>
      <c r="AD67" s="9">
        <v>0</v>
      </c>
      <c r="AE67" s="3"/>
      <c r="AF67" s="9">
        <f t="shared" si="12"/>
        <v>0</v>
      </c>
      <c r="AG67" s="3"/>
      <c r="AH67" s="9">
        <f t="shared" si="13"/>
        <v>0</v>
      </c>
    </row>
    <row r="68" spans="1:34" ht="46.5" customHeight="1">
      <c r="A68" s="10" t="s">
        <v>269</v>
      </c>
      <c r="B68" s="8" t="s">
        <v>272</v>
      </c>
      <c r="C68" s="5"/>
      <c r="D68" s="9">
        <v>25005.891320000002</v>
      </c>
      <c r="E68" s="3">
        <f>E69+E86</f>
        <v>0</v>
      </c>
      <c r="F68" s="9">
        <f t="shared" si="0"/>
        <v>25005.891320000002</v>
      </c>
      <c r="G68" s="3">
        <f>G69+G86</f>
        <v>0</v>
      </c>
      <c r="H68" s="9">
        <f t="shared" si="1"/>
        <v>25005.891320000002</v>
      </c>
      <c r="I68" s="9">
        <v>25005.891320000002</v>
      </c>
      <c r="J68" s="3">
        <f>J69+J86</f>
        <v>0</v>
      </c>
      <c r="K68" s="3">
        <f>K69+K86+K89</f>
        <v>0</v>
      </c>
      <c r="L68" s="9">
        <f t="shared" si="2"/>
        <v>25005.891320000002</v>
      </c>
      <c r="M68" s="9">
        <f t="shared" si="3"/>
        <v>25005.891320000002</v>
      </c>
      <c r="N68" s="3">
        <f>N69+N86</f>
        <v>0</v>
      </c>
      <c r="O68" s="3">
        <f>O69+O86+O89</f>
        <v>0</v>
      </c>
      <c r="P68" s="9">
        <f t="shared" si="4"/>
        <v>25005.891320000002</v>
      </c>
      <c r="Q68" s="3">
        <f>Q69+Q86+Q89</f>
        <v>7812.3772300000001</v>
      </c>
      <c r="R68" s="9">
        <f t="shared" si="5"/>
        <v>32818.268550000001</v>
      </c>
      <c r="S68" s="3">
        <f>S69+S86+S89</f>
        <v>1653.7923000000001</v>
      </c>
      <c r="T68" s="9">
        <f t="shared" si="6"/>
        <v>34472.060850000002</v>
      </c>
      <c r="U68" s="9">
        <f t="shared" si="7"/>
        <v>25005.891320000002</v>
      </c>
      <c r="V68" s="3">
        <f>V69+V86+V89</f>
        <v>0</v>
      </c>
      <c r="W68" s="9">
        <f t="shared" si="8"/>
        <v>25005.891320000002</v>
      </c>
      <c r="X68" s="3">
        <f>X69+X86+X89</f>
        <v>0</v>
      </c>
      <c r="Y68" s="9">
        <f t="shared" si="9"/>
        <v>25005.891320000002</v>
      </c>
      <c r="Z68" s="3">
        <f>Z69+Z86+Z89</f>
        <v>1376.8525999999999</v>
      </c>
      <c r="AA68" s="9">
        <f t="shared" si="10"/>
        <v>26382.743920000001</v>
      </c>
      <c r="AB68" s="3">
        <f>AB69+AB86+AB89</f>
        <v>0</v>
      </c>
      <c r="AC68" s="9">
        <f t="shared" si="11"/>
        <v>26382.743920000001</v>
      </c>
      <c r="AD68" s="9">
        <v>25005.891320000002</v>
      </c>
      <c r="AE68" s="3">
        <f>AE69+AE86+AE89</f>
        <v>1422.6905999999999</v>
      </c>
      <c r="AF68" s="9">
        <f t="shared" si="12"/>
        <v>26428.581920000004</v>
      </c>
      <c r="AG68" s="3">
        <f>AG69+AG86+AG89</f>
        <v>0</v>
      </c>
      <c r="AH68" s="9">
        <f t="shared" si="13"/>
        <v>26428.581920000004</v>
      </c>
    </row>
    <row r="69" spans="1:34" ht="47.25" customHeight="1">
      <c r="A69" s="11" t="s">
        <v>271</v>
      </c>
      <c r="B69" s="4" t="s">
        <v>273</v>
      </c>
      <c r="C69" s="5"/>
      <c r="D69" s="9">
        <v>25005.891320000002</v>
      </c>
      <c r="E69" s="3">
        <f>E70+E72+E74+E76+E78+E80+E82+E84</f>
        <v>0</v>
      </c>
      <c r="F69" s="9">
        <f t="shared" si="0"/>
        <v>25005.891320000002</v>
      </c>
      <c r="G69" s="3">
        <f>G70+G72+G74+G76+G78+G80+G82+G84</f>
        <v>0</v>
      </c>
      <c r="H69" s="9">
        <f t="shared" si="1"/>
        <v>25005.891320000002</v>
      </c>
      <c r="I69" s="9">
        <v>25005.891320000002</v>
      </c>
      <c r="J69" s="3">
        <f>J70+J72+J74+J76+J78+J80+J82+J84</f>
        <v>0</v>
      </c>
      <c r="K69" s="3">
        <f>K70+K72+K74+K76+K78+K80+K82+K84</f>
        <v>0</v>
      </c>
      <c r="L69" s="9">
        <f t="shared" si="2"/>
        <v>25005.891320000002</v>
      </c>
      <c r="M69" s="9">
        <f t="shared" si="3"/>
        <v>25005.891320000002</v>
      </c>
      <c r="N69" s="3">
        <f>N70+N72+N74+N76+N78+N80+N82+N84</f>
        <v>0</v>
      </c>
      <c r="O69" s="3">
        <f>O70+O72+O74+O76+O78+O80+O82+O84</f>
        <v>0</v>
      </c>
      <c r="P69" s="9">
        <f t="shared" si="4"/>
        <v>25005.891320000002</v>
      </c>
      <c r="Q69" s="3">
        <f>Q70+Q72+Q74+Q76+Q78+Q80+Q82+Q84</f>
        <v>7812.3772300000001</v>
      </c>
      <c r="R69" s="9">
        <f t="shared" si="5"/>
        <v>32818.268550000001</v>
      </c>
      <c r="S69" s="3">
        <f>S70+S72+S74+S76+S78+S80+S82+S84</f>
        <v>1653.7923000000001</v>
      </c>
      <c r="T69" s="9">
        <f t="shared" si="6"/>
        <v>34472.060850000002</v>
      </c>
      <c r="U69" s="9">
        <f t="shared" si="7"/>
        <v>25005.891320000002</v>
      </c>
      <c r="V69" s="3">
        <f>V70+V72+V74+V76+V78+V80+V82+V84</f>
        <v>0</v>
      </c>
      <c r="W69" s="9">
        <f t="shared" si="8"/>
        <v>25005.891320000002</v>
      </c>
      <c r="X69" s="3">
        <f>X70+X72+X74+X76+X78+X80+X82+X84</f>
        <v>0</v>
      </c>
      <c r="Y69" s="9">
        <f t="shared" si="9"/>
        <v>25005.891320000002</v>
      </c>
      <c r="Z69" s="3">
        <f>Z70+Z72+Z74+Z76+Z78+Z80+Z82+Z84</f>
        <v>1376.8525999999999</v>
      </c>
      <c r="AA69" s="9">
        <f t="shared" si="10"/>
        <v>26382.743920000001</v>
      </c>
      <c r="AB69" s="3">
        <f>AB70+AB72+AB74+AB76+AB78+AB80+AB82+AB84</f>
        <v>0</v>
      </c>
      <c r="AC69" s="9">
        <f t="shared" si="11"/>
        <v>26382.743920000001</v>
      </c>
      <c r="AD69" s="9">
        <v>25005.891320000002</v>
      </c>
      <c r="AE69" s="3">
        <f>AE70+AE72+AE74+AE76+AE78+AE80+AE82+AE84</f>
        <v>1422.6905999999999</v>
      </c>
      <c r="AF69" s="9">
        <f t="shared" si="12"/>
        <v>26428.581920000004</v>
      </c>
      <c r="AG69" s="3">
        <f>AG70+AG72+AG74+AG76+AG78+AG80+AG82+AG84</f>
        <v>0</v>
      </c>
      <c r="AH69" s="9">
        <f t="shared" si="13"/>
        <v>26428.581920000004</v>
      </c>
    </row>
    <row r="70" spans="1:34" ht="32.25" customHeight="1">
      <c r="A70" s="11" t="s">
        <v>270</v>
      </c>
      <c r="B70" s="4" t="s">
        <v>274</v>
      </c>
      <c r="C70" s="5"/>
      <c r="D70" s="9">
        <v>23649.543320000004</v>
      </c>
      <c r="E70" s="3">
        <f>E71</f>
        <v>0</v>
      </c>
      <c r="F70" s="9">
        <f t="shared" si="0"/>
        <v>23649.543320000004</v>
      </c>
      <c r="G70" s="3">
        <f>G71</f>
        <v>0</v>
      </c>
      <c r="H70" s="9">
        <f t="shared" si="1"/>
        <v>23649.543320000004</v>
      </c>
      <c r="I70" s="9">
        <v>23649.543320000004</v>
      </c>
      <c r="J70" s="3">
        <f>J71</f>
        <v>0</v>
      </c>
      <c r="K70" s="3">
        <f>K71</f>
        <v>0</v>
      </c>
      <c r="L70" s="9">
        <f t="shared" si="2"/>
        <v>23649.543320000004</v>
      </c>
      <c r="M70" s="9">
        <f t="shared" si="3"/>
        <v>23649.543320000004</v>
      </c>
      <c r="N70" s="3">
        <f>N71</f>
        <v>0</v>
      </c>
      <c r="O70" s="3">
        <f>O71</f>
        <v>0</v>
      </c>
      <c r="P70" s="9">
        <f t="shared" si="4"/>
        <v>23649.543320000004</v>
      </c>
      <c r="Q70" s="3">
        <f>Q71</f>
        <v>5518.36949</v>
      </c>
      <c r="R70" s="9">
        <f t="shared" si="5"/>
        <v>29167.912810000005</v>
      </c>
      <c r="S70" s="3">
        <f>S71</f>
        <v>1699.74756</v>
      </c>
      <c r="T70" s="9">
        <f t="shared" si="6"/>
        <v>30867.660370000005</v>
      </c>
      <c r="U70" s="9">
        <f t="shared" si="7"/>
        <v>23649.543320000004</v>
      </c>
      <c r="V70" s="3">
        <f>V71</f>
        <v>0</v>
      </c>
      <c r="W70" s="9">
        <f t="shared" si="8"/>
        <v>23649.543320000004</v>
      </c>
      <c r="X70" s="3">
        <f>X71</f>
        <v>0</v>
      </c>
      <c r="Y70" s="9">
        <f t="shared" si="9"/>
        <v>23649.543320000004</v>
      </c>
      <c r="Z70" s="3">
        <f>Z71</f>
        <v>1376.8525999999999</v>
      </c>
      <c r="AA70" s="9">
        <f t="shared" si="10"/>
        <v>25026.395920000003</v>
      </c>
      <c r="AB70" s="3">
        <f>AB71</f>
        <v>0</v>
      </c>
      <c r="AC70" s="9">
        <f t="shared" si="11"/>
        <v>25026.395920000003</v>
      </c>
      <c r="AD70" s="9">
        <v>23649.543320000004</v>
      </c>
      <c r="AE70" s="3">
        <f>AE71</f>
        <v>1422.6905999999999</v>
      </c>
      <c r="AF70" s="9">
        <f t="shared" si="12"/>
        <v>25072.233920000006</v>
      </c>
      <c r="AG70" s="3">
        <f>AG71</f>
        <v>0</v>
      </c>
      <c r="AH70" s="9">
        <f t="shared" si="13"/>
        <v>25072.233920000006</v>
      </c>
    </row>
    <row r="71" spans="1:34" ht="47.25" customHeight="1">
      <c r="A71" s="1" t="s">
        <v>64</v>
      </c>
      <c r="B71" s="4" t="s">
        <v>274</v>
      </c>
      <c r="C71" s="5">
        <v>600</v>
      </c>
      <c r="D71" s="9">
        <v>23649.543320000004</v>
      </c>
      <c r="E71" s="3"/>
      <c r="F71" s="9">
        <f t="shared" si="0"/>
        <v>23649.543320000004</v>
      </c>
      <c r="G71" s="3"/>
      <c r="H71" s="9">
        <f t="shared" si="1"/>
        <v>23649.543320000004</v>
      </c>
      <c r="I71" s="9">
        <v>23649.543320000004</v>
      </c>
      <c r="J71" s="3"/>
      <c r="K71" s="3"/>
      <c r="L71" s="9">
        <f t="shared" si="2"/>
        <v>23649.543320000004</v>
      </c>
      <c r="M71" s="9">
        <f t="shared" si="3"/>
        <v>23649.543320000004</v>
      </c>
      <c r="N71" s="3"/>
      <c r="O71" s="3"/>
      <c r="P71" s="9">
        <f t="shared" si="4"/>
        <v>23649.543320000004</v>
      </c>
      <c r="Q71" s="3">
        <f>5638.36949-120</f>
        <v>5518.36949</v>
      </c>
      <c r="R71" s="9">
        <f t="shared" si="5"/>
        <v>29167.912810000005</v>
      </c>
      <c r="S71" s="3">
        <f>1654.05+45.69756</f>
        <v>1699.74756</v>
      </c>
      <c r="T71" s="9">
        <f t="shared" si="6"/>
        <v>30867.660370000005</v>
      </c>
      <c r="U71" s="9">
        <f t="shared" si="7"/>
        <v>23649.543320000004</v>
      </c>
      <c r="V71" s="3"/>
      <c r="W71" s="9">
        <f t="shared" si="8"/>
        <v>23649.543320000004</v>
      </c>
      <c r="X71" s="3"/>
      <c r="Y71" s="9">
        <f t="shared" si="9"/>
        <v>23649.543320000004</v>
      </c>
      <c r="Z71" s="3">
        <v>1376.8525999999999</v>
      </c>
      <c r="AA71" s="9">
        <f t="shared" si="10"/>
        <v>25026.395920000003</v>
      </c>
      <c r="AB71" s="3"/>
      <c r="AC71" s="9">
        <f t="shared" si="11"/>
        <v>25026.395920000003</v>
      </c>
      <c r="AD71" s="9">
        <v>23649.543320000004</v>
      </c>
      <c r="AE71" s="3">
        <f>1376.8526+45.838</f>
        <v>1422.6905999999999</v>
      </c>
      <c r="AF71" s="9">
        <f t="shared" si="12"/>
        <v>25072.233920000006</v>
      </c>
      <c r="AG71" s="3"/>
      <c r="AH71" s="9">
        <f t="shared" si="13"/>
        <v>25072.233920000006</v>
      </c>
    </row>
    <row r="72" spans="1:34" ht="48" customHeight="1">
      <c r="A72" s="1" t="s">
        <v>276</v>
      </c>
      <c r="B72" s="4" t="s">
        <v>277</v>
      </c>
      <c r="C72" s="5"/>
      <c r="D72" s="9">
        <v>35</v>
      </c>
      <c r="E72" s="3">
        <f>E73</f>
        <v>0</v>
      </c>
      <c r="F72" s="9">
        <f t="shared" si="0"/>
        <v>35</v>
      </c>
      <c r="G72" s="3">
        <f>G73</f>
        <v>0</v>
      </c>
      <c r="H72" s="9">
        <f t="shared" si="1"/>
        <v>35</v>
      </c>
      <c r="I72" s="9">
        <v>35</v>
      </c>
      <c r="J72" s="3">
        <f>J73</f>
        <v>0</v>
      </c>
      <c r="K72" s="3">
        <f>K73</f>
        <v>0</v>
      </c>
      <c r="L72" s="9">
        <f t="shared" si="2"/>
        <v>35</v>
      </c>
      <c r="M72" s="9">
        <f t="shared" si="3"/>
        <v>35</v>
      </c>
      <c r="N72" s="3">
        <f>N73</f>
        <v>0</v>
      </c>
      <c r="O72" s="3">
        <f>O73</f>
        <v>0</v>
      </c>
      <c r="P72" s="9">
        <f t="shared" si="4"/>
        <v>35</v>
      </c>
      <c r="Q72" s="3">
        <f>Q73</f>
        <v>0</v>
      </c>
      <c r="R72" s="9">
        <f t="shared" si="5"/>
        <v>35</v>
      </c>
      <c r="S72" s="3">
        <f>S73</f>
        <v>0</v>
      </c>
      <c r="T72" s="9">
        <f t="shared" si="6"/>
        <v>35</v>
      </c>
      <c r="U72" s="9">
        <f t="shared" si="7"/>
        <v>35</v>
      </c>
      <c r="V72" s="3">
        <f>V73</f>
        <v>0</v>
      </c>
      <c r="W72" s="9">
        <f t="shared" si="8"/>
        <v>35</v>
      </c>
      <c r="X72" s="3">
        <f>X73</f>
        <v>0</v>
      </c>
      <c r="Y72" s="9">
        <f t="shared" si="9"/>
        <v>35</v>
      </c>
      <c r="Z72" s="3">
        <f>Z73</f>
        <v>0</v>
      </c>
      <c r="AA72" s="9">
        <f t="shared" si="10"/>
        <v>35</v>
      </c>
      <c r="AB72" s="3">
        <f>AB73</f>
        <v>0</v>
      </c>
      <c r="AC72" s="9">
        <f t="shared" si="11"/>
        <v>35</v>
      </c>
      <c r="AD72" s="9">
        <v>35</v>
      </c>
      <c r="AE72" s="3">
        <f>AE73</f>
        <v>0</v>
      </c>
      <c r="AF72" s="9">
        <f t="shared" si="12"/>
        <v>35</v>
      </c>
      <c r="AG72" s="3">
        <f>AG73</f>
        <v>0</v>
      </c>
      <c r="AH72" s="9">
        <f t="shared" si="13"/>
        <v>35</v>
      </c>
    </row>
    <row r="73" spans="1:34" ht="45" customHeight="1">
      <c r="A73" s="1" t="s">
        <v>64</v>
      </c>
      <c r="B73" s="4" t="s">
        <v>277</v>
      </c>
      <c r="C73" s="5">
        <v>600</v>
      </c>
      <c r="D73" s="9">
        <v>35</v>
      </c>
      <c r="E73" s="3"/>
      <c r="F73" s="9">
        <f t="shared" si="0"/>
        <v>35</v>
      </c>
      <c r="G73" s="3"/>
      <c r="H73" s="9">
        <f t="shared" si="1"/>
        <v>35</v>
      </c>
      <c r="I73" s="9">
        <v>35</v>
      </c>
      <c r="J73" s="3"/>
      <c r="K73" s="3"/>
      <c r="L73" s="9">
        <f t="shared" si="2"/>
        <v>35</v>
      </c>
      <c r="M73" s="9">
        <f t="shared" si="3"/>
        <v>35</v>
      </c>
      <c r="N73" s="3"/>
      <c r="O73" s="3"/>
      <c r="P73" s="9">
        <f t="shared" si="4"/>
        <v>35</v>
      </c>
      <c r="Q73" s="3"/>
      <c r="R73" s="9">
        <f t="shared" si="5"/>
        <v>35</v>
      </c>
      <c r="S73" s="3"/>
      <c r="T73" s="9">
        <f t="shared" si="6"/>
        <v>35</v>
      </c>
      <c r="U73" s="9">
        <f t="shared" si="7"/>
        <v>35</v>
      </c>
      <c r="V73" s="3"/>
      <c r="W73" s="9">
        <f t="shared" si="8"/>
        <v>35</v>
      </c>
      <c r="X73" s="3"/>
      <c r="Y73" s="9">
        <f t="shared" si="9"/>
        <v>35</v>
      </c>
      <c r="Z73" s="3"/>
      <c r="AA73" s="9">
        <f t="shared" si="10"/>
        <v>35</v>
      </c>
      <c r="AB73" s="3"/>
      <c r="AC73" s="9">
        <f t="shared" si="11"/>
        <v>35</v>
      </c>
      <c r="AD73" s="9">
        <v>35</v>
      </c>
      <c r="AE73" s="3"/>
      <c r="AF73" s="9">
        <f t="shared" si="12"/>
        <v>35</v>
      </c>
      <c r="AG73" s="3"/>
      <c r="AH73" s="9">
        <f t="shared" si="13"/>
        <v>35</v>
      </c>
    </row>
    <row r="74" spans="1:34" ht="45" customHeight="1">
      <c r="A74" s="1" t="s">
        <v>339</v>
      </c>
      <c r="B74" s="4" t="s">
        <v>278</v>
      </c>
      <c r="C74" s="5"/>
      <c r="D74" s="9">
        <v>92</v>
      </c>
      <c r="E74" s="3">
        <f>E75</f>
        <v>0</v>
      </c>
      <c r="F74" s="9">
        <f t="shared" si="0"/>
        <v>92</v>
      </c>
      <c r="G74" s="3">
        <f>G75</f>
        <v>0</v>
      </c>
      <c r="H74" s="9">
        <f t="shared" si="1"/>
        <v>92</v>
      </c>
      <c r="I74" s="9">
        <v>92</v>
      </c>
      <c r="J74" s="3">
        <f>J75</f>
        <v>0</v>
      </c>
      <c r="K74" s="3">
        <f>K75</f>
        <v>0</v>
      </c>
      <c r="L74" s="9">
        <f t="shared" si="2"/>
        <v>92</v>
      </c>
      <c r="M74" s="9">
        <f t="shared" si="3"/>
        <v>92</v>
      </c>
      <c r="N74" s="3">
        <f>N75</f>
        <v>0</v>
      </c>
      <c r="O74" s="3">
        <f>O75</f>
        <v>0</v>
      </c>
      <c r="P74" s="9">
        <f t="shared" si="4"/>
        <v>92</v>
      </c>
      <c r="Q74" s="3">
        <f>Q75</f>
        <v>0</v>
      </c>
      <c r="R74" s="9">
        <f t="shared" si="5"/>
        <v>92</v>
      </c>
      <c r="S74" s="3">
        <f>S75</f>
        <v>0</v>
      </c>
      <c r="T74" s="9">
        <f t="shared" si="6"/>
        <v>92</v>
      </c>
      <c r="U74" s="9">
        <f t="shared" si="7"/>
        <v>92</v>
      </c>
      <c r="V74" s="3">
        <f>V75</f>
        <v>0</v>
      </c>
      <c r="W74" s="9">
        <f t="shared" si="8"/>
        <v>92</v>
      </c>
      <c r="X74" s="3">
        <f>X75</f>
        <v>0</v>
      </c>
      <c r="Y74" s="9">
        <f t="shared" si="9"/>
        <v>92</v>
      </c>
      <c r="Z74" s="3">
        <f>Z75</f>
        <v>0</v>
      </c>
      <c r="AA74" s="9">
        <f t="shared" si="10"/>
        <v>92</v>
      </c>
      <c r="AB74" s="3">
        <f>AB75</f>
        <v>0</v>
      </c>
      <c r="AC74" s="9">
        <f t="shared" si="11"/>
        <v>92</v>
      </c>
      <c r="AD74" s="9">
        <v>92</v>
      </c>
      <c r="AE74" s="3">
        <f>AE75</f>
        <v>0</v>
      </c>
      <c r="AF74" s="9">
        <f t="shared" si="12"/>
        <v>92</v>
      </c>
      <c r="AG74" s="3">
        <f>AG75</f>
        <v>0</v>
      </c>
      <c r="AH74" s="9">
        <f t="shared" si="13"/>
        <v>92</v>
      </c>
    </row>
    <row r="75" spans="1:34" ht="45.75" customHeight="1">
      <c r="A75" s="1" t="s">
        <v>64</v>
      </c>
      <c r="B75" s="4" t="s">
        <v>278</v>
      </c>
      <c r="C75" s="5">
        <v>600</v>
      </c>
      <c r="D75" s="9">
        <v>92</v>
      </c>
      <c r="E75" s="3"/>
      <c r="F75" s="9">
        <f t="shared" si="0"/>
        <v>92</v>
      </c>
      <c r="G75" s="3"/>
      <c r="H75" s="9">
        <f t="shared" si="1"/>
        <v>92</v>
      </c>
      <c r="I75" s="9">
        <v>92</v>
      </c>
      <c r="J75" s="3"/>
      <c r="K75" s="3"/>
      <c r="L75" s="9">
        <f t="shared" si="2"/>
        <v>92</v>
      </c>
      <c r="M75" s="9">
        <f t="shared" si="3"/>
        <v>92</v>
      </c>
      <c r="N75" s="3"/>
      <c r="O75" s="3"/>
      <c r="P75" s="9">
        <f t="shared" si="4"/>
        <v>92</v>
      </c>
      <c r="Q75" s="3"/>
      <c r="R75" s="9">
        <f t="shared" si="5"/>
        <v>92</v>
      </c>
      <c r="S75" s="3"/>
      <c r="T75" s="9">
        <f t="shared" si="6"/>
        <v>92</v>
      </c>
      <c r="U75" s="9">
        <f t="shared" si="7"/>
        <v>92</v>
      </c>
      <c r="V75" s="3"/>
      <c r="W75" s="9">
        <f t="shared" si="8"/>
        <v>92</v>
      </c>
      <c r="X75" s="3"/>
      <c r="Y75" s="9">
        <f t="shared" si="9"/>
        <v>92</v>
      </c>
      <c r="Z75" s="3"/>
      <c r="AA75" s="9">
        <f t="shared" si="10"/>
        <v>92</v>
      </c>
      <c r="AB75" s="3"/>
      <c r="AC75" s="9">
        <f t="shared" si="11"/>
        <v>92</v>
      </c>
      <c r="AD75" s="9">
        <v>92</v>
      </c>
      <c r="AE75" s="3"/>
      <c r="AF75" s="9">
        <f t="shared" si="12"/>
        <v>92</v>
      </c>
      <c r="AG75" s="3"/>
      <c r="AH75" s="9">
        <f t="shared" si="13"/>
        <v>92</v>
      </c>
    </row>
    <row r="76" spans="1:34" ht="84.75" customHeight="1">
      <c r="A76" s="1" t="s">
        <v>279</v>
      </c>
      <c r="B76" s="14" t="s">
        <v>280</v>
      </c>
      <c r="C76" s="5"/>
      <c r="D76" s="9">
        <v>0</v>
      </c>
      <c r="E76" s="3">
        <f>E77</f>
        <v>0</v>
      </c>
      <c r="F76" s="9">
        <f t="shared" si="0"/>
        <v>0</v>
      </c>
      <c r="G76" s="3">
        <f>G77</f>
        <v>0</v>
      </c>
      <c r="H76" s="9">
        <f t="shared" si="1"/>
        <v>0</v>
      </c>
      <c r="I76" s="9">
        <v>0</v>
      </c>
      <c r="J76" s="3">
        <f>J77</f>
        <v>0</v>
      </c>
      <c r="K76" s="3">
        <f>K77</f>
        <v>0</v>
      </c>
      <c r="L76" s="9">
        <f t="shared" si="2"/>
        <v>0</v>
      </c>
      <c r="M76" s="9">
        <f t="shared" si="3"/>
        <v>0</v>
      </c>
      <c r="N76" s="3">
        <f>N77</f>
        <v>0</v>
      </c>
      <c r="O76" s="3">
        <f>O77</f>
        <v>0</v>
      </c>
      <c r="P76" s="9">
        <f t="shared" si="4"/>
        <v>0</v>
      </c>
      <c r="Q76" s="3">
        <f>Q77</f>
        <v>804.47501</v>
      </c>
      <c r="R76" s="9">
        <f t="shared" si="5"/>
        <v>804.47501</v>
      </c>
      <c r="S76" s="3">
        <f>S77</f>
        <v>0</v>
      </c>
      <c r="T76" s="9">
        <f t="shared" si="6"/>
        <v>804.47501</v>
      </c>
      <c r="U76" s="9">
        <f t="shared" si="7"/>
        <v>0</v>
      </c>
      <c r="V76" s="3">
        <f>V77</f>
        <v>0</v>
      </c>
      <c r="W76" s="9">
        <f t="shared" si="8"/>
        <v>0</v>
      </c>
      <c r="X76" s="3">
        <f>X77</f>
        <v>0</v>
      </c>
      <c r="Y76" s="9">
        <f t="shared" si="9"/>
        <v>0</v>
      </c>
      <c r="Z76" s="3">
        <f>Z77</f>
        <v>0</v>
      </c>
      <c r="AA76" s="9">
        <f t="shared" si="10"/>
        <v>0</v>
      </c>
      <c r="AB76" s="3">
        <f>AB77</f>
        <v>0</v>
      </c>
      <c r="AC76" s="9">
        <f t="shared" si="11"/>
        <v>0</v>
      </c>
      <c r="AD76" s="9">
        <v>0</v>
      </c>
      <c r="AE76" s="3">
        <f>AE77</f>
        <v>0</v>
      </c>
      <c r="AF76" s="9">
        <f t="shared" si="12"/>
        <v>0</v>
      </c>
      <c r="AG76" s="3">
        <f>AG77</f>
        <v>0</v>
      </c>
      <c r="AH76" s="9">
        <f t="shared" si="13"/>
        <v>0</v>
      </c>
    </row>
    <row r="77" spans="1:34" ht="45.75" customHeight="1">
      <c r="A77" s="1" t="s">
        <v>64</v>
      </c>
      <c r="B77" s="14" t="s">
        <v>280</v>
      </c>
      <c r="C77" s="5">
        <v>600</v>
      </c>
      <c r="D77" s="9">
        <v>0</v>
      </c>
      <c r="E77" s="3"/>
      <c r="F77" s="9">
        <f t="shared" si="0"/>
        <v>0</v>
      </c>
      <c r="G77" s="3"/>
      <c r="H77" s="9">
        <f t="shared" si="1"/>
        <v>0</v>
      </c>
      <c r="I77" s="9">
        <v>0</v>
      </c>
      <c r="J77" s="3"/>
      <c r="K77" s="3"/>
      <c r="L77" s="9">
        <f t="shared" si="2"/>
        <v>0</v>
      </c>
      <c r="M77" s="9">
        <f t="shared" si="3"/>
        <v>0</v>
      </c>
      <c r="N77" s="3"/>
      <c r="O77" s="3"/>
      <c r="P77" s="9">
        <f t="shared" si="4"/>
        <v>0</v>
      </c>
      <c r="Q77" s="3">
        <v>804.47501</v>
      </c>
      <c r="R77" s="9">
        <f t="shared" ref="R77:R140" si="14">P77+Q77</f>
        <v>804.47501</v>
      </c>
      <c r="S77" s="3"/>
      <c r="T77" s="9">
        <f t="shared" ref="T77:T140" si="15">R77+S77</f>
        <v>804.47501</v>
      </c>
      <c r="U77" s="9">
        <f t="shared" si="7"/>
        <v>0</v>
      </c>
      <c r="V77" s="3"/>
      <c r="W77" s="9">
        <f t="shared" si="8"/>
        <v>0</v>
      </c>
      <c r="X77" s="3"/>
      <c r="Y77" s="9">
        <f t="shared" si="9"/>
        <v>0</v>
      </c>
      <c r="Z77" s="3"/>
      <c r="AA77" s="9">
        <f t="shared" ref="AA77:AA140" si="16">Y77+Z77</f>
        <v>0</v>
      </c>
      <c r="AB77" s="3"/>
      <c r="AC77" s="9">
        <f t="shared" ref="AC77:AC140" si="17">AA77+AB77</f>
        <v>0</v>
      </c>
      <c r="AD77" s="9">
        <v>0</v>
      </c>
      <c r="AE77" s="3"/>
      <c r="AF77" s="9">
        <f t="shared" ref="AF77:AF140" si="18">AD77+AE77</f>
        <v>0</v>
      </c>
      <c r="AG77" s="3"/>
      <c r="AH77" s="9">
        <f t="shared" ref="AH77:AH140" si="19">AF77+AG77</f>
        <v>0</v>
      </c>
    </row>
    <row r="78" spans="1:34" ht="84.75" customHeight="1">
      <c r="A78" s="1" t="s">
        <v>281</v>
      </c>
      <c r="B78" s="14" t="s">
        <v>282</v>
      </c>
      <c r="C78" s="5"/>
      <c r="D78" s="9">
        <v>300</v>
      </c>
      <c r="E78" s="3">
        <f>E79</f>
        <v>0</v>
      </c>
      <c r="F78" s="9">
        <f t="shared" si="0"/>
        <v>300</v>
      </c>
      <c r="G78" s="3">
        <f>G79</f>
        <v>0</v>
      </c>
      <c r="H78" s="9">
        <f t="shared" si="1"/>
        <v>300</v>
      </c>
      <c r="I78" s="9">
        <v>300</v>
      </c>
      <c r="J78" s="3">
        <f>J79</f>
        <v>0</v>
      </c>
      <c r="K78" s="3">
        <f>K79</f>
        <v>0</v>
      </c>
      <c r="L78" s="9">
        <f t="shared" si="2"/>
        <v>300</v>
      </c>
      <c r="M78" s="9">
        <f t="shared" si="3"/>
        <v>300</v>
      </c>
      <c r="N78" s="3">
        <f>N79</f>
        <v>0</v>
      </c>
      <c r="O78" s="3">
        <f>O79</f>
        <v>0</v>
      </c>
      <c r="P78" s="9">
        <f t="shared" si="4"/>
        <v>300</v>
      </c>
      <c r="Q78" s="3">
        <f>Q79</f>
        <v>0</v>
      </c>
      <c r="R78" s="9">
        <f t="shared" si="14"/>
        <v>300</v>
      </c>
      <c r="S78" s="3">
        <f>S79</f>
        <v>-45.955260000000003</v>
      </c>
      <c r="T78" s="9">
        <f t="shared" si="15"/>
        <v>254.04473999999999</v>
      </c>
      <c r="U78" s="9">
        <f t="shared" si="7"/>
        <v>300</v>
      </c>
      <c r="V78" s="3">
        <f>V79</f>
        <v>0</v>
      </c>
      <c r="W78" s="9">
        <f t="shared" si="8"/>
        <v>300</v>
      </c>
      <c r="X78" s="3">
        <f>X79</f>
        <v>0</v>
      </c>
      <c r="Y78" s="9">
        <f t="shared" si="9"/>
        <v>300</v>
      </c>
      <c r="Z78" s="3">
        <f>Z79</f>
        <v>0</v>
      </c>
      <c r="AA78" s="9">
        <f t="shared" si="16"/>
        <v>300</v>
      </c>
      <c r="AB78" s="3">
        <f>AB79</f>
        <v>0</v>
      </c>
      <c r="AC78" s="9">
        <f t="shared" si="17"/>
        <v>300</v>
      </c>
      <c r="AD78" s="9">
        <v>300</v>
      </c>
      <c r="AE78" s="3">
        <f>AE79</f>
        <v>0</v>
      </c>
      <c r="AF78" s="9">
        <f t="shared" si="18"/>
        <v>300</v>
      </c>
      <c r="AG78" s="3">
        <f>AG79</f>
        <v>0</v>
      </c>
      <c r="AH78" s="9">
        <f t="shared" si="19"/>
        <v>300</v>
      </c>
    </row>
    <row r="79" spans="1:34" ht="45.75" customHeight="1">
      <c r="A79" s="1" t="s">
        <v>64</v>
      </c>
      <c r="B79" s="14" t="s">
        <v>282</v>
      </c>
      <c r="C79" s="5">
        <v>600</v>
      </c>
      <c r="D79" s="9">
        <v>300</v>
      </c>
      <c r="E79" s="3"/>
      <c r="F79" s="9">
        <f t="shared" si="0"/>
        <v>300</v>
      </c>
      <c r="G79" s="3"/>
      <c r="H79" s="9">
        <f t="shared" si="1"/>
        <v>300</v>
      </c>
      <c r="I79" s="9">
        <v>300</v>
      </c>
      <c r="J79" s="3"/>
      <c r="K79" s="3"/>
      <c r="L79" s="9">
        <f t="shared" ref="L79:L149" si="20">H79+K79</f>
        <v>300</v>
      </c>
      <c r="M79" s="9">
        <f t="shared" si="3"/>
        <v>300</v>
      </c>
      <c r="N79" s="3"/>
      <c r="O79" s="3"/>
      <c r="P79" s="9">
        <f t="shared" ref="P79:P146" si="21">L79+O79</f>
        <v>300</v>
      </c>
      <c r="Q79" s="3"/>
      <c r="R79" s="9">
        <f t="shared" si="14"/>
        <v>300</v>
      </c>
      <c r="S79" s="3">
        <v>-45.955260000000003</v>
      </c>
      <c r="T79" s="9">
        <f t="shared" si="15"/>
        <v>254.04473999999999</v>
      </c>
      <c r="U79" s="9">
        <f t="shared" si="7"/>
        <v>300</v>
      </c>
      <c r="V79" s="3"/>
      <c r="W79" s="9">
        <f t="shared" ref="W79:W149" si="22">U79+V79</f>
        <v>300</v>
      </c>
      <c r="X79" s="3"/>
      <c r="Y79" s="9">
        <f t="shared" ref="Y79:Y146" si="23">W79+X79</f>
        <v>300</v>
      </c>
      <c r="Z79" s="3"/>
      <c r="AA79" s="9">
        <f t="shared" si="16"/>
        <v>300</v>
      </c>
      <c r="AB79" s="3"/>
      <c r="AC79" s="9">
        <f t="shared" si="17"/>
        <v>300</v>
      </c>
      <c r="AD79" s="9">
        <v>300</v>
      </c>
      <c r="AE79" s="3"/>
      <c r="AF79" s="9">
        <f t="shared" si="18"/>
        <v>300</v>
      </c>
      <c r="AG79" s="3"/>
      <c r="AH79" s="9">
        <f t="shared" si="19"/>
        <v>300</v>
      </c>
    </row>
    <row r="80" spans="1:34" ht="96" customHeight="1">
      <c r="A80" s="1" t="s">
        <v>285</v>
      </c>
      <c r="B80" s="14" t="s">
        <v>286</v>
      </c>
      <c r="C80" s="5"/>
      <c r="D80" s="9">
        <v>0</v>
      </c>
      <c r="E80" s="3">
        <f>E81</f>
        <v>0</v>
      </c>
      <c r="F80" s="9">
        <f t="shared" si="0"/>
        <v>0</v>
      </c>
      <c r="G80" s="3">
        <f>G81</f>
        <v>0</v>
      </c>
      <c r="H80" s="9">
        <f t="shared" si="1"/>
        <v>0</v>
      </c>
      <c r="I80" s="9">
        <v>0</v>
      </c>
      <c r="J80" s="3">
        <f>J81</f>
        <v>0</v>
      </c>
      <c r="K80" s="3">
        <f>K81</f>
        <v>0</v>
      </c>
      <c r="L80" s="9">
        <f t="shared" si="20"/>
        <v>0</v>
      </c>
      <c r="M80" s="9">
        <f t="shared" si="3"/>
        <v>0</v>
      </c>
      <c r="N80" s="3">
        <f>N81</f>
        <v>0</v>
      </c>
      <c r="O80" s="3">
        <f>O81</f>
        <v>0</v>
      </c>
      <c r="P80" s="9">
        <f t="shared" si="21"/>
        <v>0</v>
      </c>
      <c r="Q80" s="3">
        <f>Q81</f>
        <v>1489.5327299999999</v>
      </c>
      <c r="R80" s="9">
        <f t="shared" si="14"/>
        <v>1489.5327299999999</v>
      </c>
      <c r="S80" s="3">
        <f>S81</f>
        <v>0</v>
      </c>
      <c r="T80" s="9">
        <f t="shared" si="15"/>
        <v>1489.5327299999999</v>
      </c>
      <c r="U80" s="9">
        <f t="shared" si="7"/>
        <v>0</v>
      </c>
      <c r="V80" s="3">
        <f>V81</f>
        <v>0</v>
      </c>
      <c r="W80" s="9">
        <f t="shared" si="22"/>
        <v>0</v>
      </c>
      <c r="X80" s="3">
        <f>X81</f>
        <v>0</v>
      </c>
      <c r="Y80" s="9">
        <f t="shared" si="23"/>
        <v>0</v>
      </c>
      <c r="Z80" s="3">
        <f>Z81</f>
        <v>0</v>
      </c>
      <c r="AA80" s="9">
        <f t="shared" si="16"/>
        <v>0</v>
      </c>
      <c r="AB80" s="3">
        <f>AB81</f>
        <v>0</v>
      </c>
      <c r="AC80" s="9">
        <f t="shared" si="17"/>
        <v>0</v>
      </c>
      <c r="AD80" s="9">
        <v>0</v>
      </c>
      <c r="AE80" s="3">
        <f>AE81</f>
        <v>0</v>
      </c>
      <c r="AF80" s="9">
        <f t="shared" si="18"/>
        <v>0</v>
      </c>
      <c r="AG80" s="3">
        <f>AG81</f>
        <v>0</v>
      </c>
      <c r="AH80" s="9">
        <f t="shared" si="19"/>
        <v>0</v>
      </c>
    </row>
    <row r="81" spans="1:34" ht="46.5" customHeight="1">
      <c r="A81" s="1" t="s">
        <v>64</v>
      </c>
      <c r="B81" s="14" t="s">
        <v>286</v>
      </c>
      <c r="C81" s="5">
        <v>600</v>
      </c>
      <c r="D81" s="9">
        <v>0</v>
      </c>
      <c r="E81" s="3"/>
      <c r="F81" s="9">
        <f t="shared" si="0"/>
        <v>0</v>
      </c>
      <c r="G81" s="3"/>
      <c r="H81" s="9">
        <f t="shared" si="1"/>
        <v>0</v>
      </c>
      <c r="I81" s="9">
        <v>0</v>
      </c>
      <c r="J81" s="3"/>
      <c r="K81" s="3"/>
      <c r="L81" s="9">
        <f t="shared" si="20"/>
        <v>0</v>
      </c>
      <c r="M81" s="9">
        <f t="shared" si="3"/>
        <v>0</v>
      </c>
      <c r="N81" s="3"/>
      <c r="O81" s="3"/>
      <c r="P81" s="9">
        <f t="shared" si="21"/>
        <v>0</v>
      </c>
      <c r="Q81" s="3">
        <v>1489.5327299999999</v>
      </c>
      <c r="R81" s="9">
        <f t="shared" si="14"/>
        <v>1489.5327299999999</v>
      </c>
      <c r="S81" s="3"/>
      <c r="T81" s="9">
        <f t="shared" si="15"/>
        <v>1489.5327299999999</v>
      </c>
      <c r="U81" s="9">
        <f t="shared" si="7"/>
        <v>0</v>
      </c>
      <c r="V81" s="3"/>
      <c r="W81" s="9">
        <f t="shared" si="22"/>
        <v>0</v>
      </c>
      <c r="X81" s="3"/>
      <c r="Y81" s="9">
        <f t="shared" si="23"/>
        <v>0</v>
      </c>
      <c r="Z81" s="3"/>
      <c r="AA81" s="9">
        <f t="shared" si="16"/>
        <v>0</v>
      </c>
      <c r="AB81" s="3"/>
      <c r="AC81" s="9">
        <f t="shared" si="17"/>
        <v>0</v>
      </c>
      <c r="AD81" s="9">
        <v>0</v>
      </c>
      <c r="AE81" s="3"/>
      <c r="AF81" s="9">
        <f t="shared" si="18"/>
        <v>0</v>
      </c>
      <c r="AG81" s="3"/>
      <c r="AH81" s="9">
        <f t="shared" si="19"/>
        <v>0</v>
      </c>
    </row>
    <row r="82" spans="1:34" ht="96" customHeight="1">
      <c r="A82" s="1" t="s">
        <v>287</v>
      </c>
      <c r="B82" s="4" t="s">
        <v>288</v>
      </c>
      <c r="C82" s="5"/>
      <c r="D82" s="9">
        <v>200</v>
      </c>
      <c r="E82" s="3">
        <f>E83</f>
        <v>0</v>
      </c>
      <c r="F82" s="9">
        <f t="shared" si="0"/>
        <v>200</v>
      </c>
      <c r="G82" s="3">
        <f>G83</f>
        <v>0</v>
      </c>
      <c r="H82" s="9">
        <f t="shared" ref="H82:H152" si="24">F82+G82</f>
        <v>200</v>
      </c>
      <c r="I82" s="9">
        <v>200</v>
      </c>
      <c r="J82" s="3">
        <f>J83</f>
        <v>0</v>
      </c>
      <c r="K82" s="3">
        <f>K83</f>
        <v>0</v>
      </c>
      <c r="L82" s="9">
        <f t="shared" si="20"/>
        <v>200</v>
      </c>
      <c r="M82" s="9">
        <f t="shared" si="3"/>
        <v>200</v>
      </c>
      <c r="N82" s="3">
        <f>N83</f>
        <v>0</v>
      </c>
      <c r="O82" s="3">
        <f>O83</f>
        <v>0</v>
      </c>
      <c r="P82" s="9">
        <f t="shared" si="21"/>
        <v>200</v>
      </c>
      <c r="Q82" s="3">
        <f>Q83</f>
        <v>0</v>
      </c>
      <c r="R82" s="9">
        <f t="shared" si="14"/>
        <v>200</v>
      </c>
      <c r="S82" s="3">
        <f>S83</f>
        <v>0</v>
      </c>
      <c r="T82" s="9">
        <f t="shared" si="15"/>
        <v>200</v>
      </c>
      <c r="U82" s="9">
        <f t="shared" ref="U82:U152" si="25">M82+N82</f>
        <v>200</v>
      </c>
      <c r="V82" s="3">
        <f>V83</f>
        <v>0</v>
      </c>
      <c r="W82" s="9">
        <f t="shared" si="22"/>
        <v>200</v>
      </c>
      <c r="X82" s="3">
        <f>X83</f>
        <v>0</v>
      </c>
      <c r="Y82" s="9">
        <f t="shared" si="23"/>
        <v>200</v>
      </c>
      <c r="Z82" s="3">
        <f>Z83</f>
        <v>0</v>
      </c>
      <c r="AA82" s="9">
        <f t="shared" si="16"/>
        <v>200</v>
      </c>
      <c r="AB82" s="3">
        <f>AB83</f>
        <v>0</v>
      </c>
      <c r="AC82" s="9">
        <f t="shared" si="17"/>
        <v>200</v>
      </c>
      <c r="AD82" s="9">
        <v>200</v>
      </c>
      <c r="AE82" s="3">
        <f>AE83</f>
        <v>0</v>
      </c>
      <c r="AF82" s="9">
        <f t="shared" si="18"/>
        <v>200</v>
      </c>
      <c r="AG82" s="3">
        <f>AG83</f>
        <v>0</v>
      </c>
      <c r="AH82" s="9">
        <f t="shared" si="19"/>
        <v>200</v>
      </c>
    </row>
    <row r="83" spans="1:34" ht="47.25" customHeight="1">
      <c r="A83" s="1" t="s">
        <v>64</v>
      </c>
      <c r="B83" s="4" t="s">
        <v>288</v>
      </c>
      <c r="C83" s="5">
        <v>600</v>
      </c>
      <c r="D83" s="9">
        <v>200</v>
      </c>
      <c r="E83" s="3"/>
      <c r="F83" s="9">
        <f t="shared" si="0"/>
        <v>200</v>
      </c>
      <c r="G83" s="3"/>
      <c r="H83" s="9">
        <f t="shared" si="24"/>
        <v>200</v>
      </c>
      <c r="I83" s="9">
        <v>200</v>
      </c>
      <c r="J83" s="3"/>
      <c r="K83" s="3"/>
      <c r="L83" s="9">
        <f t="shared" si="20"/>
        <v>200</v>
      </c>
      <c r="M83" s="9">
        <f t="shared" si="3"/>
        <v>200</v>
      </c>
      <c r="N83" s="3"/>
      <c r="O83" s="3"/>
      <c r="P83" s="9">
        <f t="shared" si="21"/>
        <v>200</v>
      </c>
      <c r="Q83" s="3"/>
      <c r="R83" s="9">
        <f t="shared" si="14"/>
        <v>200</v>
      </c>
      <c r="S83" s="3"/>
      <c r="T83" s="9">
        <f t="shared" si="15"/>
        <v>200</v>
      </c>
      <c r="U83" s="9">
        <f t="shared" si="25"/>
        <v>200</v>
      </c>
      <c r="V83" s="3"/>
      <c r="W83" s="9">
        <f t="shared" si="22"/>
        <v>200</v>
      </c>
      <c r="X83" s="3"/>
      <c r="Y83" s="9">
        <f t="shared" si="23"/>
        <v>200</v>
      </c>
      <c r="Z83" s="3"/>
      <c r="AA83" s="9">
        <f t="shared" si="16"/>
        <v>200</v>
      </c>
      <c r="AB83" s="3"/>
      <c r="AC83" s="9">
        <f t="shared" si="17"/>
        <v>200</v>
      </c>
      <c r="AD83" s="9">
        <v>200</v>
      </c>
      <c r="AE83" s="3"/>
      <c r="AF83" s="9">
        <f t="shared" si="18"/>
        <v>200</v>
      </c>
      <c r="AG83" s="3"/>
      <c r="AH83" s="9">
        <f t="shared" si="19"/>
        <v>200</v>
      </c>
    </row>
    <row r="84" spans="1:34" ht="35.25" customHeight="1">
      <c r="A84" s="13" t="s">
        <v>473</v>
      </c>
      <c r="B84" s="4" t="s">
        <v>472</v>
      </c>
      <c r="C84" s="5"/>
      <c r="D84" s="9">
        <v>729.34799999999996</v>
      </c>
      <c r="E84" s="3">
        <f>E85</f>
        <v>0</v>
      </c>
      <c r="F84" s="9">
        <f t="shared" si="0"/>
        <v>729.34799999999996</v>
      </c>
      <c r="G84" s="3">
        <f>G85</f>
        <v>0</v>
      </c>
      <c r="H84" s="9">
        <f t="shared" si="24"/>
        <v>729.34799999999996</v>
      </c>
      <c r="I84" s="9">
        <v>729.34799999999996</v>
      </c>
      <c r="J84" s="3">
        <f>J85</f>
        <v>0</v>
      </c>
      <c r="K84" s="3">
        <f>K85</f>
        <v>0</v>
      </c>
      <c r="L84" s="9">
        <f t="shared" si="20"/>
        <v>729.34799999999996</v>
      </c>
      <c r="M84" s="9">
        <f t="shared" si="3"/>
        <v>729.34799999999996</v>
      </c>
      <c r="N84" s="3">
        <f>N85</f>
        <v>0</v>
      </c>
      <c r="O84" s="3">
        <f>O85</f>
        <v>0</v>
      </c>
      <c r="P84" s="9">
        <f t="shared" si="21"/>
        <v>729.34799999999996</v>
      </c>
      <c r="Q84" s="3">
        <f>Q85</f>
        <v>0</v>
      </c>
      <c r="R84" s="9">
        <f t="shared" si="14"/>
        <v>729.34799999999996</v>
      </c>
      <c r="S84" s="3">
        <f>S85</f>
        <v>0</v>
      </c>
      <c r="T84" s="9">
        <f t="shared" si="15"/>
        <v>729.34799999999996</v>
      </c>
      <c r="U84" s="9">
        <f t="shared" si="25"/>
        <v>729.34799999999996</v>
      </c>
      <c r="V84" s="3">
        <f>V85</f>
        <v>0</v>
      </c>
      <c r="W84" s="9">
        <f t="shared" si="22"/>
        <v>729.34799999999996</v>
      </c>
      <c r="X84" s="3">
        <f>X85</f>
        <v>0</v>
      </c>
      <c r="Y84" s="9">
        <f t="shared" si="23"/>
        <v>729.34799999999996</v>
      </c>
      <c r="Z84" s="3">
        <f>Z85</f>
        <v>0</v>
      </c>
      <c r="AA84" s="9">
        <f t="shared" si="16"/>
        <v>729.34799999999996</v>
      </c>
      <c r="AB84" s="3">
        <f>AB85</f>
        <v>0</v>
      </c>
      <c r="AC84" s="9">
        <f t="shared" si="17"/>
        <v>729.34799999999996</v>
      </c>
      <c r="AD84" s="9">
        <v>729.34799999999996</v>
      </c>
      <c r="AE84" s="3">
        <f>AE85</f>
        <v>0</v>
      </c>
      <c r="AF84" s="9">
        <f t="shared" si="18"/>
        <v>729.34799999999996</v>
      </c>
      <c r="AG84" s="3">
        <f>AG85</f>
        <v>0</v>
      </c>
      <c r="AH84" s="9">
        <f t="shared" si="19"/>
        <v>729.34799999999996</v>
      </c>
    </row>
    <row r="85" spans="1:34" ht="47.25" customHeight="1">
      <c r="A85" s="13" t="s">
        <v>64</v>
      </c>
      <c r="B85" s="4" t="s">
        <v>472</v>
      </c>
      <c r="C85" s="5">
        <v>600</v>
      </c>
      <c r="D85" s="9">
        <v>729.34799999999996</v>
      </c>
      <c r="E85" s="3"/>
      <c r="F85" s="9">
        <f t="shared" ref="F85:F155" si="26">D85+E85</f>
        <v>729.34799999999996</v>
      </c>
      <c r="G85" s="3"/>
      <c r="H85" s="9">
        <f t="shared" si="24"/>
        <v>729.34799999999996</v>
      </c>
      <c r="I85" s="9">
        <v>729.34799999999996</v>
      </c>
      <c r="J85" s="3"/>
      <c r="K85" s="3"/>
      <c r="L85" s="9">
        <f t="shared" si="20"/>
        <v>729.34799999999996</v>
      </c>
      <c r="M85" s="9">
        <f t="shared" ref="M85:M155" si="27">I85+J85</f>
        <v>729.34799999999996</v>
      </c>
      <c r="N85" s="3"/>
      <c r="O85" s="3"/>
      <c r="P85" s="9">
        <f t="shared" si="21"/>
        <v>729.34799999999996</v>
      </c>
      <c r="Q85" s="3"/>
      <c r="R85" s="9">
        <f t="shared" si="14"/>
        <v>729.34799999999996</v>
      </c>
      <c r="S85" s="3"/>
      <c r="T85" s="9">
        <f t="shared" si="15"/>
        <v>729.34799999999996</v>
      </c>
      <c r="U85" s="9">
        <f t="shared" si="25"/>
        <v>729.34799999999996</v>
      </c>
      <c r="V85" s="3"/>
      <c r="W85" s="9">
        <f t="shared" si="22"/>
        <v>729.34799999999996</v>
      </c>
      <c r="X85" s="3"/>
      <c r="Y85" s="9">
        <f t="shared" si="23"/>
        <v>729.34799999999996</v>
      </c>
      <c r="Z85" s="3"/>
      <c r="AA85" s="9">
        <f t="shared" si="16"/>
        <v>729.34799999999996</v>
      </c>
      <c r="AB85" s="3"/>
      <c r="AC85" s="9">
        <f t="shared" si="17"/>
        <v>729.34799999999996</v>
      </c>
      <c r="AD85" s="9">
        <v>729.34799999999996</v>
      </c>
      <c r="AE85" s="3"/>
      <c r="AF85" s="9">
        <f t="shared" si="18"/>
        <v>729.34799999999996</v>
      </c>
      <c r="AG85" s="3"/>
      <c r="AH85" s="9">
        <f t="shared" si="19"/>
        <v>729.34799999999996</v>
      </c>
    </row>
    <row r="86" spans="1:34" ht="57.75" customHeight="1">
      <c r="A86" s="1" t="s">
        <v>549</v>
      </c>
      <c r="B86" s="4" t="s">
        <v>289</v>
      </c>
      <c r="C86" s="5"/>
      <c r="D86" s="9">
        <v>0</v>
      </c>
      <c r="E86" s="3">
        <f>E87</f>
        <v>0</v>
      </c>
      <c r="F86" s="9">
        <f t="shared" si="26"/>
        <v>0</v>
      </c>
      <c r="G86" s="3">
        <f>G87</f>
        <v>0</v>
      </c>
      <c r="H86" s="9">
        <f t="shared" si="24"/>
        <v>0</v>
      </c>
      <c r="I86" s="9">
        <v>0</v>
      </c>
      <c r="J86" s="3">
        <f>J87</f>
        <v>0</v>
      </c>
      <c r="K86" s="3">
        <f>K87</f>
        <v>0</v>
      </c>
      <c r="L86" s="9">
        <f t="shared" si="20"/>
        <v>0</v>
      </c>
      <c r="M86" s="9">
        <f t="shared" si="27"/>
        <v>0</v>
      </c>
      <c r="N86" s="3">
        <f>N87</f>
        <v>0</v>
      </c>
      <c r="O86" s="3">
        <f>O87</f>
        <v>0</v>
      </c>
      <c r="P86" s="9">
        <f t="shared" si="21"/>
        <v>0</v>
      </c>
      <c r="Q86" s="3">
        <f>Q87</f>
        <v>0</v>
      </c>
      <c r="R86" s="9">
        <f t="shared" si="14"/>
        <v>0</v>
      </c>
      <c r="S86" s="3">
        <f>S87</f>
        <v>0</v>
      </c>
      <c r="T86" s="9">
        <f t="shared" si="15"/>
        <v>0</v>
      </c>
      <c r="U86" s="9">
        <f t="shared" si="25"/>
        <v>0</v>
      </c>
      <c r="V86" s="3">
        <f>V87</f>
        <v>0</v>
      </c>
      <c r="W86" s="9">
        <f t="shared" si="22"/>
        <v>0</v>
      </c>
      <c r="X86" s="3">
        <f>X87</f>
        <v>0</v>
      </c>
      <c r="Y86" s="9">
        <f t="shared" si="23"/>
        <v>0</v>
      </c>
      <c r="Z86" s="3">
        <f>Z87</f>
        <v>0</v>
      </c>
      <c r="AA86" s="9">
        <f t="shared" si="16"/>
        <v>0</v>
      </c>
      <c r="AB86" s="3">
        <f>AB87</f>
        <v>0</v>
      </c>
      <c r="AC86" s="9">
        <f t="shared" si="17"/>
        <v>0</v>
      </c>
      <c r="AD86" s="9">
        <v>0</v>
      </c>
      <c r="AE86" s="3">
        <f>AE87</f>
        <v>0</v>
      </c>
      <c r="AF86" s="9">
        <f t="shared" si="18"/>
        <v>0</v>
      </c>
      <c r="AG86" s="3">
        <f>AG87</f>
        <v>0</v>
      </c>
      <c r="AH86" s="9">
        <f t="shared" si="19"/>
        <v>0</v>
      </c>
    </row>
    <row r="87" spans="1:34" ht="47.25" customHeight="1">
      <c r="A87" s="1" t="s">
        <v>291</v>
      </c>
      <c r="B87" s="4" t="s">
        <v>290</v>
      </c>
      <c r="C87" s="5"/>
      <c r="D87" s="9">
        <v>0</v>
      </c>
      <c r="E87" s="3">
        <f>E88</f>
        <v>0</v>
      </c>
      <c r="F87" s="9">
        <f t="shared" si="26"/>
        <v>0</v>
      </c>
      <c r="G87" s="3">
        <f>G88</f>
        <v>0</v>
      </c>
      <c r="H87" s="9">
        <f t="shared" si="24"/>
        <v>0</v>
      </c>
      <c r="I87" s="9">
        <v>0</v>
      </c>
      <c r="J87" s="3">
        <f>J88</f>
        <v>0</v>
      </c>
      <c r="K87" s="3">
        <f>K88</f>
        <v>0</v>
      </c>
      <c r="L87" s="9">
        <f t="shared" si="20"/>
        <v>0</v>
      </c>
      <c r="M87" s="9">
        <f t="shared" si="27"/>
        <v>0</v>
      </c>
      <c r="N87" s="3">
        <f>N88</f>
        <v>0</v>
      </c>
      <c r="O87" s="3">
        <f>O88</f>
        <v>0</v>
      </c>
      <c r="P87" s="9">
        <f t="shared" si="21"/>
        <v>0</v>
      </c>
      <c r="Q87" s="3">
        <f>Q88</f>
        <v>0</v>
      </c>
      <c r="R87" s="9">
        <f t="shared" si="14"/>
        <v>0</v>
      </c>
      <c r="S87" s="3">
        <f>S88</f>
        <v>0</v>
      </c>
      <c r="T87" s="9">
        <f t="shared" si="15"/>
        <v>0</v>
      </c>
      <c r="U87" s="9">
        <f t="shared" si="25"/>
        <v>0</v>
      </c>
      <c r="V87" s="3">
        <f>V88</f>
        <v>0</v>
      </c>
      <c r="W87" s="9">
        <f t="shared" si="22"/>
        <v>0</v>
      </c>
      <c r="X87" s="3">
        <f>X88</f>
        <v>0</v>
      </c>
      <c r="Y87" s="9">
        <f t="shared" si="23"/>
        <v>0</v>
      </c>
      <c r="Z87" s="3">
        <f>Z88</f>
        <v>0</v>
      </c>
      <c r="AA87" s="9">
        <f t="shared" si="16"/>
        <v>0</v>
      </c>
      <c r="AB87" s="3">
        <f>AB88</f>
        <v>0</v>
      </c>
      <c r="AC87" s="9">
        <f t="shared" si="17"/>
        <v>0</v>
      </c>
      <c r="AD87" s="9">
        <v>0</v>
      </c>
      <c r="AE87" s="3">
        <f>AE88</f>
        <v>0</v>
      </c>
      <c r="AF87" s="9">
        <f t="shared" si="18"/>
        <v>0</v>
      </c>
      <c r="AG87" s="3">
        <f>AG88</f>
        <v>0</v>
      </c>
      <c r="AH87" s="9">
        <f t="shared" si="19"/>
        <v>0</v>
      </c>
    </row>
    <row r="88" spans="1:34" ht="51.75" customHeight="1">
      <c r="A88" s="1" t="s">
        <v>64</v>
      </c>
      <c r="B88" s="4" t="s">
        <v>290</v>
      </c>
      <c r="C88" s="5">
        <v>600</v>
      </c>
      <c r="D88" s="9">
        <v>0</v>
      </c>
      <c r="E88" s="3"/>
      <c r="F88" s="9">
        <f t="shared" si="26"/>
        <v>0</v>
      </c>
      <c r="G88" s="3"/>
      <c r="H88" s="9">
        <f t="shared" si="24"/>
        <v>0</v>
      </c>
      <c r="I88" s="9">
        <v>0</v>
      </c>
      <c r="J88" s="3"/>
      <c r="K88" s="3"/>
      <c r="L88" s="9">
        <f t="shared" si="20"/>
        <v>0</v>
      </c>
      <c r="M88" s="9">
        <f t="shared" si="27"/>
        <v>0</v>
      </c>
      <c r="N88" s="3"/>
      <c r="O88" s="3"/>
      <c r="P88" s="9">
        <f t="shared" si="21"/>
        <v>0</v>
      </c>
      <c r="Q88" s="3"/>
      <c r="R88" s="9">
        <f t="shared" si="14"/>
        <v>0</v>
      </c>
      <c r="S88" s="3"/>
      <c r="T88" s="9">
        <f t="shared" si="15"/>
        <v>0</v>
      </c>
      <c r="U88" s="9">
        <f t="shared" si="25"/>
        <v>0</v>
      </c>
      <c r="V88" s="3"/>
      <c r="W88" s="9">
        <f t="shared" si="22"/>
        <v>0</v>
      </c>
      <c r="X88" s="3"/>
      <c r="Y88" s="9">
        <f t="shared" si="23"/>
        <v>0</v>
      </c>
      <c r="Z88" s="3"/>
      <c r="AA88" s="9">
        <f t="shared" si="16"/>
        <v>0</v>
      </c>
      <c r="AB88" s="3"/>
      <c r="AC88" s="9">
        <f t="shared" si="17"/>
        <v>0</v>
      </c>
      <c r="AD88" s="9">
        <v>0</v>
      </c>
      <c r="AE88" s="3"/>
      <c r="AF88" s="9">
        <f t="shared" si="18"/>
        <v>0</v>
      </c>
      <c r="AG88" s="3"/>
      <c r="AH88" s="9">
        <f t="shared" si="19"/>
        <v>0</v>
      </c>
    </row>
    <row r="89" spans="1:34" ht="38.25" customHeight="1">
      <c r="A89" s="1" t="s">
        <v>550</v>
      </c>
      <c r="B89" s="4" t="s">
        <v>551</v>
      </c>
      <c r="C89" s="5"/>
      <c r="D89" s="9"/>
      <c r="E89" s="3"/>
      <c r="F89" s="9"/>
      <c r="G89" s="3"/>
      <c r="H89" s="9">
        <f t="shared" si="24"/>
        <v>0</v>
      </c>
      <c r="I89" s="9"/>
      <c r="J89" s="3"/>
      <c r="K89" s="3">
        <f>K90</f>
        <v>0</v>
      </c>
      <c r="L89" s="9">
        <f t="shared" si="20"/>
        <v>0</v>
      </c>
      <c r="M89" s="9"/>
      <c r="N89" s="3"/>
      <c r="O89" s="3">
        <f>O90</f>
        <v>0</v>
      </c>
      <c r="P89" s="9">
        <f t="shared" si="21"/>
        <v>0</v>
      </c>
      <c r="Q89" s="3">
        <f>Q90</f>
        <v>0</v>
      </c>
      <c r="R89" s="9">
        <f t="shared" si="14"/>
        <v>0</v>
      </c>
      <c r="S89" s="3">
        <f>S90</f>
        <v>0</v>
      </c>
      <c r="T89" s="9">
        <f t="shared" si="15"/>
        <v>0</v>
      </c>
      <c r="U89" s="9">
        <f t="shared" si="25"/>
        <v>0</v>
      </c>
      <c r="V89" s="3">
        <f>V90</f>
        <v>0</v>
      </c>
      <c r="W89" s="9">
        <f t="shared" si="22"/>
        <v>0</v>
      </c>
      <c r="X89" s="3">
        <f>X90</f>
        <v>0</v>
      </c>
      <c r="Y89" s="9">
        <f t="shared" si="23"/>
        <v>0</v>
      </c>
      <c r="Z89" s="3">
        <f>Z90</f>
        <v>0</v>
      </c>
      <c r="AA89" s="9">
        <f t="shared" si="16"/>
        <v>0</v>
      </c>
      <c r="AB89" s="3">
        <f>AB90</f>
        <v>0</v>
      </c>
      <c r="AC89" s="9">
        <f t="shared" si="17"/>
        <v>0</v>
      </c>
      <c r="AD89" s="9">
        <v>0</v>
      </c>
      <c r="AE89" s="3">
        <f>AE90</f>
        <v>0</v>
      </c>
      <c r="AF89" s="9">
        <f t="shared" si="18"/>
        <v>0</v>
      </c>
      <c r="AG89" s="3">
        <f>AG90</f>
        <v>0</v>
      </c>
      <c r="AH89" s="9">
        <f t="shared" si="19"/>
        <v>0</v>
      </c>
    </row>
    <row r="90" spans="1:34" ht="39.75" customHeight="1">
      <c r="A90" s="1" t="s">
        <v>552</v>
      </c>
      <c r="B90" s="4" t="s">
        <v>553</v>
      </c>
      <c r="C90" s="5"/>
      <c r="D90" s="9"/>
      <c r="E90" s="3"/>
      <c r="F90" s="9"/>
      <c r="G90" s="3"/>
      <c r="H90" s="9">
        <f t="shared" si="24"/>
        <v>0</v>
      </c>
      <c r="I90" s="9"/>
      <c r="J90" s="3"/>
      <c r="K90" s="3">
        <f>K91</f>
        <v>0</v>
      </c>
      <c r="L90" s="9">
        <f t="shared" si="20"/>
        <v>0</v>
      </c>
      <c r="M90" s="9"/>
      <c r="N90" s="3"/>
      <c r="O90" s="3">
        <f>O91</f>
        <v>0</v>
      </c>
      <c r="P90" s="9">
        <f t="shared" si="21"/>
        <v>0</v>
      </c>
      <c r="Q90" s="3">
        <f>Q91</f>
        <v>0</v>
      </c>
      <c r="R90" s="9">
        <f t="shared" si="14"/>
        <v>0</v>
      </c>
      <c r="S90" s="3">
        <f>S91</f>
        <v>0</v>
      </c>
      <c r="T90" s="9">
        <f t="shared" si="15"/>
        <v>0</v>
      </c>
      <c r="U90" s="9">
        <f t="shared" si="25"/>
        <v>0</v>
      </c>
      <c r="V90" s="3">
        <f>V91</f>
        <v>0</v>
      </c>
      <c r="W90" s="9">
        <f t="shared" si="22"/>
        <v>0</v>
      </c>
      <c r="X90" s="3">
        <f>X91</f>
        <v>0</v>
      </c>
      <c r="Y90" s="9">
        <f t="shared" si="23"/>
        <v>0</v>
      </c>
      <c r="Z90" s="3">
        <f>Z91</f>
        <v>0</v>
      </c>
      <c r="AA90" s="9">
        <f t="shared" si="16"/>
        <v>0</v>
      </c>
      <c r="AB90" s="3">
        <f>AB91</f>
        <v>0</v>
      </c>
      <c r="AC90" s="9">
        <f t="shared" si="17"/>
        <v>0</v>
      </c>
      <c r="AD90" s="9">
        <v>0</v>
      </c>
      <c r="AE90" s="3">
        <f>AE91</f>
        <v>0</v>
      </c>
      <c r="AF90" s="9">
        <f t="shared" si="18"/>
        <v>0</v>
      </c>
      <c r="AG90" s="3">
        <f>AG91</f>
        <v>0</v>
      </c>
      <c r="AH90" s="9">
        <f t="shared" si="19"/>
        <v>0</v>
      </c>
    </row>
    <row r="91" spans="1:34" ht="51.75" customHeight="1">
      <c r="A91" s="1" t="s">
        <v>64</v>
      </c>
      <c r="B91" s="4" t="s">
        <v>553</v>
      </c>
      <c r="C91" s="5">
        <v>600</v>
      </c>
      <c r="D91" s="9"/>
      <c r="E91" s="3"/>
      <c r="F91" s="9"/>
      <c r="G91" s="3"/>
      <c r="H91" s="9">
        <f t="shared" si="24"/>
        <v>0</v>
      </c>
      <c r="I91" s="9"/>
      <c r="J91" s="3"/>
      <c r="K91" s="3"/>
      <c r="L91" s="9">
        <f t="shared" si="20"/>
        <v>0</v>
      </c>
      <c r="M91" s="9"/>
      <c r="N91" s="3"/>
      <c r="O91" s="3"/>
      <c r="P91" s="9">
        <f t="shared" si="21"/>
        <v>0</v>
      </c>
      <c r="Q91" s="3"/>
      <c r="R91" s="9">
        <f t="shared" si="14"/>
        <v>0</v>
      </c>
      <c r="S91" s="3"/>
      <c r="T91" s="9">
        <f t="shared" si="15"/>
        <v>0</v>
      </c>
      <c r="U91" s="9">
        <f t="shared" si="25"/>
        <v>0</v>
      </c>
      <c r="V91" s="3"/>
      <c r="W91" s="9">
        <f t="shared" si="22"/>
        <v>0</v>
      </c>
      <c r="X91" s="3"/>
      <c r="Y91" s="9">
        <f t="shared" si="23"/>
        <v>0</v>
      </c>
      <c r="Z91" s="3"/>
      <c r="AA91" s="9">
        <f t="shared" si="16"/>
        <v>0</v>
      </c>
      <c r="AB91" s="3"/>
      <c r="AC91" s="9">
        <f t="shared" si="17"/>
        <v>0</v>
      </c>
      <c r="AD91" s="9">
        <v>0</v>
      </c>
      <c r="AE91" s="3"/>
      <c r="AF91" s="9">
        <f t="shared" si="18"/>
        <v>0</v>
      </c>
      <c r="AG91" s="3"/>
      <c r="AH91" s="9">
        <f t="shared" si="19"/>
        <v>0</v>
      </c>
    </row>
    <row r="92" spans="1:34" ht="47.25" customHeight="1">
      <c r="A92" s="10" t="s">
        <v>30</v>
      </c>
      <c r="B92" s="8" t="s">
        <v>29</v>
      </c>
      <c r="C92" s="5"/>
      <c r="D92" s="9">
        <v>4370.4222599999994</v>
      </c>
      <c r="E92" s="3">
        <f>E93</f>
        <v>-178.07578999999998</v>
      </c>
      <c r="F92" s="9">
        <f t="shared" si="26"/>
        <v>4192.3464699999995</v>
      </c>
      <c r="G92" s="3">
        <f>G93</f>
        <v>0</v>
      </c>
      <c r="H92" s="9">
        <f t="shared" si="24"/>
        <v>4192.3464699999995</v>
      </c>
      <c r="I92" s="9">
        <v>3447.5328599999993</v>
      </c>
      <c r="J92" s="3">
        <f>J93</f>
        <v>47.639000000000003</v>
      </c>
      <c r="K92" s="3">
        <f>K93</f>
        <v>225.71478999999999</v>
      </c>
      <c r="L92" s="9">
        <f t="shared" si="20"/>
        <v>4418.0612599999995</v>
      </c>
      <c r="M92" s="9">
        <f t="shared" si="27"/>
        <v>3495.1718599999995</v>
      </c>
      <c r="N92" s="3">
        <f>N93</f>
        <v>0</v>
      </c>
      <c r="O92" s="3">
        <f>O93</f>
        <v>0</v>
      </c>
      <c r="P92" s="9">
        <f t="shared" si="21"/>
        <v>4418.0612599999995</v>
      </c>
      <c r="Q92" s="3">
        <f>Q93</f>
        <v>1412.5076700000002</v>
      </c>
      <c r="R92" s="9">
        <f t="shared" si="14"/>
        <v>5830.5689299999995</v>
      </c>
      <c r="S92" s="3">
        <f>S93</f>
        <v>0.25769999999999998</v>
      </c>
      <c r="T92" s="9">
        <f t="shared" si="15"/>
        <v>5830.8266299999996</v>
      </c>
      <c r="U92" s="9">
        <f t="shared" si="25"/>
        <v>3495.1718599999995</v>
      </c>
      <c r="V92" s="3">
        <f>V93</f>
        <v>227.62434999999999</v>
      </c>
      <c r="W92" s="9">
        <f t="shared" si="22"/>
        <v>3722.7962099999995</v>
      </c>
      <c r="X92" s="3">
        <f>X93</f>
        <v>0</v>
      </c>
      <c r="Y92" s="9">
        <f t="shared" si="23"/>
        <v>3722.7962099999995</v>
      </c>
      <c r="Z92" s="3">
        <f>Z93</f>
        <v>2568.2931000000003</v>
      </c>
      <c r="AA92" s="9">
        <f t="shared" si="16"/>
        <v>6291.0893099999994</v>
      </c>
      <c r="AB92" s="3">
        <f>AB93</f>
        <v>0</v>
      </c>
      <c r="AC92" s="9">
        <f t="shared" si="17"/>
        <v>6291.0893099999994</v>
      </c>
      <c r="AD92" s="9">
        <v>3722.7962099999995</v>
      </c>
      <c r="AE92" s="3">
        <f>AE93</f>
        <v>2568.2931000000003</v>
      </c>
      <c r="AF92" s="9">
        <f t="shared" si="18"/>
        <v>6291.0893099999994</v>
      </c>
      <c r="AG92" s="3">
        <f>AG93</f>
        <v>0</v>
      </c>
      <c r="AH92" s="9">
        <f t="shared" si="19"/>
        <v>6291.0893099999994</v>
      </c>
    </row>
    <row r="93" spans="1:34" ht="63" customHeight="1">
      <c r="A93" s="11" t="s">
        <v>293</v>
      </c>
      <c r="B93" s="4" t="s">
        <v>292</v>
      </c>
      <c r="C93" s="5"/>
      <c r="D93" s="9">
        <v>4370.4222599999994</v>
      </c>
      <c r="E93" s="3">
        <f>E94+E102+E104+E107+E109+E100</f>
        <v>-178.07578999999998</v>
      </c>
      <c r="F93" s="9">
        <f t="shared" si="26"/>
        <v>4192.3464699999995</v>
      </c>
      <c r="G93" s="3">
        <f>G94+G102+G104+G107+G109+G100</f>
        <v>0</v>
      </c>
      <c r="H93" s="9">
        <f t="shared" si="24"/>
        <v>4192.3464699999995</v>
      </c>
      <c r="I93" s="9">
        <v>3447.5328599999993</v>
      </c>
      <c r="J93" s="3">
        <f>J94+J102+J104+J107+J109+J100</f>
        <v>47.639000000000003</v>
      </c>
      <c r="K93" s="3">
        <f>K94+K102+K104+K107+K109+K100</f>
        <v>225.71478999999999</v>
      </c>
      <c r="L93" s="9">
        <f t="shared" si="20"/>
        <v>4418.0612599999995</v>
      </c>
      <c r="M93" s="9">
        <f t="shared" si="27"/>
        <v>3495.1718599999995</v>
      </c>
      <c r="N93" s="3">
        <f>N94+N102+N104+N107+N109+N100</f>
        <v>0</v>
      </c>
      <c r="O93" s="3">
        <f>O94+O102+O104+O107+O109+O100+O96+O98</f>
        <v>0</v>
      </c>
      <c r="P93" s="9">
        <f t="shared" si="21"/>
        <v>4418.0612599999995</v>
      </c>
      <c r="Q93" s="3">
        <f>Q94+Q102+Q104+Q107+Q109+Q100+Q96+Q98</f>
        <v>1412.5076700000002</v>
      </c>
      <c r="R93" s="9">
        <f t="shared" si="14"/>
        <v>5830.5689299999995</v>
      </c>
      <c r="S93" s="3">
        <f>S94+S102+S104+S107+S109+S100+S96+S98</f>
        <v>0.25769999999999998</v>
      </c>
      <c r="T93" s="9">
        <f t="shared" si="15"/>
        <v>5830.8266299999996</v>
      </c>
      <c r="U93" s="9">
        <f t="shared" si="25"/>
        <v>3495.1718599999995</v>
      </c>
      <c r="V93" s="3">
        <f>V94+V102+V104+V107+V109+V100</f>
        <v>227.62434999999999</v>
      </c>
      <c r="W93" s="9">
        <f t="shared" si="22"/>
        <v>3722.7962099999995</v>
      </c>
      <c r="X93" s="3">
        <f>X94+X102+X104+X107+X109+X100+X96+X98</f>
        <v>0</v>
      </c>
      <c r="Y93" s="9">
        <f t="shared" si="23"/>
        <v>3722.7962099999995</v>
      </c>
      <c r="Z93" s="3">
        <f>Z94+Z102+Z104+Z107+Z109+Z100+Z96+Z98</f>
        <v>2568.2931000000003</v>
      </c>
      <c r="AA93" s="9">
        <f t="shared" si="16"/>
        <v>6291.0893099999994</v>
      </c>
      <c r="AB93" s="3">
        <f>AB94+AB102+AB104+AB107+AB109+AB100+AB96+AB98</f>
        <v>0</v>
      </c>
      <c r="AC93" s="9">
        <f t="shared" si="17"/>
        <v>6291.0893099999994</v>
      </c>
      <c r="AD93" s="9">
        <v>3722.7962099999995</v>
      </c>
      <c r="AE93" s="3">
        <f>AE94+AE102+AE104+AE107+AE109+AE100+AE96+AE98</f>
        <v>2568.2931000000003</v>
      </c>
      <c r="AF93" s="9">
        <f t="shared" si="18"/>
        <v>6291.0893099999994</v>
      </c>
      <c r="AG93" s="3">
        <f>AG94+AG102+AG104+AG107+AG109+AG100+AG96+AG98</f>
        <v>0</v>
      </c>
      <c r="AH93" s="9">
        <f t="shared" si="19"/>
        <v>6291.0893099999994</v>
      </c>
    </row>
    <row r="94" spans="1:34" ht="60.75" customHeight="1">
      <c r="A94" s="1" t="s">
        <v>368</v>
      </c>
      <c r="B94" s="14" t="s">
        <v>369</v>
      </c>
      <c r="C94" s="5"/>
      <c r="D94" s="9">
        <v>922.88940000000002</v>
      </c>
      <c r="E94" s="3">
        <f>E95</f>
        <v>-225.71478999999999</v>
      </c>
      <c r="F94" s="9">
        <f t="shared" si="26"/>
        <v>697.17461000000003</v>
      </c>
      <c r="G94" s="3">
        <f>G95</f>
        <v>0</v>
      </c>
      <c r="H94" s="9">
        <f t="shared" si="24"/>
        <v>697.17461000000003</v>
      </c>
      <c r="I94" s="9">
        <v>0</v>
      </c>
      <c r="J94" s="3">
        <f>J95</f>
        <v>0</v>
      </c>
      <c r="K94" s="3">
        <f>K95</f>
        <v>225.71478999999999</v>
      </c>
      <c r="L94" s="9">
        <f t="shared" si="20"/>
        <v>922.88940000000002</v>
      </c>
      <c r="M94" s="9">
        <f t="shared" si="27"/>
        <v>0</v>
      </c>
      <c r="N94" s="3">
        <f>N95</f>
        <v>0</v>
      </c>
      <c r="O94" s="3">
        <f>O95</f>
        <v>0</v>
      </c>
      <c r="P94" s="9">
        <f t="shared" si="21"/>
        <v>922.88940000000002</v>
      </c>
      <c r="Q94" s="3">
        <f>Q95</f>
        <v>-922.88940000000002</v>
      </c>
      <c r="R94" s="9">
        <f t="shared" si="14"/>
        <v>0</v>
      </c>
      <c r="S94" s="3">
        <f>S95</f>
        <v>0</v>
      </c>
      <c r="T94" s="9">
        <f t="shared" si="15"/>
        <v>0</v>
      </c>
      <c r="U94" s="9">
        <f t="shared" si="25"/>
        <v>0</v>
      </c>
      <c r="V94" s="3">
        <f>V95</f>
        <v>227.62434999999999</v>
      </c>
      <c r="W94" s="9">
        <f t="shared" si="22"/>
        <v>227.62434999999999</v>
      </c>
      <c r="X94" s="3">
        <f>X95</f>
        <v>0</v>
      </c>
      <c r="Y94" s="9">
        <f t="shared" si="23"/>
        <v>227.62434999999999</v>
      </c>
      <c r="Z94" s="3">
        <f>Z95</f>
        <v>-227.62434999999999</v>
      </c>
      <c r="AA94" s="9">
        <f t="shared" si="16"/>
        <v>0</v>
      </c>
      <c r="AB94" s="3">
        <f>AB95</f>
        <v>0</v>
      </c>
      <c r="AC94" s="9">
        <f t="shared" si="17"/>
        <v>0</v>
      </c>
      <c r="AD94" s="9">
        <v>227.62434999999999</v>
      </c>
      <c r="AE94" s="3">
        <f>AE95</f>
        <v>-227.62434999999999</v>
      </c>
      <c r="AF94" s="9">
        <f t="shared" si="18"/>
        <v>0</v>
      </c>
      <c r="AG94" s="3">
        <f>AG95</f>
        <v>0</v>
      </c>
      <c r="AH94" s="9">
        <f t="shared" si="19"/>
        <v>0</v>
      </c>
    </row>
    <row r="95" spans="1:34" ht="48.75" customHeight="1">
      <c r="A95" s="1" t="s">
        <v>64</v>
      </c>
      <c r="B95" s="14" t="s">
        <v>369</v>
      </c>
      <c r="C95" s="5">
        <v>600</v>
      </c>
      <c r="D95" s="9">
        <v>922.88940000000002</v>
      </c>
      <c r="E95" s="3">
        <v>-225.71478999999999</v>
      </c>
      <c r="F95" s="9">
        <f t="shared" si="26"/>
        <v>697.17461000000003</v>
      </c>
      <c r="G95" s="3"/>
      <c r="H95" s="9">
        <f t="shared" si="24"/>
        <v>697.17461000000003</v>
      </c>
      <c r="I95" s="9">
        <v>0</v>
      </c>
      <c r="J95" s="3"/>
      <c r="K95" s="3">
        <v>225.71478999999999</v>
      </c>
      <c r="L95" s="9">
        <f t="shared" si="20"/>
        <v>922.88940000000002</v>
      </c>
      <c r="M95" s="9">
        <f t="shared" si="27"/>
        <v>0</v>
      </c>
      <c r="N95" s="3"/>
      <c r="O95" s="3"/>
      <c r="P95" s="9">
        <f t="shared" si="21"/>
        <v>922.88940000000002</v>
      </c>
      <c r="Q95" s="3">
        <v>-922.88940000000002</v>
      </c>
      <c r="R95" s="9">
        <f t="shared" si="14"/>
        <v>0</v>
      </c>
      <c r="S95" s="3"/>
      <c r="T95" s="9">
        <f t="shared" si="15"/>
        <v>0</v>
      </c>
      <c r="U95" s="9">
        <f t="shared" si="25"/>
        <v>0</v>
      </c>
      <c r="V95" s="3">
        <v>227.62434999999999</v>
      </c>
      <c r="W95" s="9">
        <f t="shared" si="22"/>
        <v>227.62434999999999</v>
      </c>
      <c r="X95" s="3"/>
      <c r="Y95" s="9">
        <f t="shared" si="23"/>
        <v>227.62434999999999</v>
      </c>
      <c r="Z95" s="3">
        <v>-227.62434999999999</v>
      </c>
      <c r="AA95" s="9">
        <f t="shared" si="16"/>
        <v>0</v>
      </c>
      <c r="AB95" s="3"/>
      <c r="AC95" s="9">
        <f t="shared" si="17"/>
        <v>0</v>
      </c>
      <c r="AD95" s="9">
        <v>227.62434999999999</v>
      </c>
      <c r="AE95" s="3">
        <v>-227.62434999999999</v>
      </c>
      <c r="AF95" s="9">
        <f t="shared" si="18"/>
        <v>0</v>
      </c>
      <c r="AG95" s="3"/>
      <c r="AH95" s="9">
        <f t="shared" si="19"/>
        <v>0</v>
      </c>
    </row>
    <row r="96" spans="1:34" ht="57.75" customHeight="1">
      <c r="A96" s="1" t="s">
        <v>567</v>
      </c>
      <c r="B96" s="14" t="s">
        <v>568</v>
      </c>
      <c r="C96" s="5"/>
      <c r="D96" s="9"/>
      <c r="E96" s="3"/>
      <c r="F96" s="9"/>
      <c r="G96" s="3"/>
      <c r="H96" s="9"/>
      <c r="I96" s="9"/>
      <c r="J96" s="3"/>
      <c r="K96" s="3"/>
      <c r="L96" s="9">
        <f t="shared" si="20"/>
        <v>0</v>
      </c>
      <c r="M96" s="9"/>
      <c r="N96" s="3"/>
      <c r="O96" s="3">
        <f>O97</f>
        <v>0</v>
      </c>
      <c r="P96" s="9">
        <f t="shared" si="21"/>
        <v>0</v>
      </c>
      <c r="Q96" s="3">
        <f>Q97</f>
        <v>2443.3420000000001</v>
      </c>
      <c r="R96" s="9">
        <f t="shared" si="14"/>
        <v>2443.3420000000001</v>
      </c>
      <c r="S96" s="3">
        <f>S97</f>
        <v>0</v>
      </c>
      <c r="T96" s="9">
        <f t="shared" si="15"/>
        <v>2443.3420000000001</v>
      </c>
      <c r="U96" s="9"/>
      <c r="V96" s="3"/>
      <c r="W96" s="9">
        <f t="shared" si="22"/>
        <v>0</v>
      </c>
      <c r="X96" s="3">
        <f>X97</f>
        <v>0</v>
      </c>
      <c r="Y96" s="9">
        <f t="shared" si="23"/>
        <v>0</v>
      </c>
      <c r="Z96" s="3">
        <f>Z97</f>
        <v>2788.0124500000002</v>
      </c>
      <c r="AA96" s="9">
        <f t="shared" si="16"/>
        <v>2788.0124500000002</v>
      </c>
      <c r="AB96" s="3">
        <f>AB97</f>
        <v>-62.877600000000001</v>
      </c>
      <c r="AC96" s="9">
        <f t="shared" si="17"/>
        <v>2725.1348500000004</v>
      </c>
      <c r="AD96" s="9">
        <v>0</v>
      </c>
      <c r="AE96" s="3">
        <f>AE97</f>
        <v>2788.0124500000002</v>
      </c>
      <c r="AF96" s="9">
        <f t="shared" si="18"/>
        <v>2788.0124500000002</v>
      </c>
      <c r="AG96" s="3">
        <f>AG97</f>
        <v>-60.2577</v>
      </c>
      <c r="AH96" s="9">
        <f t="shared" si="19"/>
        <v>2727.7547500000001</v>
      </c>
    </row>
    <row r="97" spans="1:34" ht="48.75" customHeight="1">
      <c r="A97" s="1" t="s">
        <v>64</v>
      </c>
      <c r="B97" s="14" t="s">
        <v>568</v>
      </c>
      <c r="C97" s="5">
        <v>600</v>
      </c>
      <c r="D97" s="9"/>
      <c r="E97" s="3"/>
      <c r="F97" s="9"/>
      <c r="G97" s="3"/>
      <c r="H97" s="9"/>
      <c r="I97" s="9"/>
      <c r="J97" s="3"/>
      <c r="K97" s="3"/>
      <c r="L97" s="9">
        <f t="shared" si="20"/>
        <v>0</v>
      </c>
      <c r="M97" s="9"/>
      <c r="N97" s="3"/>
      <c r="O97" s="3"/>
      <c r="P97" s="9">
        <f t="shared" si="21"/>
        <v>0</v>
      </c>
      <c r="Q97" s="3">
        <v>2443.3420000000001</v>
      </c>
      <c r="R97" s="9">
        <f t="shared" si="14"/>
        <v>2443.3420000000001</v>
      </c>
      <c r="S97" s="3"/>
      <c r="T97" s="9">
        <f t="shared" si="15"/>
        <v>2443.3420000000001</v>
      </c>
      <c r="U97" s="9"/>
      <c r="V97" s="3"/>
      <c r="W97" s="9">
        <f t="shared" si="22"/>
        <v>0</v>
      </c>
      <c r="X97" s="3"/>
      <c r="Y97" s="9">
        <f t="shared" si="23"/>
        <v>0</v>
      </c>
      <c r="Z97" s="3">
        <f>2560.3881+227.62435</f>
        <v>2788.0124500000002</v>
      </c>
      <c r="AA97" s="9">
        <f t="shared" si="16"/>
        <v>2788.0124500000002</v>
      </c>
      <c r="AB97" s="3">
        <v>-62.877600000000001</v>
      </c>
      <c r="AC97" s="9">
        <f t="shared" si="17"/>
        <v>2725.1348500000004</v>
      </c>
      <c r="AD97" s="9">
        <v>0</v>
      </c>
      <c r="AE97" s="3">
        <f>2560.3881+227.62435</f>
        <v>2788.0124500000002</v>
      </c>
      <c r="AF97" s="9">
        <f t="shared" si="18"/>
        <v>2788.0124500000002</v>
      </c>
      <c r="AG97" s="3">
        <v>-60.2577</v>
      </c>
      <c r="AH97" s="9">
        <f t="shared" si="19"/>
        <v>2727.7547500000001</v>
      </c>
    </row>
    <row r="98" spans="1:34" ht="58.5" customHeight="1">
      <c r="A98" s="1" t="s">
        <v>569</v>
      </c>
      <c r="B98" s="14" t="s">
        <v>570</v>
      </c>
      <c r="C98" s="5"/>
      <c r="D98" s="9"/>
      <c r="E98" s="3"/>
      <c r="F98" s="9"/>
      <c r="G98" s="3"/>
      <c r="H98" s="9"/>
      <c r="I98" s="9"/>
      <c r="J98" s="3"/>
      <c r="K98" s="3"/>
      <c r="L98" s="9">
        <f t="shared" si="20"/>
        <v>0</v>
      </c>
      <c r="M98" s="9"/>
      <c r="N98" s="3"/>
      <c r="O98" s="3">
        <f>O99</f>
        <v>0</v>
      </c>
      <c r="P98" s="9">
        <f t="shared" si="21"/>
        <v>0</v>
      </c>
      <c r="Q98" s="3">
        <f>Q99</f>
        <v>60</v>
      </c>
      <c r="R98" s="9">
        <f t="shared" si="14"/>
        <v>60</v>
      </c>
      <c r="S98" s="3">
        <f>S99</f>
        <v>0.25769999999999998</v>
      </c>
      <c r="T98" s="9">
        <f t="shared" si="15"/>
        <v>60.2577</v>
      </c>
      <c r="U98" s="9"/>
      <c r="V98" s="3"/>
      <c r="W98" s="9">
        <f t="shared" si="22"/>
        <v>0</v>
      </c>
      <c r="X98" s="3">
        <f>X99</f>
        <v>0</v>
      </c>
      <c r="Y98" s="9">
        <f t="shared" si="23"/>
        <v>0</v>
      </c>
      <c r="Z98" s="3">
        <f>Z99</f>
        <v>0</v>
      </c>
      <c r="AA98" s="9">
        <f t="shared" si="16"/>
        <v>0</v>
      </c>
      <c r="AB98" s="3">
        <f>AB99</f>
        <v>62.877600000000001</v>
      </c>
      <c r="AC98" s="9">
        <f t="shared" si="17"/>
        <v>62.877600000000001</v>
      </c>
      <c r="AD98" s="9">
        <v>0</v>
      </c>
      <c r="AE98" s="3">
        <f>AE99</f>
        <v>0</v>
      </c>
      <c r="AF98" s="9">
        <f t="shared" si="18"/>
        <v>0</v>
      </c>
      <c r="AG98" s="3">
        <f>AG99</f>
        <v>60.2577</v>
      </c>
      <c r="AH98" s="9">
        <f t="shared" si="19"/>
        <v>60.2577</v>
      </c>
    </row>
    <row r="99" spans="1:34" ht="48.75" customHeight="1">
      <c r="A99" s="1" t="s">
        <v>64</v>
      </c>
      <c r="B99" s="14" t="s">
        <v>570</v>
      </c>
      <c r="C99" s="5">
        <v>600</v>
      </c>
      <c r="D99" s="9"/>
      <c r="E99" s="3"/>
      <c r="F99" s="9"/>
      <c r="G99" s="3"/>
      <c r="H99" s="9"/>
      <c r="I99" s="9"/>
      <c r="J99" s="3"/>
      <c r="K99" s="3"/>
      <c r="L99" s="9">
        <f t="shared" si="20"/>
        <v>0</v>
      </c>
      <c r="M99" s="9"/>
      <c r="N99" s="3"/>
      <c r="O99" s="3"/>
      <c r="P99" s="9">
        <f t="shared" si="21"/>
        <v>0</v>
      </c>
      <c r="Q99" s="3">
        <v>60</v>
      </c>
      <c r="R99" s="9">
        <f t="shared" si="14"/>
        <v>60</v>
      </c>
      <c r="S99" s="3">
        <v>0.25769999999999998</v>
      </c>
      <c r="T99" s="9">
        <f t="shared" si="15"/>
        <v>60.2577</v>
      </c>
      <c r="U99" s="9"/>
      <c r="V99" s="3"/>
      <c r="W99" s="9">
        <f t="shared" si="22"/>
        <v>0</v>
      </c>
      <c r="X99" s="3"/>
      <c r="Y99" s="9">
        <f t="shared" si="23"/>
        <v>0</v>
      </c>
      <c r="Z99" s="3"/>
      <c r="AA99" s="9">
        <f t="shared" si="16"/>
        <v>0</v>
      </c>
      <c r="AB99" s="3">
        <v>62.877600000000001</v>
      </c>
      <c r="AC99" s="9">
        <f t="shared" si="17"/>
        <v>62.877600000000001</v>
      </c>
      <c r="AD99" s="9">
        <v>0</v>
      </c>
      <c r="AE99" s="3"/>
      <c r="AF99" s="9">
        <f t="shared" si="18"/>
        <v>0</v>
      </c>
      <c r="AG99" s="3">
        <v>60.2577</v>
      </c>
      <c r="AH99" s="9">
        <f t="shared" si="19"/>
        <v>60.2577</v>
      </c>
    </row>
    <row r="100" spans="1:34" ht="48.75" customHeight="1">
      <c r="A100" s="1" t="s">
        <v>539</v>
      </c>
      <c r="B100" s="14" t="s">
        <v>514</v>
      </c>
      <c r="C100" s="5"/>
      <c r="D100" s="9">
        <v>0</v>
      </c>
      <c r="E100" s="3">
        <f>E101</f>
        <v>0</v>
      </c>
      <c r="F100" s="9">
        <f t="shared" si="26"/>
        <v>0</v>
      </c>
      <c r="G100" s="3">
        <f>G101</f>
        <v>0</v>
      </c>
      <c r="H100" s="9">
        <f t="shared" si="24"/>
        <v>0</v>
      </c>
      <c r="I100" s="9">
        <v>0</v>
      </c>
      <c r="J100" s="3">
        <f>J101</f>
        <v>0</v>
      </c>
      <c r="K100" s="3">
        <f>K101</f>
        <v>0</v>
      </c>
      <c r="L100" s="9">
        <f t="shared" si="20"/>
        <v>0</v>
      </c>
      <c r="M100" s="9">
        <f t="shared" si="27"/>
        <v>0</v>
      </c>
      <c r="N100" s="3">
        <f>N101</f>
        <v>0</v>
      </c>
      <c r="O100" s="3">
        <f>O101</f>
        <v>0</v>
      </c>
      <c r="P100" s="9">
        <f t="shared" si="21"/>
        <v>0</v>
      </c>
      <c r="Q100" s="3">
        <f>Q101</f>
        <v>0</v>
      </c>
      <c r="R100" s="9">
        <f t="shared" si="14"/>
        <v>0</v>
      </c>
      <c r="S100" s="3">
        <f>S101</f>
        <v>0</v>
      </c>
      <c r="T100" s="9">
        <f t="shared" si="15"/>
        <v>0</v>
      </c>
      <c r="U100" s="9">
        <f t="shared" si="25"/>
        <v>0</v>
      </c>
      <c r="V100" s="3">
        <f>V101</f>
        <v>0</v>
      </c>
      <c r="W100" s="9">
        <f t="shared" si="22"/>
        <v>0</v>
      </c>
      <c r="X100" s="3">
        <f>X101</f>
        <v>0</v>
      </c>
      <c r="Y100" s="9">
        <f t="shared" si="23"/>
        <v>0</v>
      </c>
      <c r="Z100" s="3">
        <f>Z101</f>
        <v>0</v>
      </c>
      <c r="AA100" s="9">
        <f t="shared" si="16"/>
        <v>0</v>
      </c>
      <c r="AB100" s="3">
        <f>AB101</f>
        <v>0</v>
      </c>
      <c r="AC100" s="9">
        <f t="shared" si="17"/>
        <v>0</v>
      </c>
      <c r="AD100" s="9">
        <v>0</v>
      </c>
      <c r="AE100" s="3">
        <f>AE101</f>
        <v>0</v>
      </c>
      <c r="AF100" s="9">
        <f t="shared" si="18"/>
        <v>0</v>
      </c>
      <c r="AG100" s="3">
        <f>AG101</f>
        <v>0</v>
      </c>
      <c r="AH100" s="9">
        <f t="shared" si="19"/>
        <v>0</v>
      </c>
    </row>
    <row r="101" spans="1:34" ht="48.75" customHeight="1">
      <c r="A101" s="1" t="s">
        <v>64</v>
      </c>
      <c r="B101" s="14" t="s">
        <v>514</v>
      </c>
      <c r="C101" s="5">
        <v>600</v>
      </c>
      <c r="D101" s="9">
        <v>0</v>
      </c>
      <c r="E101" s="3"/>
      <c r="F101" s="9">
        <f t="shared" si="26"/>
        <v>0</v>
      </c>
      <c r="G101" s="3"/>
      <c r="H101" s="9">
        <f t="shared" si="24"/>
        <v>0</v>
      </c>
      <c r="I101" s="9">
        <v>0</v>
      </c>
      <c r="J101" s="3"/>
      <c r="K101" s="3"/>
      <c r="L101" s="9">
        <f t="shared" si="20"/>
        <v>0</v>
      </c>
      <c r="M101" s="9">
        <f t="shared" si="27"/>
        <v>0</v>
      </c>
      <c r="N101" s="3"/>
      <c r="O101" s="3"/>
      <c r="P101" s="9">
        <f t="shared" si="21"/>
        <v>0</v>
      </c>
      <c r="Q101" s="3"/>
      <c r="R101" s="9">
        <f t="shared" si="14"/>
        <v>0</v>
      </c>
      <c r="S101" s="3"/>
      <c r="T101" s="9">
        <f t="shared" si="15"/>
        <v>0</v>
      </c>
      <c r="U101" s="9">
        <f t="shared" si="25"/>
        <v>0</v>
      </c>
      <c r="V101" s="3"/>
      <c r="W101" s="9">
        <f t="shared" si="22"/>
        <v>0</v>
      </c>
      <c r="X101" s="3"/>
      <c r="Y101" s="9">
        <f t="shared" si="23"/>
        <v>0</v>
      </c>
      <c r="Z101" s="3"/>
      <c r="AA101" s="9">
        <f t="shared" si="16"/>
        <v>0</v>
      </c>
      <c r="AB101" s="3"/>
      <c r="AC101" s="9">
        <f t="shared" si="17"/>
        <v>0</v>
      </c>
      <c r="AD101" s="9">
        <v>0</v>
      </c>
      <c r="AE101" s="3"/>
      <c r="AF101" s="9">
        <f t="shared" si="18"/>
        <v>0</v>
      </c>
      <c r="AG101" s="3"/>
      <c r="AH101" s="9">
        <f t="shared" si="19"/>
        <v>0</v>
      </c>
    </row>
    <row r="102" spans="1:34" ht="136.5" customHeight="1">
      <c r="A102" s="12" t="s">
        <v>294</v>
      </c>
      <c r="B102" s="14" t="s">
        <v>295</v>
      </c>
      <c r="C102" s="5"/>
      <c r="D102" s="9">
        <v>426.12</v>
      </c>
      <c r="E102" s="3">
        <f>E103</f>
        <v>0</v>
      </c>
      <c r="F102" s="9">
        <f t="shared" si="26"/>
        <v>426.12</v>
      </c>
      <c r="G102" s="3">
        <f>G103</f>
        <v>0</v>
      </c>
      <c r="H102" s="9">
        <f t="shared" si="24"/>
        <v>426.12</v>
      </c>
      <c r="I102" s="9">
        <v>426.12</v>
      </c>
      <c r="J102" s="3">
        <f>J103</f>
        <v>0</v>
      </c>
      <c r="K102" s="3">
        <f>K103</f>
        <v>0</v>
      </c>
      <c r="L102" s="9">
        <f t="shared" si="20"/>
        <v>426.12</v>
      </c>
      <c r="M102" s="9">
        <f t="shared" si="27"/>
        <v>426.12</v>
      </c>
      <c r="N102" s="3">
        <f>N103</f>
        <v>0</v>
      </c>
      <c r="O102" s="3">
        <f>O103</f>
        <v>0</v>
      </c>
      <c r="P102" s="9">
        <f t="shared" si="21"/>
        <v>426.12</v>
      </c>
      <c r="Q102" s="3">
        <f>Q103</f>
        <v>36.840000000000003</v>
      </c>
      <c r="R102" s="9">
        <f t="shared" si="14"/>
        <v>462.96000000000004</v>
      </c>
      <c r="S102" s="3">
        <f>S103</f>
        <v>0</v>
      </c>
      <c r="T102" s="9">
        <f t="shared" si="15"/>
        <v>462.96000000000004</v>
      </c>
      <c r="U102" s="9">
        <f t="shared" si="25"/>
        <v>426.12</v>
      </c>
      <c r="V102" s="3">
        <f>V103</f>
        <v>0</v>
      </c>
      <c r="W102" s="9">
        <f t="shared" si="22"/>
        <v>426.12</v>
      </c>
      <c r="X102" s="3">
        <f>X103</f>
        <v>0</v>
      </c>
      <c r="Y102" s="9">
        <f t="shared" si="23"/>
        <v>426.12</v>
      </c>
      <c r="Z102" s="3">
        <f>Z103</f>
        <v>7.9050000000000002</v>
      </c>
      <c r="AA102" s="9">
        <f t="shared" si="16"/>
        <v>434.02499999999998</v>
      </c>
      <c r="AB102" s="3">
        <f>AB103</f>
        <v>0</v>
      </c>
      <c r="AC102" s="9">
        <f t="shared" si="17"/>
        <v>434.02499999999998</v>
      </c>
      <c r="AD102" s="9">
        <v>426.12</v>
      </c>
      <c r="AE102" s="3">
        <f>AE103</f>
        <v>7.9050000000000002</v>
      </c>
      <c r="AF102" s="9">
        <f t="shared" si="18"/>
        <v>434.02499999999998</v>
      </c>
      <c r="AG102" s="3">
        <f>AG103</f>
        <v>0</v>
      </c>
      <c r="AH102" s="9">
        <f t="shared" si="19"/>
        <v>434.02499999999998</v>
      </c>
    </row>
    <row r="103" spans="1:34" ht="51.75" customHeight="1">
      <c r="A103" s="1" t="s">
        <v>64</v>
      </c>
      <c r="B103" s="14" t="s">
        <v>295</v>
      </c>
      <c r="C103" s="5">
        <v>600</v>
      </c>
      <c r="D103" s="9">
        <v>426.12</v>
      </c>
      <c r="E103" s="3"/>
      <c r="F103" s="9">
        <f t="shared" si="26"/>
        <v>426.12</v>
      </c>
      <c r="G103" s="3"/>
      <c r="H103" s="9">
        <f t="shared" si="24"/>
        <v>426.12</v>
      </c>
      <c r="I103" s="9">
        <v>426.12</v>
      </c>
      <c r="J103" s="3"/>
      <c r="K103" s="3"/>
      <c r="L103" s="9">
        <f t="shared" si="20"/>
        <v>426.12</v>
      </c>
      <c r="M103" s="9">
        <f t="shared" si="27"/>
        <v>426.12</v>
      </c>
      <c r="N103" s="3"/>
      <c r="O103" s="3"/>
      <c r="P103" s="9">
        <f t="shared" si="21"/>
        <v>426.12</v>
      </c>
      <c r="Q103" s="3">
        <v>36.840000000000003</v>
      </c>
      <c r="R103" s="9">
        <f t="shared" si="14"/>
        <v>462.96000000000004</v>
      </c>
      <c r="S103" s="3"/>
      <c r="T103" s="9">
        <f t="shared" si="15"/>
        <v>462.96000000000004</v>
      </c>
      <c r="U103" s="9">
        <f t="shared" si="25"/>
        <v>426.12</v>
      </c>
      <c r="V103" s="3"/>
      <c r="W103" s="9">
        <f t="shared" si="22"/>
        <v>426.12</v>
      </c>
      <c r="X103" s="3"/>
      <c r="Y103" s="9">
        <f t="shared" si="23"/>
        <v>426.12</v>
      </c>
      <c r="Z103" s="3">
        <v>7.9050000000000002</v>
      </c>
      <c r="AA103" s="9">
        <f t="shared" si="16"/>
        <v>434.02499999999998</v>
      </c>
      <c r="AB103" s="3"/>
      <c r="AC103" s="9">
        <f t="shared" si="17"/>
        <v>434.02499999999998</v>
      </c>
      <c r="AD103" s="9">
        <v>426.12</v>
      </c>
      <c r="AE103" s="3">
        <v>7.9050000000000002</v>
      </c>
      <c r="AF103" s="9">
        <f t="shared" si="18"/>
        <v>434.02499999999998</v>
      </c>
      <c r="AG103" s="3"/>
      <c r="AH103" s="9">
        <f t="shared" si="19"/>
        <v>434.02499999999998</v>
      </c>
    </row>
    <row r="104" spans="1:34" ht="98.25" customHeight="1">
      <c r="A104" s="12" t="s">
        <v>296</v>
      </c>
      <c r="B104" s="14" t="s">
        <v>297</v>
      </c>
      <c r="C104" s="5"/>
      <c r="D104" s="9">
        <v>1762.9778599999997</v>
      </c>
      <c r="E104" s="3">
        <f>E105+E106</f>
        <v>0</v>
      </c>
      <c r="F104" s="9">
        <f t="shared" si="26"/>
        <v>1762.9778599999997</v>
      </c>
      <c r="G104" s="3">
        <f>G105+G106</f>
        <v>0</v>
      </c>
      <c r="H104" s="9">
        <f t="shared" si="24"/>
        <v>1762.9778599999997</v>
      </c>
      <c r="I104" s="9">
        <v>1762.9778599999997</v>
      </c>
      <c r="J104" s="3">
        <f>J105+J106</f>
        <v>0</v>
      </c>
      <c r="K104" s="3">
        <f>K105+K106</f>
        <v>0</v>
      </c>
      <c r="L104" s="9">
        <f t="shared" si="20"/>
        <v>1762.9778599999997</v>
      </c>
      <c r="M104" s="9">
        <f t="shared" si="27"/>
        <v>1762.9778599999997</v>
      </c>
      <c r="N104" s="3">
        <f>N105+N106</f>
        <v>0</v>
      </c>
      <c r="O104" s="3">
        <f>O105+O106</f>
        <v>0</v>
      </c>
      <c r="P104" s="9">
        <f t="shared" si="21"/>
        <v>1762.9778599999997</v>
      </c>
      <c r="Q104" s="3">
        <f>Q105+Q106</f>
        <v>-204.78493</v>
      </c>
      <c r="R104" s="9">
        <f t="shared" si="14"/>
        <v>1558.1929299999997</v>
      </c>
      <c r="S104" s="3">
        <f>S105+S106</f>
        <v>0</v>
      </c>
      <c r="T104" s="9">
        <f t="shared" si="15"/>
        <v>1558.1929299999997</v>
      </c>
      <c r="U104" s="9">
        <f t="shared" si="25"/>
        <v>1762.9778599999997</v>
      </c>
      <c r="V104" s="3">
        <f>V105+V106</f>
        <v>0</v>
      </c>
      <c r="W104" s="9">
        <f t="shared" si="22"/>
        <v>1762.9778599999997</v>
      </c>
      <c r="X104" s="3">
        <f>X105+X106</f>
        <v>0</v>
      </c>
      <c r="Y104" s="9">
        <f t="shared" si="23"/>
        <v>1762.9778599999997</v>
      </c>
      <c r="Z104" s="3">
        <f>Z105+Z106</f>
        <v>0</v>
      </c>
      <c r="AA104" s="9">
        <f t="shared" si="16"/>
        <v>1762.9778599999997</v>
      </c>
      <c r="AB104" s="3">
        <f>AB105+AB106</f>
        <v>0</v>
      </c>
      <c r="AC104" s="9">
        <f t="shared" si="17"/>
        <v>1762.9778599999997</v>
      </c>
      <c r="AD104" s="9">
        <v>1762.9778599999997</v>
      </c>
      <c r="AE104" s="3">
        <f>AE105+AE106</f>
        <v>0</v>
      </c>
      <c r="AF104" s="9">
        <f t="shared" si="18"/>
        <v>1762.9778599999997</v>
      </c>
      <c r="AG104" s="3">
        <f>AG105+AG106</f>
        <v>0</v>
      </c>
      <c r="AH104" s="9">
        <f t="shared" si="19"/>
        <v>1762.9778599999997</v>
      </c>
    </row>
    <row r="105" spans="1:34" ht="36" customHeight="1">
      <c r="A105" s="1" t="s">
        <v>325</v>
      </c>
      <c r="B105" s="14" t="s">
        <v>297</v>
      </c>
      <c r="C105" s="5">
        <v>300</v>
      </c>
      <c r="D105" s="9">
        <v>1735.91913</v>
      </c>
      <c r="E105" s="3"/>
      <c r="F105" s="9">
        <f t="shared" si="26"/>
        <v>1735.91913</v>
      </c>
      <c r="G105" s="3"/>
      <c r="H105" s="9">
        <f t="shared" si="24"/>
        <v>1735.91913</v>
      </c>
      <c r="I105" s="9">
        <v>1735.91913</v>
      </c>
      <c r="J105" s="3"/>
      <c r="K105" s="3"/>
      <c r="L105" s="9">
        <f t="shared" si="20"/>
        <v>1735.91913</v>
      </c>
      <c r="M105" s="9">
        <f t="shared" si="27"/>
        <v>1735.91913</v>
      </c>
      <c r="N105" s="3"/>
      <c r="O105" s="3"/>
      <c r="P105" s="9">
        <f t="shared" si="21"/>
        <v>1735.91913</v>
      </c>
      <c r="Q105" s="3">
        <v>-204.78493</v>
      </c>
      <c r="R105" s="9">
        <f t="shared" si="14"/>
        <v>1531.1342</v>
      </c>
      <c r="S105" s="3"/>
      <c r="T105" s="9">
        <f t="shared" si="15"/>
        <v>1531.1342</v>
      </c>
      <c r="U105" s="9">
        <f t="shared" si="25"/>
        <v>1735.91913</v>
      </c>
      <c r="V105" s="3"/>
      <c r="W105" s="9">
        <f t="shared" si="22"/>
        <v>1735.91913</v>
      </c>
      <c r="X105" s="3"/>
      <c r="Y105" s="9">
        <f t="shared" si="23"/>
        <v>1735.91913</v>
      </c>
      <c r="Z105" s="3"/>
      <c r="AA105" s="9">
        <f t="shared" si="16"/>
        <v>1735.91913</v>
      </c>
      <c r="AB105" s="3"/>
      <c r="AC105" s="9">
        <f t="shared" si="17"/>
        <v>1735.91913</v>
      </c>
      <c r="AD105" s="9">
        <v>1735.91913</v>
      </c>
      <c r="AE105" s="3"/>
      <c r="AF105" s="9">
        <f t="shared" si="18"/>
        <v>1735.91913</v>
      </c>
      <c r="AG105" s="3"/>
      <c r="AH105" s="9">
        <f t="shared" si="19"/>
        <v>1735.91913</v>
      </c>
    </row>
    <row r="106" spans="1:34" ht="48.75" customHeight="1">
      <c r="A106" s="1" t="s">
        <v>64</v>
      </c>
      <c r="B106" s="14" t="s">
        <v>297</v>
      </c>
      <c r="C106" s="5">
        <v>600</v>
      </c>
      <c r="D106" s="9">
        <v>27.058729999999997</v>
      </c>
      <c r="E106" s="3"/>
      <c r="F106" s="9">
        <f t="shared" si="26"/>
        <v>27.058729999999997</v>
      </c>
      <c r="G106" s="3"/>
      <c r="H106" s="9">
        <f t="shared" si="24"/>
        <v>27.058729999999997</v>
      </c>
      <c r="I106" s="9">
        <v>27.058729999999997</v>
      </c>
      <c r="J106" s="3"/>
      <c r="K106" s="3"/>
      <c r="L106" s="9">
        <f t="shared" si="20"/>
        <v>27.058729999999997</v>
      </c>
      <c r="M106" s="9">
        <f t="shared" si="27"/>
        <v>27.058729999999997</v>
      </c>
      <c r="N106" s="3"/>
      <c r="O106" s="3"/>
      <c r="P106" s="9">
        <f t="shared" si="21"/>
        <v>27.058729999999997</v>
      </c>
      <c r="Q106" s="3"/>
      <c r="R106" s="9">
        <f t="shared" si="14"/>
        <v>27.058729999999997</v>
      </c>
      <c r="S106" s="3"/>
      <c r="T106" s="9">
        <f t="shared" si="15"/>
        <v>27.058729999999997</v>
      </c>
      <c r="U106" s="9">
        <f t="shared" si="25"/>
        <v>27.058729999999997</v>
      </c>
      <c r="V106" s="3"/>
      <c r="W106" s="9">
        <f t="shared" si="22"/>
        <v>27.058729999999997</v>
      </c>
      <c r="X106" s="3"/>
      <c r="Y106" s="9">
        <f t="shared" si="23"/>
        <v>27.058729999999997</v>
      </c>
      <c r="Z106" s="3"/>
      <c r="AA106" s="9">
        <f t="shared" si="16"/>
        <v>27.058729999999997</v>
      </c>
      <c r="AB106" s="3"/>
      <c r="AC106" s="9">
        <f t="shared" si="17"/>
        <v>27.058729999999997</v>
      </c>
      <c r="AD106" s="9">
        <v>27.058729999999997</v>
      </c>
      <c r="AE106" s="3"/>
      <c r="AF106" s="9">
        <f t="shared" si="18"/>
        <v>27.058729999999997</v>
      </c>
      <c r="AG106" s="3"/>
      <c r="AH106" s="9">
        <f t="shared" si="19"/>
        <v>27.058729999999997</v>
      </c>
    </row>
    <row r="107" spans="1:34" ht="49.5" customHeight="1">
      <c r="A107" s="12" t="s">
        <v>298</v>
      </c>
      <c r="B107" s="4" t="s">
        <v>299</v>
      </c>
      <c r="C107" s="5"/>
      <c r="D107" s="9">
        <v>1207.615</v>
      </c>
      <c r="E107" s="3">
        <f>E108</f>
        <v>47.639000000000003</v>
      </c>
      <c r="F107" s="9">
        <f t="shared" si="26"/>
        <v>1255.2539999999999</v>
      </c>
      <c r="G107" s="3">
        <f>G108</f>
        <v>0</v>
      </c>
      <c r="H107" s="9">
        <f t="shared" si="24"/>
        <v>1255.2539999999999</v>
      </c>
      <c r="I107" s="9">
        <v>1207.615</v>
      </c>
      <c r="J107" s="3">
        <f>J108</f>
        <v>47.639000000000003</v>
      </c>
      <c r="K107" s="3">
        <f>K108</f>
        <v>0</v>
      </c>
      <c r="L107" s="9">
        <f t="shared" si="20"/>
        <v>1255.2539999999999</v>
      </c>
      <c r="M107" s="9">
        <f t="shared" si="27"/>
        <v>1255.2539999999999</v>
      </c>
      <c r="N107" s="3">
        <f>N108</f>
        <v>0</v>
      </c>
      <c r="O107" s="3">
        <f>O108</f>
        <v>0</v>
      </c>
      <c r="P107" s="9">
        <f t="shared" si="21"/>
        <v>1255.2539999999999</v>
      </c>
      <c r="Q107" s="3">
        <f>Q108</f>
        <v>0</v>
      </c>
      <c r="R107" s="9">
        <f t="shared" si="14"/>
        <v>1255.2539999999999</v>
      </c>
      <c r="S107" s="3">
        <f>S108</f>
        <v>0</v>
      </c>
      <c r="T107" s="9">
        <f t="shared" si="15"/>
        <v>1255.2539999999999</v>
      </c>
      <c r="U107" s="9">
        <f t="shared" si="25"/>
        <v>1255.2539999999999</v>
      </c>
      <c r="V107" s="3">
        <f>V108</f>
        <v>0</v>
      </c>
      <c r="W107" s="9">
        <f t="shared" si="22"/>
        <v>1255.2539999999999</v>
      </c>
      <c r="X107" s="3">
        <f>X108</f>
        <v>0</v>
      </c>
      <c r="Y107" s="9">
        <f t="shared" si="23"/>
        <v>1255.2539999999999</v>
      </c>
      <c r="Z107" s="3">
        <f>Z108</f>
        <v>0</v>
      </c>
      <c r="AA107" s="9">
        <f t="shared" si="16"/>
        <v>1255.2539999999999</v>
      </c>
      <c r="AB107" s="3">
        <f>AB108</f>
        <v>0</v>
      </c>
      <c r="AC107" s="9">
        <f t="shared" si="17"/>
        <v>1255.2539999999999</v>
      </c>
      <c r="AD107" s="9">
        <v>1255.2539999999999</v>
      </c>
      <c r="AE107" s="3">
        <f>AE108</f>
        <v>0</v>
      </c>
      <c r="AF107" s="9">
        <f t="shared" si="18"/>
        <v>1255.2539999999999</v>
      </c>
      <c r="AG107" s="3">
        <f>AG108</f>
        <v>0</v>
      </c>
      <c r="AH107" s="9">
        <f t="shared" si="19"/>
        <v>1255.2539999999999</v>
      </c>
    </row>
    <row r="108" spans="1:34" ht="48" customHeight="1">
      <c r="A108" s="1" t="s">
        <v>64</v>
      </c>
      <c r="B108" s="4" t="s">
        <v>299</v>
      </c>
      <c r="C108" s="5">
        <v>600</v>
      </c>
      <c r="D108" s="9">
        <v>1207.615</v>
      </c>
      <c r="E108" s="3">
        <v>47.639000000000003</v>
      </c>
      <c r="F108" s="9">
        <f t="shared" si="26"/>
        <v>1255.2539999999999</v>
      </c>
      <c r="G108" s="3"/>
      <c r="H108" s="9">
        <f t="shared" si="24"/>
        <v>1255.2539999999999</v>
      </c>
      <c r="I108" s="9">
        <v>1207.615</v>
      </c>
      <c r="J108" s="3">
        <v>47.639000000000003</v>
      </c>
      <c r="K108" s="3"/>
      <c r="L108" s="9">
        <f t="shared" si="20"/>
        <v>1255.2539999999999</v>
      </c>
      <c r="M108" s="9">
        <f t="shared" si="27"/>
        <v>1255.2539999999999</v>
      </c>
      <c r="N108" s="3"/>
      <c r="O108" s="3"/>
      <c r="P108" s="9">
        <f t="shared" si="21"/>
        <v>1255.2539999999999</v>
      </c>
      <c r="Q108" s="3"/>
      <c r="R108" s="9">
        <f t="shared" si="14"/>
        <v>1255.2539999999999</v>
      </c>
      <c r="S108" s="3"/>
      <c r="T108" s="9">
        <f t="shared" si="15"/>
        <v>1255.2539999999999</v>
      </c>
      <c r="U108" s="9">
        <f t="shared" si="25"/>
        <v>1255.2539999999999</v>
      </c>
      <c r="V108" s="3"/>
      <c r="W108" s="9">
        <f t="shared" si="22"/>
        <v>1255.2539999999999</v>
      </c>
      <c r="X108" s="3"/>
      <c r="Y108" s="9">
        <f t="shared" si="23"/>
        <v>1255.2539999999999</v>
      </c>
      <c r="Z108" s="3"/>
      <c r="AA108" s="9">
        <f t="shared" si="16"/>
        <v>1255.2539999999999</v>
      </c>
      <c r="AB108" s="3"/>
      <c r="AC108" s="9">
        <f t="shared" si="17"/>
        <v>1255.2539999999999</v>
      </c>
      <c r="AD108" s="9">
        <v>1255.2539999999999</v>
      </c>
      <c r="AE108" s="3"/>
      <c r="AF108" s="9">
        <f t="shared" si="18"/>
        <v>1255.2539999999999</v>
      </c>
      <c r="AG108" s="3"/>
      <c r="AH108" s="9">
        <f t="shared" si="19"/>
        <v>1255.2539999999999</v>
      </c>
    </row>
    <row r="109" spans="1:34" ht="84" customHeight="1">
      <c r="A109" s="15" t="s">
        <v>301</v>
      </c>
      <c r="B109" s="4" t="s">
        <v>300</v>
      </c>
      <c r="C109" s="5"/>
      <c r="D109" s="9">
        <v>50.82</v>
      </c>
      <c r="E109" s="3">
        <f>E110</f>
        <v>0</v>
      </c>
      <c r="F109" s="9">
        <f t="shared" si="26"/>
        <v>50.82</v>
      </c>
      <c r="G109" s="3">
        <f>G110</f>
        <v>0</v>
      </c>
      <c r="H109" s="9">
        <f t="shared" si="24"/>
        <v>50.82</v>
      </c>
      <c r="I109" s="9">
        <v>50.82</v>
      </c>
      <c r="J109" s="3">
        <f>J110</f>
        <v>0</v>
      </c>
      <c r="K109" s="3">
        <f>K110</f>
        <v>0</v>
      </c>
      <c r="L109" s="9">
        <f t="shared" si="20"/>
        <v>50.82</v>
      </c>
      <c r="M109" s="9">
        <f t="shared" si="27"/>
        <v>50.82</v>
      </c>
      <c r="N109" s="3">
        <f>N110</f>
        <v>0</v>
      </c>
      <c r="O109" s="3">
        <f>O110</f>
        <v>0</v>
      </c>
      <c r="P109" s="9">
        <f t="shared" si="21"/>
        <v>50.82</v>
      </c>
      <c r="Q109" s="3">
        <f>Q110</f>
        <v>0</v>
      </c>
      <c r="R109" s="9">
        <f t="shared" si="14"/>
        <v>50.82</v>
      </c>
      <c r="S109" s="3">
        <f>S110</f>
        <v>0</v>
      </c>
      <c r="T109" s="9">
        <f t="shared" si="15"/>
        <v>50.82</v>
      </c>
      <c r="U109" s="9">
        <f t="shared" si="25"/>
        <v>50.82</v>
      </c>
      <c r="V109" s="3">
        <f>V110</f>
        <v>0</v>
      </c>
      <c r="W109" s="9">
        <f t="shared" si="22"/>
        <v>50.82</v>
      </c>
      <c r="X109" s="3">
        <f>X110</f>
        <v>0</v>
      </c>
      <c r="Y109" s="9">
        <f t="shared" si="23"/>
        <v>50.82</v>
      </c>
      <c r="Z109" s="3">
        <f>Z110</f>
        <v>0</v>
      </c>
      <c r="AA109" s="9">
        <f t="shared" si="16"/>
        <v>50.82</v>
      </c>
      <c r="AB109" s="3">
        <f>AB110</f>
        <v>0</v>
      </c>
      <c r="AC109" s="9">
        <f t="shared" si="17"/>
        <v>50.82</v>
      </c>
      <c r="AD109" s="9">
        <v>50.82</v>
      </c>
      <c r="AE109" s="3">
        <f>AE110</f>
        <v>0</v>
      </c>
      <c r="AF109" s="9">
        <f t="shared" si="18"/>
        <v>50.82</v>
      </c>
      <c r="AG109" s="3">
        <f>AG110</f>
        <v>0</v>
      </c>
      <c r="AH109" s="9">
        <f t="shared" si="19"/>
        <v>50.82</v>
      </c>
    </row>
    <row r="110" spans="1:34" ht="46.5" customHeight="1">
      <c r="A110" s="1" t="s">
        <v>64</v>
      </c>
      <c r="B110" s="4" t="s">
        <v>300</v>
      </c>
      <c r="C110" s="5">
        <v>600</v>
      </c>
      <c r="D110" s="9">
        <v>50.82</v>
      </c>
      <c r="E110" s="3"/>
      <c r="F110" s="9">
        <f t="shared" si="26"/>
        <v>50.82</v>
      </c>
      <c r="G110" s="3"/>
      <c r="H110" s="9">
        <f t="shared" si="24"/>
        <v>50.82</v>
      </c>
      <c r="I110" s="9">
        <v>50.82</v>
      </c>
      <c r="J110" s="3"/>
      <c r="K110" s="3"/>
      <c r="L110" s="9">
        <f t="shared" si="20"/>
        <v>50.82</v>
      </c>
      <c r="M110" s="9">
        <f t="shared" si="27"/>
        <v>50.82</v>
      </c>
      <c r="N110" s="3"/>
      <c r="O110" s="3"/>
      <c r="P110" s="9">
        <f t="shared" si="21"/>
        <v>50.82</v>
      </c>
      <c r="Q110" s="3"/>
      <c r="R110" s="9">
        <f t="shared" si="14"/>
        <v>50.82</v>
      </c>
      <c r="S110" s="3"/>
      <c r="T110" s="9">
        <f t="shared" si="15"/>
        <v>50.82</v>
      </c>
      <c r="U110" s="9">
        <f t="shared" si="25"/>
        <v>50.82</v>
      </c>
      <c r="V110" s="3"/>
      <c r="W110" s="9">
        <f t="shared" si="22"/>
        <v>50.82</v>
      </c>
      <c r="X110" s="3"/>
      <c r="Y110" s="9">
        <f t="shared" si="23"/>
        <v>50.82</v>
      </c>
      <c r="Z110" s="3"/>
      <c r="AA110" s="9">
        <f t="shared" si="16"/>
        <v>50.82</v>
      </c>
      <c r="AB110" s="3"/>
      <c r="AC110" s="9">
        <f t="shared" si="17"/>
        <v>50.82</v>
      </c>
      <c r="AD110" s="9">
        <v>50.82</v>
      </c>
      <c r="AE110" s="3"/>
      <c r="AF110" s="9">
        <f t="shared" si="18"/>
        <v>50.82</v>
      </c>
      <c r="AG110" s="3"/>
      <c r="AH110" s="9">
        <f t="shared" si="19"/>
        <v>50.82</v>
      </c>
    </row>
    <row r="111" spans="1:34" ht="48" customHeight="1">
      <c r="A111" s="10" t="s">
        <v>16</v>
      </c>
      <c r="B111" s="8" t="s">
        <v>18</v>
      </c>
      <c r="C111" s="5"/>
      <c r="D111" s="9">
        <v>1245.375</v>
      </c>
      <c r="E111" s="3">
        <f>E112+E116+E120+E124</f>
        <v>-71.048240000000007</v>
      </c>
      <c r="F111" s="9">
        <f t="shared" si="26"/>
        <v>1174.3267599999999</v>
      </c>
      <c r="G111" s="3">
        <f>G112+G116+G120+G124</f>
        <v>0</v>
      </c>
      <c r="H111" s="9">
        <f t="shared" si="24"/>
        <v>1174.3267599999999</v>
      </c>
      <c r="I111" s="9">
        <v>1245.375</v>
      </c>
      <c r="J111" s="3">
        <f>J112+J116+J120+J124</f>
        <v>-93.477000000000004</v>
      </c>
      <c r="K111" s="3">
        <f>K112+K116+K120+K124</f>
        <v>0</v>
      </c>
      <c r="L111" s="9">
        <f t="shared" si="20"/>
        <v>1174.3267599999999</v>
      </c>
      <c r="M111" s="9">
        <f t="shared" si="27"/>
        <v>1151.8979999999999</v>
      </c>
      <c r="N111" s="3">
        <f>N112+N116+N120+N124</f>
        <v>0</v>
      </c>
      <c r="O111" s="3">
        <f>O112+O116+O120+O124</f>
        <v>0</v>
      </c>
      <c r="P111" s="9">
        <f t="shared" si="21"/>
        <v>1174.3267599999999</v>
      </c>
      <c r="Q111" s="3">
        <f>Q112+Q116+Q120+Q124</f>
        <v>-28.95176</v>
      </c>
      <c r="R111" s="9">
        <f t="shared" si="14"/>
        <v>1145.375</v>
      </c>
      <c r="S111" s="3">
        <f>S112+S116+S120+S124</f>
        <v>0</v>
      </c>
      <c r="T111" s="9">
        <f t="shared" si="15"/>
        <v>1145.375</v>
      </c>
      <c r="U111" s="9">
        <f t="shared" si="25"/>
        <v>1151.8979999999999</v>
      </c>
      <c r="V111" s="3">
        <f>V112+V116+V120+V124</f>
        <v>0</v>
      </c>
      <c r="W111" s="9">
        <f t="shared" si="22"/>
        <v>1151.8979999999999</v>
      </c>
      <c r="X111" s="3">
        <f>X112+X116+X120+X124</f>
        <v>0</v>
      </c>
      <c r="Y111" s="9">
        <f t="shared" si="23"/>
        <v>1151.8979999999999</v>
      </c>
      <c r="Z111" s="3">
        <f>Z112+Z116+Z120+Z124</f>
        <v>0</v>
      </c>
      <c r="AA111" s="9">
        <f t="shared" si="16"/>
        <v>1151.8979999999999</v>
      </c>
      <c r="AB111" s="3">
        <f>AB112+AB116+AB120+AB124</f>
        <v>0</v>
      </c>
      <c r="AC111" s="9">
        <f t="shared" si="17"/>
        <v>1151.8979999999999</v>
      </c>
      <c r="AD111" s="9">
        <v>1151.8979999999999</v>
      </c>
      <c r="AE111" s="3">
        <f>AE112+AE116+AE120+AE124</f>
        <v>0</v>
      </c>
      <c r="AF111" s="9">
        <f t="shared" si="18"/>
        <v>1151.8979999999999</v>
      </c>
      <c r="AG111" s="3">
        <f>AG112+AG116+AG120+AG124</f>
        <v>0</v>
      </c>
      <c r="AH111" s="9">
        <f t="shared" si="19"/>
        <v>1151.8979999999999</v>
      </c>
    </row>
    <row r="112" spans="1:34" ht="58.5" customHeight="1">
      <c r="A112" s="1" t="s">
        <v>17</v>
      </c>
      <c r="B112" s="4" t="s">
        <v>19</v>
      </c>
      <c r="C112" s="5"/>
      <c r="D112" s="9">
        <v>945.375</v>
      </c>
      <c r="E112" s="3">
        <f>E113</f>
        <v>0</v>
      </c>
      <c r="F112" s="9">
        <f t="shared" si="26"/>
        <v>945.375</v>
      </c>
      <c r="G112" s="3">
        <f>G113</f>
        <v>0</v>
      </c>
      <c r="H112" s="9">
        <f t="shared" si="24"/>
        <v>945.375</v>
      </c>
      <c r="I112" s="9">
        <v>945.375</v>
      </c>
      <c r="J112" s="3">
        <f>J113</f>
        <v>0</v>
      </c>
      <c r="K112" s="3">
        <f>K113</f>
        <v>0</v>
      </c>
      <c r="L112" s="9">
        <f t="shared" si="20"/>
        <v>945.375</v>
      </c>
      <c r="M112" s="9">
        <f t="shared" si="27"/>
        <v>945.375</v>
      </c>
      <c r="N112" s="3">
        <f>N113</f>
        <v>0</v>
      </c>
      <c r="O112" s="3">
        <f>O113</f>
        <v>0</v>
      </c>
      <c r="P112" s="9">
        <f t="shared" si="21"/>
        <v>945.375</v>
      </c>
      <c r="Q112" s="3">
        <f>Q113</f>
        <v>0</v>
      </c>
      <c r="R112" s="9">
        <f t="shared" si="14"/>
        <v>945.375</v>
      </c>
      <c r="S112" s="3">
        <f>S113</f>
        <v>0</v>
      </c>
      <c r="T112" s="9">
        <f t="shared" si="15"/>
        <v>945.375</v>
      </c>
      <c r="U112" s="9">
        <f t="shared" si="25"/>
        <v>945.375</v>
      </c>
      <c r="V112" s="3">
        <f>V113</f>
        <v>0</v>
      </c>
      <c r="W112" s="9">
        <f t="shared" si="22"/>
        <v>945.375</v>
      </c>
      <c r="X112" s="3">
        <f>X113</f>
        <v>0</v>
      </c>
      <c r="Y112" s="9">
        <f t="shared" si="23"/>
        <v>945.375</v>
      </c>
      <c r="Z112" s="3">
        <f>Z113</f>
        <v>0</v>
      </c>
      <c r="AA112" s="9">
        <f t="shared" si="16"/>
        <v>945.375</v>
      </c>
      <c r="AB112" s="3">
        <f>AB113</f>
        <v>0</v>
      </c>
      <c r="AC112" s="9">
        <f t="shared" si="17"/>
        <v>945.375</v>
      </c>
      <c r="AD112" s="9">
        <v>945.375</v>
      </c>
      <c r="AE112" s="3">
        <f>AE113</f>
        <v>0</v>
      </c>
      <c r="AF112" s="9">
        <f t="shared" si="18"/>
        <v>945.375</v>
      </c>
      <c r="AG112" s="3">
        <f>AG113</f>
        <v>0</v>
      </c>
      <c r="AH112" s="9">
        <f t="shared" si="19"/>
        <v>945.375</v>
      </c>
    </row>
    <row r="113" spans="1:34" ht="46.5" customHeight="1">
      <c r="A113" s="1" t="s">
        <v>21</v>
      </c>
      <c r="B113" s="4" t="s">
        <v>20</v>
      </c>
      <c r="C113" s="5"/>
      <c r="D113" s="9">
        <v>945.375</v>
      </c>
      <c r="E113" s="3">
        <f>E114+E115</f>
        <v>0</v>
      </c>
      <c r="F113" s="9">
        <f t="shared" si="26"/>
        <v>945.375</v>
      </c>
      <c r="G113" s="3">
        <f>G114+G115</f>
        <v>0</v>
      </c>
      <c r="H113" s="9">
        <f t="shared" si="24"/>
        <v>945.375</v>
      </c>
      <c r="I113" s="9">
        <v>945.375</v>
      </c>
      <c r="J113" s="3">
        <f>J114+J115</f>
        <v>0</v>
      </c>
      <c r="K113" s="3">
        <f>K114+K115</f>
        <v>0</v>
      </c>
      <c r="L113" s="9">
        <f t="shared" si="20"/>
        <v>945.375</v>
      </c>
      <c r="M113" s="9">
        <f t="shared" si="27"/>
        <v>945.375</v>
      </c>
      <c r="N113" s="3">
        <f>N114+N115</f>
        <v>0</v>
      </c>
      <c r="O113" s="3">
        <f>O114+O115</f>
        <v>0</v>
      </c>
      <c r="P113" s="9">
        <f t="shared" si="21"/>
        <v>945.375</v>
      </c>
      <c r="Q113" s="3">
        <f>Q114+Q115</f>
        <v>0</v>
      </c>
      <c r="R113" s="9">
        <f t="shared" si="14"/>
        <v>945.375</v>
      </c>
      <c r="S113" s="3">
        <f>S114+S115</f>
        <v>0</v>
      </c>
      <c r="T113" s="9">
        <f t="shared" si="15"/>
        <v>945.375</v>
      </c>
      <c r="U113" s="9">
        <f t="shared" si="25"/>
        <v>945.375</v>
      </c>
      <c r="V113" s="3">
        <f>V114+V115</f>
        <v>0</v>
      </c>
      <c r="W113" s="9">
        <f t="shared" si="22"/>
        <v>945.375</v>
      </c>
      <c r="X113" s="3">
        <f>X114+X115</f>
        <v>0</v>
      </c>
      <c r="Y113" s="9">
        <f t="shared" si="23"/>
        <v>945.375</v>
      </c>
      <c r="Z113" s="3">
        <f>Z114+Z115</f>
        <v>0</v>
      </c>
      <c r="AA113" s="9">
        <f t="shared" si="16"/>
        <v>945.375</v>
      </c>
      <c r="AB113" s="3">
        <f>AB114+AB115</f>
        <v>0</v>
      </c>
      <c r="AC113" s="9">
        <f t="shared" si="17"/>
        <v>945.375</v>
      </c>
      <c r="AD113" s="9">
        <v>945.375</v>
      </c>
      <c r="AE113" s="3">
        <f>AE114+AE115</f>
        <v>0</v>
      </c>
      <c r="AF113" s="9">
        <f t="shared" si="18"/>
        <v>945.375</v>
      </c>
      <c r="AG113" s="3">
        <f>AG114+AG115</f>
        <v>0</v>
      </c>
      <c r="AH113" s="9">
        <f t="shared" si="19"/>
        <v>945.375</v>
      </c>
    </row>
    <row r="114" spans="1:34" ht="45.75" customHeight="1">
      <c r="A114" s="1" t="s">
        <v>35</v>
      </c>
      <c r="B114" s="4" t="s">
        <v>20</v>
      </c>
      <c r="C114" s="5">
        <v>200</v>
      </c>
      <c r="D114" s="9">
        <v>529.875</v>
      </c>
      <c r="E114" s="3"/>
      <c r="F114" s="9">
        <f t="shared" si="26"/>
        <v>529.875</v>
      </c>
      <c r="G114" s="3"/>
      <c r="H114" s="9">
        <f t="shared" si="24"/>
        <v>529.875</v>
      </c>
      <c r="I114" s="9">
        <v>529.875</v>
      </c>
      <c r="J114" s="3"/>
      <c r="K114" s="3"/>
      <c r="L114" s="9">
        <f t="shared" si="20"/>
        <v>529.875</v>
      </c>
      <c r="M114" s="9">
        <f t="shared" si="27"/>
        <v>529.875</v>
      </c>
      <c r="N114" s="3"/>
      <c r="O114" s="3"/>
      <c r="P114" s="9">
        <f t="shared" si="21"/>
        <v>529.875</v>
      </c>
      <c r="Q114" s="3"/>
      <c r="R114" s="9">
        <f t="shared" si="14"/>
        <v>529.875</v>
      </c>
      <c r="S114" s="3"/>
      <c r="T114" s="9">
        <f t="shared" si="15"/>
        <v>529.875</v>
      </c>
      <c r="U114" s="9">
        <f t="shared" si="25"/>
        <v>529.875</v>
      </c>
      <c r="V114" s="3"/>
      <c r="W114" s="9">
        <f t="shared" si="22"/>
        <v>529.875</v>
      </c>
      <c r="X114" s="3"/>
      <c r="Y114" s="9">
        <f t="shared" si="23"/>
        <v>529.875</v>
      </c>
      <c r="Z114" s="3"/>
      <c r="AA114" s="9">
        <f t="shared" si="16"/>
        <v>529.875</v>
      </c>
      <c r="AB114" s="3"/>
      <c r="AC114" s="9">
        <f t="shared" si="17"/>
        <v>529.875</v>
      </c>
      <c r="AD114" s="9">
        <v>529.875</v>
      </c>
      <c r="AE114" s="3"/>
      <c r="AF114" s="9">
        <f t="shared" si="18"/>
        <v>529.875</v>
      </c>
      <c r="AG114" s="3"/>
      <c r="AH114" s="9">
        <f t="shared" si="19"/>
        <v>529.875</v>
      </c>
    </row>
    <row r="115" spans="1:34" ht="48" customHeight="1">
      <c r="A115" s="1" t="s">
        <v>64</v>
      </c>
      <c r="B115" s="4" t="s">
        <v>20</v>
      </c>
      <c r="C115" s="5">
        <v>600</v>
      </c>
      <c r="D115" s="9">
        <v>415.5</v>
      </c>
      <c r="E115" s="3"/>
      <c r="F115" s="9">
        <f t="shared" si="26"/>
        <v>415.5</v>
      </c>
      <c r="G115" s="3"/>
      <c r="H115" s="9">
        <f t="shared" si="24"/>
        <v>415.5</v>
      </c>
      <c r="I115" s="9">
        <v>415.5</v>
      </c>
      <c r="J115" s="3"/>
      <c r="K115" s="3"/>
      <c r="L115" s="9">
        <f t="shared" si="20"/>
        <v>415.5</v>
      </c>
      <c r="M115" s="9">
        <f t="shared" si="27"/>
        <v>415.5</v>
      </c>
      <c r="N115" s="3"/>
      <c r="O115" s="3"/>
      <c r="P115" s="9">
        <f t="shared" si="21"/>
        <v>415.5</v>
      </c>
      <c r="Q115" s="3"/>
      <c r="R115" s="9">
        <f t="shared" si="14"/>
        <v>415.5</v>
      </c>
      <c r="S115" s="3"/>
      <c r="T115" s="9">
        <f t="shared" si="15"/>
        <v>415.5</v>
      </c>
      <c r="U115" s="9">
        <f t="shared" si="25"/>
        <v>415.5</v>
      </c>
      <c r="V115" s="3"/>
      <c r="W115" s="9">
        <f t="shared" si="22"/>
        <v>415.5</v>
      </c>
      <c r="X115" s="3"/>
      <c r="Y115" s="9">
        <f t="shared" si="23"/>
        <v>415.5</v>
      </c>
      <c r="Z115" s="3"/>
      <c r="AA115" s="9">
        <f t="shared" si="16"/>
        <v>415.5</v>
      </c>
      <c r="AB115" s="3"/>
      <c r="AC115" s="9">
        <f t="shared" si="17"/>
        <v>415.5</v>
      </c>
      <c r="AD115" s="9">
        <v>415.5</v>
      </c>
      <c r="AE115" s="3"/>
      <c r="AF115" s="9">
        <f t="shared" si="18"/>
        <v>415.5</v>
      </c>
      <c r="AG115" s="3"/>
      <c r="AH115" s="9">
        <f t="shared" si="19"/>
        <v>415.5</v>
      </c>
    </row>
    <row r="116" spans="1:34" ht="65.25" customHeight="1">
      <c r="A116" s="1" t="s">
        <v>22</v>
      </c>
      <c r="B116" s="4" t="s">
        <v>23</v>
      </c>
      <c r="C116" s="5"/>
      <c r="D116" s="9">
        <v>100</v>
      </c>
      <c r="E116" s="3">
        <f>E117</f>
        <v>0</v>
      </c>
      <c r="F116" s="9">
        <f t="shared" si="26"/>
        <v>100</v>
      </c>
      <c r="G116" s="3">
        <f>G117</f>
        <v>0</v>
      </c>
      <c r="H116" s="9">
        <f t="shared" si="24"/>
        <v>100</v>
      </c>
      <c r="I116" s="9">
        <v>100</v>
      </c>
      <c r="J116" s="3">
        <f>J117</f>
        <v>0</v>
      </c>
      <c r="K116" s="3">
        <f>K117</f>
        <v>0</v>
      </c>
      <c r="L116" s="9">
        <f t="shared" si="20"/>
        <v>100</v>
      </c>
      <c r="M116" s="9">
        <f t="shared" si="27"/>
        <v>100</v>
      </c>
      <c r="N116" s="3">
        <f>N117</f>
        <v>0</v>
      </c>
      <c r="O116" s="3">
        <f>O117</f>
        <v>0</v>
      </c>
      <c r="P116" s="9">
        <f t="shared" si="21"/>
        <v>100</v>
      </c>
      <c r="Q116" s="3">
        <f>Q117</f>
        <v>0</v>
      </c>
      <c r="R116" s="9">
        <f t="shared" si="14"/>
        <v>100</v>
      </c>
      <c r="S116" s="3">
        <f>S117</f>
        <v>0</v>
      </c>
      <c r="T116" s="9">
        <f t="shared" si="15"/>
        <v>100</v>
      </c>
      <c r="U116" s="9">
        <f t="shared" si="25"/>
        <v>100</v>
      </c>
      <c r="V116" s="3">
        <f>V117</f>
        <v>0</v>
      </c>
      <c r="W116" s="9">
        <f t="shared" si="22"/>
        <v>100</v>
      </c>
      <c r="X116" s="3">
        <f>X117</f>
        <v>0</v>
      </c>
      <c r="Y116" s="9">
        <f t="shared" si="23"/>
        <v>100</v>
      </c>
      <c r="Z116" s="3">
        <f>Z117</f>
        <v>0</v>
      </c>
      <c r="AA116" s="9">
        <f t="shared" si="16"/>
        <v>100</v>
      </c>
      <c r="AB116" s="3">
        <f>AB117</f>
        <v>0</v>
      </c>
      <c r="AC116" s="9">
        <f t="shared" si="17"/>
        <v>100</v>
      </c>
      <c r="AD116" s="9">
        <v>100</v>
      </c>
      <c r="AE116" s="3">
        <f>AE117</f>
        <v>0</v>
      </c>
      <c r="AF116" s="9">
        <f t="shared" si="18"/>
        <v>100</v>
      </c>
      <c r="AG116" s="3">
        <f>AG117</f>
        <v>0</v>
      </c>
      <c r="AH116" s="9">
        <f t="shared" si="19"/>
        <v>100</v>
      </c>
    </row>
    <row r="117" spans="1:34" ht="60" customHeight="1">
      <c r="A117" s="1" t="s">
        <v>25</v>
      </c>
      <c r="B117" s="4" t="s">
        <v>24</v>
      </c>
      <c r="C117" s="5"/>
      <c r="D117" s="9">
        <v>100</v>
      </c>
      <c r="E117" s="3">
        <f>E118+E119</f>
        <v>0</v>
      </c>
      <c r="F117" s="9">
        <f t="shared" si="26"/>
        <v>100</v>
      </c>
      <c r="G117" s="3">
        <f>G118+G119</f>
        <v>0</v>
      </c>
      <c r="H117" s="9">
        <f t="shared" si="24"/>
        <v>100</v>
      </c>
      <c r="I117" s="9">
        <v>100</v>
      </c>
      <c r="J117" s="3">
        <f>J118+J119</f>
        <v>0</v>
      </c>
      <c r="K117" s="3">
        <f>K118+K119</f>
        <v>0</v>
      </c>
      <c r="L117" s="9">
        <f t="shared" si="20"/>
        <v>100</v>
      </c>
      <c r="M117" s="9">
        <f t="shared" si="27"/>
        <v>100</v>
      </c>
      <c r="N117" s="3">
        <f>N118+N119</f>
        <v>0</v>
      </c>
      <c r="O117" s="3">
        <f>O118+O119</f>
        <v>0</v>
      </c>
      <c r="P117" s="9">
        <f t="shared" si="21"/>
        <v>100</v>
      </c>
      <c r="Q117" s="3">
        <f>Q118+Q119</f>
        <v>0</v>
      </c>
      <c r="R117" s="9">
        <f t="shared" si="14"/>
        <v>100</v>
      </c>
      <c r="S117" s="3">
        <f>S118+S119</f>
        <v>0</v>
      </c>
      <c r="T117" s="9">
        <f t="shared" si="15"/>
        <v>100</v>
      </c>
      <c r="U117" s="9">
        <f t="shared" si="25"/>
        <v>100</v>
      </c>
      <c r="V117" s="3">
        <f>V118+V119</f>
        <v>0</v>
      </c>
      <c r="W117" s="9">
        <f t="shared" si="22"/>
        <v>100</v>
      </c>
      <c r="X117" s="3">
        <f>X118+X119</f>
        <v>0</v>
      </c>
      <c r="Y117" s="9">
        <f t="shared" si="23"/>
        <v>100</v>
      </c>
      <c r="Z117" s="3">
        <f>Z118+Z119</f>
        <v>0</v>
      </c>
      <c r="AA117" s="9">
        <f t="shared" si="16"/>
        <v>100</v>
      </c>
      <c r="AB117" s="3">
        <f>AB118+AB119</f>
        <v>0</v>
      </c>
      <c r="AC117" s="9">
        <f t="shared" si="17"/>
        <v>100</v>
      </c>
      <c r="AD117" s="9">
        <v>100</v>
      </c>
      <c r="AE117" s="3">
        <f>AE118+AE119</f>
        <v>0</v>
      </c>
      <c r="AF117" s="9">
        <f t="shared" si="18"/>
        <v>100</v>
      </c>
      <c r="AG117" s="3">
        <f>AG118+AG119</f>
        <v>0</v>
      </c>
      <c r="AH117" s="9">
        <f t="shared" si="19"/>
        <v>100</v>
      </c>
    </row>
    <row r="118" spans="1:34" ht="44.25" customHeight="1">
      <c r="A118" s="1" t="s">
        <v>35</v>
      </c>
      <c r="B118" s="4" t="s">
        <v>24</v>
      </c>
      <c r="C118" s="5">
        <v>200</v>
      </c>
      <c r="D118" s="9">
        <v>0</v>
      </c>
      <c r="E118" s="3"/>
      <c r="F118" s="9">
        <f t="shared" si="26"/>
        <v>0</v>
      </c>
      <c r="G118" s="3"/>
      <c r="H118" s="9">
        <f t="shared" si="24"/>
        <v>0</v>
      </c>
      <c r="I118" s="9">
        <v>0</v>
      </c>
      <c r="J118" s="3"/>
      <c r="K118" s="3"/>
      <c r="L118" s="9">
        <f t="shared" si="20"/>
        <v>0</v>
      </c>
      <c r="M118" s="9">
        <f t="shared" si="27"/>
        <v>0</v>
      </c>
      <c r="N118" s="3"/>
      <c r="O118" s="3"/>
      <c r="P118" s="9">
        <f t="shared" si="21"/>
        <v>0</v>
      </c>
      <c r="Q118" s="3"/>
      <c r="R118" s="9">
        <f t="shared" si="14"/>
        <v>0</v>
      </c>
      <c r="S118" s="3"/>
      <c r="T118" s="9">
        <f t="shared" si="15"/>
        <v>0</v>
      </c>
      <c r="U118" s="9">
        <f t="shared" si="25"/>
        <v>0</v>
      </c>
      <c r="V118" s="3"/>
      <c r="W118" s="9">
        <f t="shared" si="22"/>
        <v>0</v>
      </c>
      <c r="X118" s="3"/>
      <c r="Y118" s="9">
        <f t="shared" si="23"/>
        <v>0</v>
      </c>
      <c r="Z118" s="3"/>
      <c r="AA118" s="9">
        <f t="shared" si="16"/>
        <v>0</v>
      </c>
      <c r="AB118" s="3"/>
      <c r="AC118" s="9">
        <f t="shared" si="17"/>
        <v>0</v>
      </c>
      <c r="AD118" s="9">
        <v>0</v>
      </c>
      <c r="AE118" s="3"/>
      <c r="AF118" s="9">
        <f t="shared" si="18"/>
        <v>0</v>
      </c>
      <c r="AG118" s="3"/>
      <c r="AH118" s="9">
        <f t="shared" si="19"/>
        <v>0</v>
      </c>
    </row>
    <row r="119" spans="1:34" ht="46.5" customHeight="1">
      <c r="A119" s="1" t="s">
        <v>64</v>
      </c>
      <c r="B119" s="4" t="s">
        <v>24</v>
      </c>
      <c r="C119" s="5">
        <v>600</v>
      </c>
      <c r="D119" s="9">
        <v>100</v>
      </c>
      <c r="E119" s="3"/>
      <c r="F119" s="9">
        <f t="shared" si="26"/>
        <v>100</v>
      </c>
      <c r="G119" s="3"/>
      <c r="H119" s="9">
        <f t="shared" si="24"/>
        <v>100</v>
      </c>
      <c r="I119" s="9">
        <v>100</v>
      </c>
      <c r="J119" s="3"/>
      <c r="K119" s="3"/>
      <c r="L119" s="9">
        <f t="shared" si="20"/>
        <v>100</v>
      </c>
      <c r="M119" s="9">
        <f t="shared" si="27"/>
        <v>100</v>
      </c>
      <c r="N119" s="3"/>
      <c r="O119" s="3"/>
      <c r="P119" s="9">
        <f t="shared" si="21"/>
        <v>100</v>
      </c>
      <c r="Q119" s="3"/>
      <c r="R119" s="9">
        <f t="shared" si="14"/>
        <v>100</v>
      </c>
      <c r="S119" s="3"/>
      <c r="T119" s="9">
        <f t="shared" si="15"/>
        <v>100</v>
      </c>
      <c r="U119" s="9">
        <f t="shared" si="25"/>
        <v>100</v>
      </c>
      <c r="V119" s="3"/>
      <c r="W119" s="9">
        <f t="shared" si="22"/>
        <v>100</v>
      </c>
      <c r="X119" s="3"/>
      <c r="Y119" s="9">
        <f t="shared" si="23"/>
        <v>100</v>
      </c>
      <c r="Z119" s="3"/>
      <c r="AA119" s="9">
        <f t="shared" si="16"/>
        <v>100</v>
      </c>
      <c r="AB119" s="3"/>
      <c r="AC119" s="9">
        <f t="shared" si="17"/>
        <v>100</v>
      </c>
      <c r="AD119" s="9">
        <v>100</v>
      </c>
      <c r="AE119" s="3"/>
      <c r="AF119" s="9">
        <f t="shared" si="18"/>
        <v>100</v>
      </c>
      <c r="AG119" s="3"/>
      <c r="AH119" s="9">
        <f t="shared" si="19"/>
        <v>100</v>
      </c>
    </row>
    <row r="120" spans="1:34" ht="58.5" customHeight="1">
      <c r="A120" s="1" t="s">
        <v>354</v>
      </c>
      <c r="B120" s="4" t="s">
        <v>26</v>
      </c>
      <c r="C120" s="5"/>
      <c r="D120" s="9">
        <v>200</v>
      </c>
      <c r="E120" s="3">
        <f>E121</f>
        <v>-71.048240000000007</v>
      </c>
      <c r="F120" s="9">
        <f t="shared" si="26"/>
        <v>128.95175999999998</v>
      </c>
      <c r="G120" s="3">
        <f>G121</f>
        <v>0</v>
      </c>
      <c r="H120" s="9">
        <f t="shared" si="24"/>
        <v>128.95175999999998</v>
      </c>
      <c r="I120" s="9">
        <v>200</v>
      </c>
      <c r="J120" s="3">
        <f>J121</f>
        <v>-93.477000000000004</v>
      </c>
      <c r="K120" s="3">
        <f>K121</f>
        <v>0</v>
      </c>
      <c r="L120" s="9">
        <f t="shared" si="20"/>
        <v>128.95175999999998</v>
      </c>
      <c r="M120" s="9">
        <f t="shared" si="27"/>
        <v>106.523</v>
      </c>
      <c r="N120" s="3">
        <f>N121</f>
        <v>0</v>
      </c>
      <c r="O120" s="3">
        <f>O121</f>
        <v>0</v>
      </c>
      <c r="P120" s="9">
        <f t="shared" si="21"/>
        <v>128.95175999999998</v>
      </c>
      <c r="Q120" s="3">
        <f>Q121</f>
        <v>-28.95176</v>
      </c>
      <c r="R120" s="9">
        <f t="shared" si="14"/>
        <v>99.999999999999972</v>
      </c>
      <c r="S120" s="3">
        <f>S121</f>
        <v>0</v>
      </c>
      <c r="T120" s="9">
        <f t="shared" si="15"/>
        <v>99.999999999999972</v>
      </c>
      <c r="U120" s="9">
        <f t="shared" si="25"/>
        <v>106.523</v>
      </c>
      <c r="V120" s="3">
        <f>V121</f>
        <v>0</v>
      </c>
      <c r="W120" s="9">
        <f t="shared" si="22"/>
        <v>106.523</v>
      </c>
      <c r="X120" s="3">
        <f>X121</f>
        <v>0</v>
      </c>
      <c r="Y120" s="9">
        <f t="shared" si="23"/>
        <v>106.523</v>
      </c>
      <c r="Z120" s="3">
        <f>Z121</f>
        <v>0</v>
      </c>
      <c r="AA120" s="9">
        <f t="shared" si="16"/>
        <v>106.523</v>
      </c>
      <c r="AB120" s="3">
        <f>AB121</f>
        <v>0</v>
      </c>
      <c r="AC120" s="9">
        <f t="shared" si="17"/>
        <v>106.523</v>
      </c>
      <c r="AD120" s="9">
        <v>106.523</v>
      </c>
      <c r="AE120" s="3">
        <f>AE121</f>
        <v>0</v>
      </c>
      <c r="AF120" s="9">
        <f t="shared" si="18"/>
        <v>106.523</v>
      </c>
      <c r="AG120" s="3">
        <f>AG121</f>
        <v>0</v>
      </c>
      <c r="AH120" s="9">
        <f t="shared" si="19"/>
        <v>106.523</v>
      </c>
    </row>
    <row r="121" spans="1:34" ht="45" customHeight="1">
      <c r="A121" s="1" t="s">
        <v>353</v>
      </c>
      <c r="B121" s="4" t="s">
        <v>27</v>
      </c>
      <c r="C121" s="5"/>
      <c r="D121" s="9">
        <v>200</v>
      </c>
      <c r="E121" s="3">
        <f>E122+E123</f>
        <v>-71.048240000000007</v>
      </c>
      <c r="F121" s="9">
        <f t="shared" si="26"/>
        <v>128.95175999999998</v>
      </c>
      <c r="G121" s="3">
        <f>G122+G123</f>
        <v>0</v>
      </c>
      <c r="H121" s="9">
        <f t="shared" si="24"/>
        <v>128.95175999999998</v>
      </c>
      <c r="I121" s="9">
        <v>200</v>
      </c>
      <c r="J121" s="3">
        <f>J122+J123</f>
        <v>-93.477000000000004</v>
      </c>
      <c r="K121" s="3">
        <f>K122+K123</f>
        <v>0</v>
      </c>
      <c r="L121" s="9">
        <f t="shared" si="20"/>
        <v>128.95175999999998</v>
      </c>
      <c r="M121" s="9">
        <f t="shared" si="27"/>
        <v>106.523</v>
      </c>
      <c r="N121" s="3">
        <f>N122+N123</f>
        <v>0</v>
      </c>
      <c r="O121" s="3">
        <f>O122+O123</f>
        <v>0</v>
      </c>
      <c r="P121" s="9">
        <f t="shared" si="21"/>
        <v>128.95175999999998</v>
      </c>
      <c r="Q121" s="3">
        <f>Q122+Q123</f>
        <v>-28.95176</v>
      </c>
      <c r="R121" s="9">
        <f t="shared" si="14"/>
        <v>99.999999999999972</v>
      </c>
      <c r="S121" s="3">
        <f>S122+S123</f>
        <v>0</v>
      </c>
      <c r="T121" s="9">
        <f t="shared" si="15"/>
        <v>99.999999999999972</v>
      </c>
      <c r="U121" s="9">
        <f t="shared" si="25"/>
        <v>106.523</v>
      </c>
      <c r="V121" s="3">
        <f>V122+V123</f>
        <v>0</v>
      </c>
      <c r="W121" s="9">
        <f t="shared" si="22"/>
        <v>106.523</v>
      </c>
      <c r="X121" s="3">
        <f>X122+X123</f>
        <v>0</v>
      </c>
      <c r="Y121" s="9">
        <f t="shared" si="23"/>
        <v>106.523</v>
      </c>
      <c r="Z121" s="3">
        <f>Z122+Z123</f>
        <v>0</v>
      </c>
      <c r="AA121" s="9">
        <f t="shared" si="16"/>
        <v>106.523</v>
      </c>
      <c r="AB121" s="3">
        <f>AB122+AB123</f>
        <v>0</v>
      </c>
      <c r="AC121" s="9">
        <f t="shared" si="17"/>
        <v>106.523</v>
      </c>
      <c r="AD121" s="9">
        <v>106.523</v>
      </c>
      <c r="AE121" s="3">
        <f>AE122+AE123</f>
        <v>0</v>
      </c>
      <c r="AF121" s="9">
        <f t="shared" si="18"/>
        <v>106.523</v>
      </c>
      <c r="AG121" s="3">
        <f>AG122+AG123</f>
        <v>0</v>
      </c>
      <c r="AH121" s="9">
        <f t="shared" si="19"/>
        <v>106.523</v>
      </c>
    </row>
    <row r="122" spans="1:34" ht="47.25" customHeight="1">
      <c r="A122" s="1" t="s">
        <v>35</v>
      </c>
      <c r="B122" s="4" t="s">
        <v>27</v>
      </c>
      <c r="C122" s="5">
        <v>200</v>
      </c>
      <c r="D122" s="9">
        <v>0</v>
      </c>
      <c r="E122" s="3"/>
      <c r="F122" s="9">
        <f t="shared" si="26"/>
        <v>0</v>
      </c>
      <c r="G122" s="3"/>
      <c r="H122" s="9">
        <f t="shared" si="24"/>
        <v>0</v>
      </c>
      <c r="I122" s="9">
        <v>0</v>
      </c>
      <c r="J122" s="3"/>
      <c r="K122" s="3"/>
      <c r="L122" s="9">
        <f t="shared" si="20"/>
        <v>0</v>
      </c>
      <c r="M122" s="9">
        <f t="shared" si="27"/>
        <v>0</v>
      </c>
      <c r="N122" s="3"/>
      <c r="O122" s="3"/>
      <c r="P122" s="9">
        <f t="shared" si="21"/>
        <v>0</v>
      </c>
      <c r="Q122" s="3"/>
      <c r="R122" s="9">
        <f t="shared" si="14"/>
        <v>0</v>
      </c>
      <c r="S122" s="3"/>
      <c r="T122" s="9">
        <f t="shared" si="15"/>
        <v>0</v>
      </c>
      <c r="U122" s="9">
        <f t="shared" si="25"/>
        <v>0</v>
      </c>
      <c r="V122" s="3"/>
      <c r="W122" s="9">
        <f t="shared" si="22"/>
        <v>0</v>
      </c>
      <c r="X122" s="3"/>
      <c r="Y122" s="9">
        <f t="shared" si="23"/>
        <v>0</v>
      </c>
      <c r="Z122" s="3"/>
      <c r="AA122" s="9">
        <f t="shared" si="16"/>
        <v>0</v>
      </c>
      <c r="AB122" s="3"/>
      <c r="AC122" s="9">
        <f t="shared" si="17"/>
        <v>0</v>
      </c>
      <c r="AD122" s="9">
        <v>0</v>
      </c>
      <c r="AE122" s="3"/>
      <c r="AF122" s="9">
        <f t="shared" si="18"/>
        <v>0</v>
      </c>
      <c r="AG122" s="3"/>
      <c r="AH122" s="9">
        <f t="shared" si="19"/>
        <v>0</v>
      </c>
    </row>
    <row r="123" spans="1:34" ht="44.25" customHeight="1">
      <c r="A123" s="1" t="s">
        <v>64</v>
      </c>
      <c r="B123" s="4" t="s">
        <v>27</v>
      </c>
      <c r="C123" s="5">
        <v>600</v>
      </c>
      <c r="D123" s="9">
        <v>200</v>
      </c>
      <c r="E123" s="3">
        <v>-71.048240000000007</v>
      </c>
      <c r="F123" s="9">
        <f t="shared" si="26"/>
        <v>128.95175999999998</v>
      </c>
      <c r="G123" s="3"/>
      <c r="H123" s="9">
        <f t="shared" si="24"/>
        <v>128.95175999999998</v>
      </c>
      <c r="I123" s="9">
        <v>200</v>
      </c>
      <c r="J123" s="3">
        <v>-93.477000000000004</v>
      </c>
      <c r="K123" s="3"/>
      <c r="L123" s="9">
        <f t="shared" si="20"/>
        <v>128.95175999999998</v>
      </c>
      <c r="M123" s="9">
        <f t="shared" si="27"/>
        <v>106.523</v>
      </c>
      <c r="N123" s="3"/>
      <c r="O123" s="3"/>
      <c r="P123" s="9">
        <f t="shared" si="21"/>
        <v>128.95175999999998</v>
      </c>
      <c r="Q123" s="3">
        <v>-28.95176</v>
      </c>
      <c r="R123" s="9">
        <f t="shared" si="14"/>
        <v>99.999999999999972</v>
      </c>
      <c r="S123" s="3"/>
      <c r="T123" s="9">
        <f t="shared" si="15"/>
        <v>99.999999999999972</v>
      </c>
      <c r="U123" s="9">
        <f t="shared" si="25"/>
        <v>106.523</v>
      </c>
      <c r="V123" s="3"/>
      <c r="W123" s="9">
        <f t="shared" si="22"/>
        <v>106.523</v>
      </c>
      <c r="X123" s="3"/>
      <c r="Y123" s="9">
        <f t="shared" si="23"/>
        <v>106.523</v>
      </c>
      <c r="Z123" s="3"/>
      <c r="AA123" s="9">
        <f t="shared" si="16"/>
        <v>106.523</v>
      </c>
      <c r="AB123" s="3"/>
      <c r="AC123" s="9">
        <f t="shared" si="17"/>
        <v>106.523</v>
      </c>
      <c r="AD123" s="9">
        <v>106.523</v>
      </c>
      <c r="AE123" s="3"/>
      <c r="AF123" s="9">
        <f t="shared" si="18"/>
        <v>106.523</v>
      </c>
      <c r="AG123" s="3"/>
      <c r="AH123" s="9">
        <f t="shared" si="19"/>
        <v>106.523</v>
      </c>
    </row>
    <row r="124" spans="1:34" ht="60.75" customHeight="1">
      <c r="A124" s="1" t="s">
        <v>342</v>
      </c>
      <c r="B124" s="4" t="s">
        <v>343</v>
      </c>
      <c r="C124" s="5"/>
      <c r="D124" s="9">
        <v>0</v>
      </c>
      <c r="E124" s="3">
        <f>E125</f>
        <v>0</v>
      </c>
      <c r="F124" s="9">
        <f t="shared" si="26"/>
        <v>0</v>
      </c>
      <c r="G124" s="3">
        <f>G125</f>
        <v>0</v>
      </c>
      <c r="H124" s="9">
        <f t="shared" si="24"/>
        <v>0</v>
      </c>
      <c r="I124" s="9">
        <v>0</v>
      </c>
      <c r="J124" s="3">
        <f>J125</f>
        <v>0</v>
      </c>
      <c r="K124" s="3">
        <f>K125</f>
        <v>0</v>
      </c>
      <c r="L124" s="9">
        <f t="shared" si="20"/>
        <v>0</v>
      </c>
      <c r="M124" s="9">
        <f t="shared" si="27"/>
        <v>0</v>
      </c>
      <c r="N124" s="3">
        <f>N125</f>
        <v>0</v>
      </c>
      <c r="O124" s="3">
        <f>O125</f>
        <v>0</v>
      </c>
      <c r="P124" s="9">
        <f t="shared" si="21"/>
        <v>0</v>
      </c>
      <c r="Q124" s="3">
        <f>Q125</f>
        <v>0</v>
      </c>
      <c r="R124" s="9">
        <f t="shared" si="14"/>
        <v>0</v>
      </c>
      <c r="S124" s="3">
        <f>S125</f>
        <v>0</v>
      </c>
      <c r="T124" s="9">
        <f t="shared" si="15"/>
        <v>0</v>
      </c>
      <c r="U124" s="9">
        <f t="shared" si="25"/>
        <v>0</v>
      </c>
      <c r="V124" s="3">
        <f>V125</f>
        <v>0</v>
      </c>
      <c r="W124" s="9">
        <f t="shared" si="22"/>
        <v>0</v>
      </c>
      <c r="X124" s="3">
        <f>X125</f>
        <v>0</v>
      </c>
      <c r="Y124" s="9">
        <f t="shared" si="23"/>
        <v>0</v>
      </c>
      <c r="Z124" s="3">
        <f>Z125</f>
        <v>0</v>
      </c>
      <c r="AA124" s="9">
        <f t="shared" si="16"/>
        <v>0</v>
      </c>
      <c r="AB124" s="3">
        <f>AB125</f>
        <v>0</v>
      </c>
      <c r="AC124" s="9">
        <f t="shared" si="17"/>
        <v>0</v>
      </c>
      <c r="AD124" s="9">
        <v>0</v>
      </c>
      <c r="AE124" s="3">
        <f>AE125</f>
        <v>0</v>
      </c>
      <c r="AF124" s="9">
        <f t="shared" si="18"/>
        <v>0</v>
      </c>
      <c r="AG124" s="3">
        <f>AG125</f>
        <v>0</v>
      </c>
      <c r="AH124" s="9">
        <f t="shared" si="19"/>
        <v>0</v>
      </c>
    </row>
    <row r="125" spans="1:34" ht="43.5" customHeight="1">
      <c r="A125" s="1" t="s">
        <v>371</v>
      </c>
      <c r="B125" s="4" t="s">
        <v>372</v>
      </c>
      <c r="C125" s="5"/>
      <c r="D125" s="9">
        <v>0</v>
      </c>
      <c r="E125" s="3">
        <f>E126</f>
        <v>0</v>
      </c>
      <c r="F125" s="9">
        <f t="shared" si="26"/>
        <v>0</v>
      </c>
      <c r="G125" s="3">
        <f>G126</f>
        <v>0</v>
      </c>
      <c r="H125" s="9">
        <f t="shared" si="24"/>
        <v>0</v>
      </c>
      <c r="I125" s="9">
        <v>0</v>
      </c>
      <c r="J125" s="3">
        <f>J126</f>
        <v>0</v>
      </c>
      <c r="K125" s="3">
        <f>K126</f>
        <v>0</v>
      </c>
      <c r="L125" s="9">
        <f t="shared" si="20"/>
        <v>0</v>
      </c>
      <c r="M125" s="9">
        <f t="shared" si="27"/>
        <v>0</v>
      </c>
      <c r="N125" s="3">
        <f>N126</f>
        <v>0</v>
      </c>
      <c r="O125" s="3">
        <f>O126</f>
        <v>0</v>
      </c>
      <c r="P125" s="9">
        <f t="shared" si="21"/>
        <v>0</v>
      </c>
      <c r="Q125" s="3">
        <f>Q126</f>
        <v>0</v>
      </c>
      <c r="R125" s="9">
        <f t="shared" si="14"/>
        <v>0</v>
      </c>
      <c r="S125" s="3">
        <f>S126</f>
        <v>0</v>
      </c>
      <c r="T125" s="9">
        <f t="shared" si="15"/>
        <v>0</v>
      </c>
      <c r="U125" s="9">
        <f t="shared" si="25"/>
        <v>0</v>
      </c>
      <c r="V125" s="3">
        <f>V126</f>
        <v>0</v>
      </c>
      <c r="W125" s="9">
        <f t="shared" si="22"/>
        <v>0</v>
      </c>
      <c r="X125" s="3">
        <f>X126</f>
        <v>0</v>
      </c>
      <c r="Y125" s="9">
        <f t="shared" si="23"/>
        <v>0</v>
      </c>
      <c r="Z125" s="3">
        <f>Z126</f>
        <v>0</v>
      </c>
      <c r="AA125" s="9">
        <f t="shared" si="16"/>
        <v>0</v>
      </c>
      <c r="AB125" s="3">
        <f>AB126</f>
        <v>0</v>
      </c>
      <c r="AC125" s="9">
        <f t="shared" si="17"/>
        <v>0</v>
      </c>
      <c r="AD125" s="9">
        <v>0</v>
      </c>
      <c r="AE125" s="3">
        <f>AE126</f>
        <v>0</v>
      </c>
      <c r="AF125" s="9">
        <f t="shared" si="18"/>
        <v>0</v>
      </c>
      <c r="AG125" s="3">
        <f>AG126</f>
        <v>0</v>
      </c>
      <c r="AH125" s="9">
        <f t="shared" si="19"/>
        <v>0</v>
      </c>
    </row>
    <row r="126" spans="1:34" ht="48.75" customHeight="1">
      <c r="A126" s="1" t="s">
        <v>64</v>
      </c>
      <c r="B126" s="4" t="s">
        <v>372</v>
      </c>
      <c r="C126" s="5">
        <v>600</v>
      </c>
      <c r="D126" s="9">
        <v>0</v>
      </c>
      <c r="E126" s="3"/>
      <c r="F126" s="9">
        <f t="shared" si="26"/>
        <v>0</v>
      </c>
      <c r="G126" s="3"/>
      <c r="H126" s="9">
        <f t="shared" si="24"/>
        <v>0</v>
      </c>
      <c r="I126" s="9">
        <v>0</v>
      </c>
      <c r="J126" s="3"/>
      <c r="K126" s="3"/>
      <c r="L126" s="9">
        <f t="shared" si="20"/>
        <v>0</v>
      </c>
      <c r="M126" s="9">
        <f t="shared" si="27"/>
        <v>0</v>
      </c>
      <c r="N126" s="3"/>
      <c r="O126" s="3"/>
      <c r="P126" s="9">
        <f t="shared" si="21"/>
        <v>0</v>
      </c>
      <c r="Q126" s="3"/>
      <c r="R126" s="9">
        <f t="shared" si="14"/>
        <v>0</v>
      </c>
      <c r="S126" s="3"/>
      <c r="T126" s="9">
        <f t="shared" si="15"/>
        <v>0</v>
      </c>
      <c r="U126" s="9">
        <f t="shared" si="25"/>
        <v>0</v>
      </c>
      <c r="V126" s="3"/>
      <c r="W126" s="9">
        <f t="shared" si="22"/>
        <v>0</v>
      </c>
      <c r="X126" s="3"/>
      <c r="Y126" s="9">
        <f t="shared" si="23"/>
        <v>0</v>
      </c>
      <c r="Z126" s="3"/>
      <c r="AA126" s="9">
        <f t="shared" si="16"/>
        <v>0</v>
      </c>
      <c r="AB126" s="3"/>
      <c r="AC126" s="9">
        <f t="shared" si="17"/>
        <v>0</v>
      </c>
      <c r="AD126" s="9">
        <v>0</v>
      </c>
      <c r="AE126" s="3"/>
      <c r="AF126" s="9">
        <f t="shared" si="18"/>
        <v>0</v>
      </c>
      <c r="AG126" s="3"/>
      <c r="AH126" s="9">
        <f t="shared" si="19"/>
        <v>0</v>
      </c>
    </row>
    <row r="127" spans="1:34" ht="87.75" customHeight="1">
      <c r="A127" s="16" t="s">
        <v>358</v>
      </c>
      <c r="B127" s="17" t="s">
        <v>12</v>
      </c>
      <c r="C127" s="5"/>
      <c r="D127" s="9">
        <v>7985.170000000001</v>
      </c>
      <c r="E127" s="3">
        <f>E128</f>
        <v>0</v>
      </c>
      <c r="F127" s="9">
        <f t="shared" si="26"/>
        <v>7985.170000000001</v>
      </c>
      <c r="G127" s="3">
        <f>G128</f>
        <v>0</v>
      </c>
      <c r="H127" s="9">
        <f t="shared" si="24"/>
        <v>7985.170000000001</v>
      </c>
      <c r="I127" s="9">
        <v>7985.170000000001</v>
      </c>
      <c r="J127" s="3">
        <f>J128</f>
        <v>0</v>
      </c>
      <c r="K127" s="3">
        <f>K128</f>
        <v>0</v>
      </c>
      <c r="L127" s="9">
        <f t="shared" si="20"/>
        <v>7985.170000000001</v>
      </c>
      <c r="M127" s="9">
        <f t="shared" si="27"/>
        <v>7985.170000000001</v>
      </c>
      <c r="N127" s="3">
        <f>N128</f>
        <v>0</v>
      </c>
      <c r="O127" s="3">
        <f>O128</f>
        <v>0</v>
      </c>
      <c r="P127" s="9">
        <f t="shared" si="21"/>
        <v>7985.170000000001</v>
      </c>
      <c r="Q127" s="3">
        <f>Q128</f>
        <v>1156.4250000000002</v>
      </c>
      <c r="R127" s="9">
        <f t="shared" si="14"/>
        <v>9141.5950000000012</v>
      </c>
      <c r="S127" s="3">
        <f>S128</f>
        <v>0</v>
      </c>
      <c r="T127" s="9">
        <f t="shared" si="15"/>
        <v>9141.5950000000012</v>
      </c>
      <c r="U127" s="9">
        <f t="shared" si="25"/>
        <v>7985.170000000001</v>
      </c>
      <c r="V127" s="3">
        <f>V128</f>
        <v>0</v>
      </c>
      <c r="W127" s="9">
        <f t="shared" si="22"/>
        <v>7985.170000000001</v>
      </c>
      <c r="X127" s="3">
        <f>X128</f>
        <v>0</v>
      </c>
      <c r="Y127" s="9">
        <f t="shared" si="23"/>
        <v>7985.170000000001</v>
      </c>
      <c r="Z127" s="3">
        <f>Z128</f>
        <v>0</v>
      </c>
      <c r="AA127" s="9">
        <f t="shared" si="16"/>
        <v>7985.170000000001</v>
      </c>
      <c r="AB127" s="3">
        <f>AB128</f>
        <v>0</v>
      </c>
      <c r="AC127" s="9">
        <f t="shared" si="17"/>
        <v>7985.170000000001</v>
      </c>
      <c r="AD127" s="9">
        <v>7985.170000000001</v>
      </c>
      <c r="AE127" s="3">
        <f>AE128</f>
        <v>0</v>
      </c>
      <c r="AF127" s="9">
        <f t="shared" si="18"/>
        <v>7985.170000000001</v>
      </c>
      <c r="AG127" s="3">
        <f>AG128</f>
        <v>0</v>
      </c>
      <c r="AH127" s="9">
        <f t="shared" si="19"/>
        <v>7985.170000000001</v>
      </c>
    </row>
    <row r="128" spans="1:34" ht="47.25" customHeight="1">
      <c r="A128" s="11" t="s">
        <v>28</v>
      </c>
      <c r="B128" s="14" t="s">
        <v>15</v>
      </c>
      <c r="C128" s="5"/>
      <c r="D128" s="9">
        <v>7985.170000000001</v>
      </c>
      <c r="E128" s="3">
        <f>E129</f>
        <v>0</v>
      </c>
      <c r="F128" s="9">
        <f t="shared" si="26"/>
        <v>7985.170000000001</v>
      </c>
      <c r="G128" s="3">
        <f>G129</f>
        <v>0</v>
      </c>
      <c r="H128" s="9">
        <f t="shared" si="24"/>
        <v>7985.170000000001</v>
      </c>
      <c r="I128" s="9">
        <v>7985.170000000001</v>
      </c>
      <c r="J128" s="3">
        <f>J129</f>
        <v>0</v>
      </c>
      <c r="K128" s="3">
        <f>K129</f>
        <v>0</v>
      </c>
      <c r="L128" s="9">
        <f t="shared" si="20"/>
        <v>7985.170000000001</v>
      </c>
      <c r="M128" s="9">
        <f t="shared" si="27"/>
        <v>7985.170000000001</v>
      </c>
      <c r="N128" s="3">
        <f>N129</f>
        <v>0</v>
      </c>
      <c r="O128" s="3">
        <f>O129</f>
        <v>0</v>
      </c>
      <c r="P128" s="9">
        <f t="shared" si="21"/>
        <v>7985.170000000001</v>
      </c>
      <c r="Q128" s="3">
        <f>Q129</f>
        <v>1156.4250000000002</v>
      </c>
      <c r="R128" s="9">
        <f t="shared" si="14"/>
        <v>9141.5950000000012</v>
      </c>
      <c r="S128" s="3">
        <f>S129</f>
        <v>0</v>
      </c>
      <c r="T128" s="9">
        <f t="shared" si="15"/>
        <v>9141.5950000000012</v>
      </c>
      <c r="U128" s="9">
        <f t="shared" si="25"/>
        <v>7985.170000000001</v>
      </c>
      <c r="V128" s="3">
        <f>V129</f>
        <v>0</v>
      </c>
      <c r="W128" s="9">
        <f t="shared" si="22"/>
        <v>7985.170000000001</v>
      </c>
      <c r="X128" s="3">
        <f>X129</f>
        <v>0</v>
      </c>
      <c r="Y128" s="9">
        <f t="shared" si="23"/>
        <v>7985.170000000001</v>
      </c>
      <c r="Z128" s="3">
        <f>Z129</f>
        <v>0</v>
      </c>
      <c r="AA128" s="9">
        <f t="shared" si="16"/>
        <v>7985.170000000001</v>
      </c>
      <c r="AB128" s="3">
        <f>AB129</f>
        <v>0</v>
      </c>
      <c r="AC128" s="9">
        <f t="shared" si="17"/>
        <v>7985.170000000001</v>
      </c>
      <c r="AD128" s="9">
        <v>7985.170000000001</v>
      </c>
      <c r="AE128" s="3">
        <f>AE129</f>
        <v>0</v>
      </c>
      <c r="AF128" s="9">
        <f t="shared" si="18"/>
        <v>7985.170000000001</v>
      </c>
      <c r="AG128" s="3">
        <f>AG129</f>
        <v>0</v>
      </c>
      <c r="AH128" s="9">
        <f t="shared" si="19"/>
        <v>7985.170000000001</v>
      </c>
    </row>
    <row r="129" spans="1:34" ht="70.5" customHeight="1">
      <c r="A129" s="11" t="s">
        <v>359</v>
      </c>
      <c r="B129" s="14" t="s">
        <v>13</v>
      </c>
      <c r="C129" s="5"/>
      <c r="D129" s="9">
        <v>7985.170000000001</v>
      </c>
      <c r="E129" s="3">
        <f>E130+E131+E132</f>
        <v>0</v>
      </c>
      <c r="F129" s="9">
        <f t="shared" si="26"/>
        <v>7985.170000000001</v>
      </c>
      <c r="G129" s="3">
        <f>G130+G131+G132</f>
        <v>0</v>
      </c>
      <c r="H129" s="9">
        <f t="shared" si="24"/>
        <v>7985.170000000001</v>
      </c>
      <c r="I129" s="9">
        <v>7985.170000000001</v>
      </c>
      <c r="J129" s="3">
        <f>J130+J131+J132</f>
        <v>0</v>
      </c>
      <c r="K129" s="3">
        <f>K130+K131+K132</f>
        <v>0</v>
      </c>
      <c r="L129" s="9">
        <f t="shared" si="20"/>
        <v>7985.170000000001</v>
      </c>
      <c r="M129" s="9">
        <f t="shared" si="27"/>
        <v>7985.170000000001</v>
      </c>
      <c r="N129" s="3">
        <f>N130+N131+N132</f>
        <v>0</v>
      </c>
      <c r="O129" s="3">
        <f>O130+O131+O132</f>
        <v>0</v>
      </c>
      <c r="P129" s="9">
        <f t="shared" si="21"/>
        <v>7985.170000000001</v>
      </c>
      <c r="Q129" s="3">
        <f>Q130+Q131+Q132</f>
        <v>1156.4250000000002</v>
      </c>
      <c r="R129" s="9">
        <f t="shared" si="14"/>
        <v>9141.5950000000012</v>
      </c>
      <c r="S129" s="3">
        <f>S130+S131+S132</f>
        <v>0</v>
      </c>
      <c r="T129" s="9">
        <f t="shared" si="15"/>
        <v>9141.5950000000012</v>
      </c>
      <c r="U129" s="9">
        <f t="shared" si="25"/>
        <v>7985.170000000001</v>
      </c>
      <c r="V129" s="3">
        <f>V130+V131+V132</f>
        <v>0</v>
      </c>
      <c r="W129" s="9">
        <f t="shared" si="22"/>
        <v>7985.170000000001</v>
      </c>
      <c r="X129" s="3">
        <f>X130+X131+X132</f>
        <v>0</v>
      </c>
      <c r="Y129" s="9">
        <f t="shared" si="23"/>
        <v>7985.170000000001</v>
      </c>
      <c r="Z129" s="3">
        <f>Z130+Z131+Z132</f>
        <v>0</v>
      </c>
      <c r="AA129" s="9">
        <f t="shared" si="16"/>
        <v>7985.170000000001</v>
      </c>
      <c r="AB129" s="3">
        <f>AB130+AB131+AB132</f>
        <v>0</v>
      </c>
      <c r="AC129" s="9">
        <f t="shared" si="17"/>
        <v>7985.170000000001</v>
      </c>
      <c r="AD129" s="9">
        <v>7985.170000000001</v>
      </c>
      <c r="AE129" s="3">
        <f>AE130+AE131+AE132</f>
        <v>0</v>
      </c>
      <c r="AF129" s="9">
        <f t="shared" si="18"/>
        <v>7985.170000000001</v>
      </c>
      <c r="AG129" s="3">
        <f>AG130+AG131+AG132</f>
        <v>0</v>
      </c>
      <c r="AH129" s="9">
        <f t="shared" si="19"/>
        <v>7985.170000000001</v>
      </c>
    </row>
    <row r="130" spans="1:34" ht="87" customHeight="1">
      <c r="A130" s="1" t="s">
        <v>110</v>
      </c>
      <c r="B130" s="14" t="s">
        <v>13</v>
      </c>
      <c r="C130" s="5">
        <v>100</v>
      </c>
      <c r="D130" s="9">
        <v>7159.3009999999995</v>
      </c>
      <c r="E130" s="3"/>
      <c r="F130" s="9">
        <f t="shared" si="26"/>
        <v>7159.3009999999995</v>
      </c>
      <c r="G130" s="3"/>
      <c r="H130" s="9">
        <f t="shared" si="24"/>
        <v>7159.3009999999995</v>
      </c>
      <c r="I130" s="9">
        <v>7159.3009999999995</v>
      </c>
      <c r="J130" s="3"/>
      <c r="K130" s="3"/>
      <c r="L130" s="9">
        <f t="shared" si="20"/>
        <v>7159.3009999999995</v>
      </c>
      <c r="M130" s="9">
        <f t="shared" si="27"/>
        <v>7159.3009999999995</v>
      </c>
      <c r="N130" s="3"/>
      <c r="O130" s="3"/>
      <c r="P130" s="9">
        <f t="shared" si="21"/>
        <v>7159.3009999999995</v>
      </c>
      <c r="Q130" s="3">
        <v>1086.5250000000001</v>
      </c>
      <c r="R130" s="9">
        <f t="shared" si="14"/>
        <v>8245.8259999999991</v>
      </c>
      <c r="S130" s="3"/>
      <c r="T130" s="9">
        <f t="shared" si="15"/>
        <v>8245.8259999999991</v>
      </c>
      <c r="U130" s="9">
        <f t="shared" si="25"/>
        <v>7159.3009999999995</v>
      </c>
      <c r="V130" s="3"/>
      <c r="W130" s="9">
        <f t="shared" si="22"/>
        <v>7159.3009999999995</v>
      </c>
      <c r="X130" s="3"/>
      <c r="Y130" s="9">
        <f t="shared" si="23"/>
        <v>7159.3009999999995</v>
      </c>
      <c r="Z130" s="3"/>
      <c r="AA130" s="9">
        <f t="shared" si="16"/>
        <v>7159.3009999999995</v>
      </c>
      <c r="AB130" s="3"/>
      <c r="AC130" s="9">
        <f t="shared" si="17"/>
        <v>7159.3009999999995</v>
      </c>
      <c r="AD130" s="9">
        <v>7159.3009999999995</v>
      </c>
      <c r="AE130" s="3"/>
      <c r="AF130" s="9">
        <f t="shared" si="18"/>
        <v>7159.3009999999995</v>
      </c>
      <c r="AG130" s="3"/>
      <c r="AH130" s="9">
        <f t="shared" si="19"/>
        <v>7159.3009999999995</v>
      </c>
    </row>
    <row r="131" spans="1:34" ht="45.75" customHeight="1">
      <c r="A131" s="1" t="s">
        <v>35</v>
      </c>
      <c r="B131" s="14" t="s">
        <v>13</v>
      </c>
      <c r="C131" s="5">
        <v>200</v>
      </c>
      <c r="D131" s="9">
        <v>825.76900000000001</v>
      </c>
      <c r="E131" s="3"/>
      <c r="F131" s="9">
        <f t="shared" si="26"/>
        <v>825.76900000000001</v>
      </c>
      <c r="G131" s="3"/>
      <c r="H131" s="9">
        <f t="shared" si="24"/>
        <v>825.76900000000001</v>
      </c>
      <c r="I131" s="9">
        <v>825.76900000000001</v>
      </c>
      <c r="J131" s="3"/>
      <c r="K131" s="3"/>
      <c r="L131" s="9">
        <f t="shared" si="20"/>
        <v>825.76900000000001</v>
      </c>
      <c r="M131" s="9">
        <f t="shared" si="27"/>
        <v>825.76900000000001</v>
      </c>
      <c r="N131" s="3"/>
      <c r="O131" s="3"/>
      <c r="P131" s="9">
        <f t="shared" si="21"/>
        <v>825.76900000000001</v>
      </c>
      <c r="Q131" s="3">
        <v>70</v>
      </c>
      <c r="R131" s="9">
        <f t="shared" si="14"/>
        <v>895.76900000000001</v>
      </c>
      <c r="S131" s="3"/>
      <c r="T131" s="9">
        <f t="shared" si="15"/>
        <v>895.76900000000001</v>
      </c>
      <c r="U131" s="9">
        <f t="shared" si="25"/>
        <v>825.76900000000001</v>
      </c>
      <c r="V131" s="3"/>
      <c r="W131" s="9">
        <f t="shared" si="22"/>
        <v>825.76900000000001</v>
      </c>
      <c r="X131" s="3"/>
      <c r="Y131" s="9">
        <f t="shared" si="23"/>
        <v>825.76900000000001</v>
      </c>
      <c r="Z131" s="3"/>
      <c r="AA131" s="9">
        <f t="shared" si="16"/>
        <v>825.76900000000001</v>
      </c>
      <c r="AB131" s="3"/>
      <c r="AC131" s="9">
        <f t="shared" si="17"/>
        <v>825.76900000000001</v>
      </c>
      <c r="AD131" s="9">
        <v>825.76900000000001</v>
      </c>
      <c r="AE131" s="3"/>
      <c r="AF131" s="9">
        <f t="shared" si="18"/>
        <v>825.76900000000001</v>
      </c>
      <c r="AG131" s="3"/>
      <c r="AH131" s="9">
        <f t="shared" si="19"/>
        <v>825.76900000000001</v>
      </c>
    </row>
    <row r="132" spans="1:34" ht="33.75" customHeight="1">
      <c r="A132" s="1" t="s">
        <v>14</v>
      </c>
      <c r="B132" s="14" t="s">
        <v>13</v>
      </c>
      <c r="C132" s="5">
        <v>800</v>
      </c>
      <c r="D132" s="9">
        <v>9.9999999999999992E-2</v>
      </c>
      <c r="E132" s="3"/>
      <c r="F132" s="9">
        <f t="shared" si="26"/>
        <v>9.9999999999999992E-2</v>
      </c>
      <c r="G132" s="3"/>
      <c r="H132" s="9">
        <f t="shared" si="24"/>
        <v>9.9999999999999992E-2</v>
      </c>
      <c r="I132" s="9">
        <v>9.9999999999999992E-2</v>
      </c>
      <c r="J132" s="3"/>
      <c r="K132" s="3"/>
      <c r="L132" s="9">
        <f t="shared" si="20"/>
        <v>9.9999999999999992E-2</v>
      </c>
      <c r="M132" s="9">
        <f t="shared" si="27"/>
        <v>9.9999999999999992E-2</v>
      </c>
      <c r="N132" s="3"/>
      <c r="O132" s="3"/>
      <c r="P132" s="9">
        <f t="shared" si="21"/>
        <v>9.9999999999999992E-2</v>
      </c>
      <c r="Q132" s="3">
        <v>-0.1</v>
      </c>
      <c r="R132" s="9">
        <f t="shared" si="14"/>
        <v>0</v>
      </c>
      <c r="S132" s="3"/>
      <c r="T132" s="9">
        <f t="shared" si="15"/>
        <v>0</v>
      </c>
      <c r="U132" s="9">
        <f t="shared" si="25"/>
        <v>9.9999999999999992E-2</v>
      </c>
      <c r="V132" s="3"/>
      <c r="W132" s="9">
        <f t="shared" si="22"/>
        <v>9.9999999999999992E-2</v>
      </c>
      <c r="X132" s="3"/>
      <c r="Y132" s="9">
        <f t="shared" si="23"/>
        <v>9.9999999999999992E-2</v>
      </c>
      <c r="Z132" s="3"/>
      <c r="AA132" s="9">
        <f t="shared" si="16"/>
        <v>9.9999999999999992E-2</v>
      </c>
      <c r="AB132" s="3"/>
      <c r="AC132" s="9">
        <f t="shared" si="17"/>
        <v>9.9999999999999992E-2</v>
      </c>
      <c r="AD132" s="9">
        <v>9.9999999999999992E-2</v>
      </c>
      <c r="AE132" s="3"/>
      <c r="AF132" s="9">
        <f t="shared" si="18"/>
        <v>9.9999999999999992E-2</v>
      </c>
      <c r="AG132" s="3"/>
      <c r="AH132" s="9">
        <f t="shared" si="19"/>
        <v>9.9999999999999992E-2</v>
      </c>
    </row>
    <row r="133" spans="1:34" ht="33.75" customHeight="1">
      <c r="A133" s="18" t="s">
        <v>454</v>
      </c>
      <c r="B133" s="8" t="s">
        <v>455</v>
      </c>
      <c r="C133" s="5"/>
      <c r="D133" s="9">
        <v>605.10300000000007</v>
      </c>
      <c r="E133" s="3">
        <f>E134+E137+E140</f>
        <v>0</v>
      </c>
      <c r="F133" s="9">
        <f t="shared" si="26"/>
        <v>605.10300000000007</v>
      </c>
      <c r="G133" s="3">
        <f>G134+G137+G140</f>
        <v>0</v>
      </c>
      <c r="H133" s="9">
        <f t="shared" si="24"/>
        <v>605.10300000000007</v>
      </c>
      <c r="I133" s="9">
        <v>605.10300000000007</v>
      </c>
      <c r="J133" s="3">
        <f>J134+J137+J140</f>
        <v>0</v>
      </c>
      <c r="K133" s="3">
        <f>K134+K137+K140</f>
        <v>0</v>
      </c>
      <c r="L133" s="9">
        <f t="shared" si="20"/>
        <v>605.10300000000007</v>
      </c>
      <c r="M133" s="9">
        <f t="shared" si="27"/>
        <v>605.10300000000007</v>
      </c>
      <c r="N133" s="3">
        <f>N134+N137+N140</f>
        <v>0</v>
      </c>
      <c r="O133" s="3">
        <f>O134+O137+O140</f>
        <v>0</v>
      </c>
      <c r="P133" s="9">
        <f t="shared" si="21"/>
        <v>605.10300000000007</v>
      </c>
      <c r="Q133" s="3">
        <f>Q134+Q137+Q140</f>
        <v>0</v>
      </c>
      <c r="R133" s="9">
        <f t="shared" si="14"/>
        <v>605.10300000000007</v>
      </c>
      <c r="S133" s="3">
        <f>S134+S137+S140</f>
        <v>0</v>
      </c>
      <c r="T133" s="9">
        <f t="shared" si="15"/>
        <v>605.10300000000007</v>
      </c>
      <c r="U133" s="9">
        <f t="shared" si="25"/>
        <v>605.10300000000007</v>
      </c>
      <c r="V133" s="3">
        <f>V134+V137+V140</f>
        <v>0</v>
      </c>
      <c r="W133" s="9">
        <f t="shared" si="22"/>
        <v>605.10300000000007</v>
      </c>
      <c r="X133" s="3">
        <f>X134+X137+X140</f>
        <v>0</v>
      </c>
      <c r="Y133" s="9">
        <f t="shared" si="23"/>
        <v>605.10300000000007</v>
      </c>
      <c r="Z133" s="3">
        <f>Z134+Z137+Z140</f>
        <v>0</v>
      </c>
      <c r="AA133" s="9">
        <f t="shared" si="16"/>
        <v>605.10300000000007</v>
      </c>
      <c r="AB133" s="3">
        <f>AB134+AB137+AB140</f>
        <v>0</v>
      </c>
      <c r="AC133" s="9">
        <f t="shared" si="17"/>
        <v>605.10300000000007</v>
      </c>
      <c r="AD133" s="9">
        <v>605.10300000000007</v>
      </c>
      <c r="AE133" s="3">
        <f>AE134+AE137+AE140</f>
        <v>0</v>
      </c>
      <c r="AF133" s="9">
        <f t="shared" si="18"/>
        <v>605.10300000000007</v>
      </c>
      <c r="AG133" s="3">
        <f>AG134+AG137+AG140</f>
        <v>0</v>
      </c>
      <c r="AH133" s="9">
        <f t="shared" si="19"/>
        <v>605.10300000000007</v>
      </c>
    </row>
    <row r="134" spans="1:34" ht="45" customHeight="1">
      <c r="A134" s="13" t="s">
        <v>456</v>
      </c>
      <c r="B134" s="4" t="s">
        <v>457</v>
      </c>
      <c r="C134" s="5"/>
      <c r="D134" s="9">
        <v>178</v>
      </c>
      <c r="E134" s="3">
        <f>E135</f>
        <v>0</v>
      </c>
      <c r="F134" s="9">
        <f t="shared" si="26"/>
        <v>178</v>
      </c>
      <c r="G134" s="3">
        <f>G135</f>
        <v>0</v>
      </c>
      <c r="H134" s="9">
        <f t="shared" si="24"/>
        <v>178</v>
      </c>
      <c r="I134" s="9">
        <v>178</v>
      </c>
      <c r="J134" s="3">
        <f>J135</f>
        <v>0</v>
      </c>
      <c r="K134" s="3">
        <f>K135</f>
        <v>0</v>
      </c>
      <c r="L134" s="9">
        <f t="shared" si="20"/>
        <v>178</v>
      </c>
      <c r="M134" s="9">
        <f t="shared" si="27"/>
        <v>178</v>
      </c>
      <c r="N134" s="3">
        <f>N135</f>
        <v>0</v>
      </c>
      <c r="O134" s="3">
        <f>O135</f>
        <v>0</v>
      </c>
      <c r="P134" s="9">
        <f t="shared" si="21"/>
        <v>178</v>
      </c>
      <c r="Q134" s="3">
        <f>Q135</f>
        <v>0</v>
      </c>
      <c r="R134" s="9">
        <f t="shared" si="14"/>
        <v>178</v>
      </c>
      <c r="S134" s="3">
        <f>S135</f>
        <v>0</v>
      </c>
      <c r="T134" s="9">
        <f t="shared" si="15"/>
        <v>178</v>
      </c>
      <c r="U134" s="9">
        <f t="shared" si="25"/>
        <v>178</v>
      </c>
      <c r="V134" s="3">
        <f>V135</f>
        <v>0</v>
      </c>
      <c r="W134" s="9">
        <f t="shared" si="22"/>
        <v>178</v>
      </c>
      <c r="X134" s="3">
        <f>X135</f>
        <v>0</v>
      </c>
      <c r="Y134" s="9">
        <f t="shared" si="23"/>
        <v>178</v>
      </c>
      <c r="Z134" s="3">
        <f>Z135</f>
        <v>0</v>
      </c>
      <c r="AA134" s="9">
        <f t="shared" si="16"/>
        <v>178</v>
      </c>
      <c r="AB134" s="3">
        <f>AB135</f>
        <v>0</v>
      </c>
      <c r="AC134" s="9">
        <f t="shared" si="17"/>
        <v>178</v>
      </c>
      <c r="AD134" s="9">
        <v>178</v>
      </c>
      <c r="AE134" s="3">
        <f>AE135</f>
        <v>0</v>
      </c>
      <c r="AF134" s="9">
        <f t="shared" si="18"/>
        <v>178</v>
      </c>
      <c r="AG134" s="3">
        <f>AG135</f>
        <v>0</v>
      </c>
      <c r="AH134" s="9">
        <f t="shared" si="19"/>
        <v>178</v>
      </c>
    </row>
    <row r="135" spans="1:34" ht="26.4">
      <c r="A135" s="13" t="s">
        <v>458</v>
      </c>
      <c r="B135" s="4" t="s">
        <v>459</v>
      </c>
      <c r="C135" s="5"/>
      <c r="D135" s="9">
        <v>178</v>
      </c>
      <c r="E135" s="3">
        <f>E136</f>
        <v>0</v>
      </c>
      <c r="F135" s="9">
        <f t="shared" si="26"/>
        <v>178</v>
      </c>
      <c r="G135" s="3">
        <f>G136</f>
        <v>0</v>
      </c>
      <c r="H135" s="9">
        <f t="shared" si="24"/>
        <v>178</v>
      </c>
      <c r="I135" s="9">
        <v>178</v>
      </c>
      <c r="J135" s="3">
        <f>J136</f>
        <v>0</v>
      </c>
      <c r="K135" s="3">
        <f>K136</f>
        <v>0</v>
      </c>
      <c r="L135" s="9">
        <f t="shared" si="20"/>
        <v>178</v>
      </c>
      <c r="M135" s="9">
        <f t="shared" si="27"/>
        <v>178</v>
      </c>
      <c r="N135" s="3">
        <f>N136</f>
        <v>0</v>
      </c>
      <c r="O135" s="3">
        <f>O136</f>
        <v>0</v>
      </c>
      <c r="P135" s="9">
        <f t="shared" si="21"/>
        <v>178</v>
      </c>
      <c r="Q135" s="3">
        <f>Q136</f>
        <v>0</v>
      </c>
      <c r="R135" s="9">
        <f t="shared" si="14"/>
        <v>178</v>
      </c>
      <c r="S135" s="3">
        <f>S136</f>
        <v>0</v>
      </c>
      <c r="T135" s="9">
        <f t="shared" si="15"/>
        <v>178</v>
      </c>
      <c r="U135" s="9">
        <f t="shared" si="25"/>
        <v>178</v>
      </c>
      <c r="V135" s="3">
        <f>V136</f>
        <v>0</v>
      </c>
      <c r="W135" s="9">
        <f t="shared" si="22"/>
        <v>178</v>
      </c>
      <c r="X135" s="3">
        <f>X136</f>
        <v>0</v>
      </c>
      <c r="Y135" s="9">
        <f t="shared" si="23"/>
        <v>178</v>
      </c>
      <c r="Z135" s="3">
        <f>Z136</f>
        <v>0</v>
      </c>
      <c r="AA135" s="9">
        <f t="shared" si="16"/>
        <v>178</v>
      </c>
      <c r="AB135" s="3">
        <f>AB136</f>
        <v>0</v>
      </c>
      <c r="AC135" s="9">
        <f t="shared" si="17"/>
        <v>178</v>
      </c>
      <c r="AD135" s="9">
        <v>178</v>
      </c>
      <c r="AE135" s="3">
        <f>AE136</f>
        <v>0</v>
      </c>
      <c r="AF135" s="9">
        <f t="shared" si="18"/>
        <v>178</v>
      </c>
      <c r="AG135" s="3">
        <f>AG136</f>
        <v>0</v>
      </c>
      <c r="AH135" s="9">
        <f t="shared" si="19"/>
        <v>178</v>
      </c>
    </row>
    <row r="136" spans="1:34" ht="39.6">
      <c r="A136" s="13" t="s">
        <v>35</v>
      </c>
      <c r="B136" s="4" t="s">
        <v>459</v>
      </c>
      <c r="C136" s="5">
        <v>200</v>
      </c>
      <c r="D136" s="9">
        <v>178</v>
      </c>
      <c r="E136" s="3"/>
      <c r="F136" s="9">
        <f t="shared" si="26"/>
        <v>178</v>
      </c>
      <c r="G136" s="3"/>
      <c r="H136" s="9">
        <f t="shared" si="24"/>
        <v>178</v>
      </c>
      <c r="I136" s="9">
        <v>178</v>
      </c>
      <c r="J136" s="3"/>
      <c r="K136" s="3"/>
      <c r="L136" s="9">
        <f t="shared" si="20"/>
        <v>178</v>
      </c>
      <c r="M136" s="9">
        <f t="shared" si="27"/>
        <v>178</v>
      </c>
      <c r="N136" s="3"/>
      <c r="O136" s="3"/>
      <c r="P136" s="9">
        <f t="shared" si="21"/>
        <v>178</v>
      </c>
      <c r="Q136" s="3"/>
      <c r="R136" s="9">
        <f t="shared" si="14"/>
        <v>178</v>
      </c>
      <c r="S136" s="3"/>
      <c r="T136" s="9">
        <f t="shared" si="15"/>
        <v>178</v>
      </c>
      <c r="U136" s="9">
        <f t="shared" si="25"/>
        <v>178</v>
      </c>
      <c r="V136" s="3"/>
      <c r="W136" s="9">
        <f t="shared" si="22"/>
        <v>178</v>
      </c>
      <c r="X136" s="3"/>
      <c r="Y136" s="9">
        <f t="shared" si="23"/>
        <v>178</v>
      </c>
      <c r="Z136" s="3"/>
      <c r="AA136" s="9">
        <f t="shared" si="16"/>
        <v>178</v>
      </c>
      <c r="AB136" s="3"/>
      <c r="AC136" s="9">
        <f t="shared" si="17"/>
        <v>178</v>
      </c>
      <c r="AD136" s="9">
        <v>178</v>
      </c>
      <c r="AE136" s="3"/>
      <c r="AF136" s="9">
        <f t="shared" si="18"/>
        <v>178</v>
      </c>
      <c r="AG136" s="3"/>
      <c r="AH136" s="9">
        <f t="shared" si="19"/>
        <v>178</v>
      </c>
    </row>
    <row r="137" spans="1:34" ht="57.75" customHeight="1">
      <c r="A137" s="13" t="s">
        <v>460</v>
      </c>
      <c r="B137" s="4" t="s">
        <v>461</v>
      </c>
      <c r="C137" s="5"/>
      <c r="D137" s="9">
        <v>275</v>
      </c>
      <c r="E137" s="3">
        <f>E138</f>
        <v>0</v>
      </c>
      <c r="F137" s="9">
        <f t="shared" si="26"/>
        <v>275</v>
      </c>
      <c r="G137" s="3">
        <f>G138</f>
        <v>0</v>
      </c>
      <c r="H137" s="9">
        <f t="shared" si="24"/>
        <v>275</v>
      </c>
      <c r="I137" s="9">
        <v>275</v>
      </c>
      <c r="J137" s="3">
        <f>J138</f>
        <v>0</v>
      </c>
      <c r="K137" s="3">
        <f>K138</f>
        <v>0</v>
      </c>
      <c r="L137" s="9">
        <f t="shared" si="20"/>
        <v>275</v>
      </c>
      <c r="M137" s="9">
        <f t="shared" si="27"/>
        <v>275</v>
      </c>
      <c r="N137" s="3">
        <f>N138</f>
        <v>0</v>
      </c>
      <c r="O137" s="3">
        <f>O138</f>
        <v>0</v>
      </c>
      <c r="P137" s="9">
        <f t="shared" si="21"/>
        <v>275</v>
      </c>
      <c r="Q137" s="3">
        <f>Q138</f>
        <v>0</v>
      </c>
      <c r="R137" s="9">
        <f t="shared" si="14"/>
        <v>275</v>
      </c>
      <c r="S137" s="3">
        <f>S138</f>
        <v>0</v>
      </c>
      <c r="T137" s="9">
        <f t="shared" si="15"/>
        <v>275</v>
      </c>
      <c r="U137" s="9">
        <f t="shared" si="25"/>
        <v>275</v>
      </c>
      <c r="V137" s="3">
        <f>V138</f>
        <v>0</v>
      </c>
      <c r="W137" s="9">
        <f t="shared" si="22"/>
        <v>275</v>
      </c>
      <c r="X137" s="3">
        <f>X138</f>
        <v>0</v>
      </c>
      <c r="Y137" s="9">
        <f t="shared" si="23"/>
        <v>275</v>
      </c>
      <c r="Z137" s="3">
        <f>Z138</f>
        <v>0</v>
      </c>
      <c r="AA137" s="9">
        <f t="shared" si="16"/>
        <v>275</v>
      </c>
      <c r="AB137" s="3">
        <f>AB138</f>
        <v>0</v>
      </c>
      <c r="AC137" s="9">
        <f t="shared" si="17"/>
        <v>275</v>
      </c>
      <c r="AD137" s="9">
        <v>275</v>
      </c>
      <c r="AE137" s="3">
        <f>AE138</f>
        <v>0</v>
      </c>
      <c r="AF137" s="9">
        <f t="shared" si="18"/>
        <v>275</v>
      </c>
      <c r="AG137" s="3">
        <f>AG138</f>
        <v>0</v>
      </c>
      <c r="AH137" s="9">
        <f t="shared" si="19"/>
        <v>275</v>
      </c>
    </row>
    <row r="138" spans="1:34" ht="43.5" customHeight="1">
      <c r="A138" s="13" t="s">
        <v>462</v>
      </c>
      <c r="B138" s="14" t="s">
        <v>463</v>
      </c>
      <c r="C138" s="5"/>
      <c r="D138" s="9">
        <v>275</v>
      </c>
      <c r="E138" s="3">
        <f>E139</f>
        <v>0</v>
      </c>
      <c r="F138" s="9">
        <f t="shared" si="26"/>
        <v>275</v>
      </c>
      <c r="G138" s="3">
        <f>G139</f>
        <v>0</v>
      </c>
      <c r="H138" s="9">
        <f t="shared" si="24"/>
        <v>275</v>
      </c>
      <c r="I138" s="9">
        <v>275</v>
      </c>
      <c r="J138" s="3">
        <f>J139</f>
        <v>0</v>
      </c>
      <c r="K138" s="3">
        <f>K139</f>
        <v>0</v>
      </c>
      <c r="L138" s="9">
        <f t="shared" si="20"/>
        <v>275</v>
      </c>
      <c r="M138" s="9">
        <f t="shared" si="27"/>
        <v>275</v>
      </c>
      <c r="N138" s="3">
        <f>N139</f>
        <v>0</v>
      </c>
      <c r="O138" s="3">
        <f>O139</f>
        <v>0</v>
      </c>
      <c r="P138" s="9">
        <f t="shared" si="21"/>
        <v>275</v>
      </c>
      <c r="Q138" s="3">
        <f>Q139</f>
        <v>0</v>
      </c>
      <c r="R138" s="9">
        <f t="shared" si="14"/>
        <v>275</v>
      </c>
      <c r="S138" s="3">
        <f>S139</f>
        <v>0</v>
      </c>
      <c r="T138" s="9">
        <f t="shared" si="15"/>
        <v>275</v>
      </c>
      <c r="U138" s="9">
        <f t="shared" si="25"/>
        <v>275</v>
      </c>
      <c r="V138" s="3">
        <f>V139</f>
        <v>0</v>
      </c>
      <c r="W138" s="9">
        <f t="shared" si="22"/>
        <v>275</v>
      </c>
      <c r="X138" s="3">
        <f>X139</f>
        <v>0</v>
      </c>
      <c r="Y138" s="9">
        <f t="shared" si="23"/>
        <v>275</v>
      </c>
      <c r="Z138" s="3">
        <f>Z139</f>
        <v>0</v>
      </c>
      <c r="AA138" s="9">
        <f t="shared" si="16"/>
        <v>275</v>
      </c>
      <c r="AB138" s="3">
        <f>AB139</f>
        <v>0</v>
      </c>
      <c r="AC138" s="9">
        <f t="shared" si="17"/>
        <v>275</v>
      </c>
      <c r="AD138" s="9">
        <v>275</v>
      </c>
      <c r="AE138" s="3">
        <f>AE139</f>
        <v>0</v>
      </c>
      <c r="AF138" s="9">
        <f t="shared" si="18"/>
        <v>275</v>
      </c>
      <c r="AG138" s="3">
        <f>AG139</f>
        <v>0</v>
      </c>
      <c r="AH138" s="9">
        <f t="shared" si="19"/>
        <v>275</v>
      </c>
    </row>
    <row r="139" spans="1:34" ht="26.4">
      <c r="A139" s="13" t="s">
        <v>325</v>
      </c>
      <c r="B139" s="14" t="s">
        <v>463</v>
      </c>
      <c r="C139" s="5">
        <v>300</v>
      </c>
      <c r="D139" s="9">
        <v>275</v>
      </c>
      <c r="E139" s="3"/>
      <c r="F139" s="9">
        <f t="shared" si="26"/>
        <v>275</v>
      </c>
      <c r="G139" s="3"/>
      <c r="H139" s="9">
        <f t="shared" si="24"/>
        <v>275</v>
      </c>
      <c r="I139" s="9">
        <v>275</v>
      </c>
      <c r="J139" s="3"/>
      <c r="K139" s="3"/>
      <c r="L139" s="9">
        <f t="shared" si="20"/>
        <v>275</v>
      </c>
      <c r="M139" s="9">
        <f t="shared" si="27"/>
        <v>275</v>
      </c>
      <c r="N139" s="3"/>
      <c r="O139" s="3"/>
      <c r="P139" s="9">
        <f t="shared" si="21"/>
        <v>275</v>
      </c>
      <c r="Q139" s="3"/>
      <c r="R139" s="9">
        <f t="shared" si="14"/>
        <v>275</v>
      </c>
      <c r="S139" s="3"/>
      <c r="T139" s="9">
        <f t="shared" si="15"/>
        <v>275</v>
      </c>
      <c r="U139" s="9">
        <f t="shared" si="25"/>
        <v>275</v>
      </c>
      <c r="V139" s="3"/>
      <c r="W139" s="9">
        <f t="shared" si="22"/>
        <v>275</v>
      </c>
      <c r="X139" s="3"/>
      <c r="Y139" s="9">
        <f t="shared" si="23"/>
        <v>275</v>
      </c>
      <c r="Z139" s="3"/>
      <c r="AA139" s="9">
        <f t="shared" si="16"/>
        <v>275</v>
      </c>
      <c r="AB139" s="3"/>
      <c r="AC139" s="9">
        <f t="shared" si="17"/>
        <v>275</v>
      </c>
      <c r="AD139" s="9">
        <v>275</v>
      </c>
      <c r="AE139" s="3"/>
      <c r="AF139" s="9">
        <f t="shared" si="18"/>
        <v>275</v>
      </c>
      <c r="AG139" s="3"/>
      <c r="AH139" s="9">
        <f t="shared" si="19"/>
        <v>275</v>
      </c>
    </row>
    <row r="140" spans="1:34" ht="57.75" customHeight="1">
      <c r="A140" s="13" t="s">
        <v>375</v>
      </c>
      <c r="B140" s="4" t="s">
        <v>464</v>
      </c>
      <c r="C140" s="5"/>
      <c r="D140" s="9">
        <v>152.10300000000001</v>
      </c>
      <c r="E140" s="3">
        <f>E141</f>
        <v>0</v>
      </c>
      <c r="F140" s="9">
        <f t="shared" si="26"/>
        <v>152.10300000000001</v>
      </c>
      <c r="G140" s="3">
        <f>G141</f>
        <v>0</v>
      </c>
      <c r="H140" s="9">
        <f t="shared" si="24"/>
        <v>152.10300000000001</v>
      </c>
      <c r="I140" s="9">
        <v>152.10300000000001</v>
      </c>
      <c r="J140" s="3">
        <f>J141</f>
        <v>0</v>
      </c>
      <c r="K140" s="3">
        <f>K141</f>
        <v>0</v>
      </c>
      <c r="L140" s="9">
        <f t="shared" si="20"/>
        <v>152.10300000000001</v>
      </c>
      <c r="M140" s="9">
        <f t="shared" si="27"/>
        <v>152.10300000000001</v>
      </c>
      <c r="N140" s="3">
        <f>N141</f>
        <v>0</v>
      </c>
      <c r="O140" s="3">
        <f>O141</f>
        <v>0</v>
      </c>
      <c r="P140" s="9">
        <f t="shared" si="21"/>
        <v>152.10300000000001</v>
      </c>
      <c r="Q140" s="3">
        <f>Q141</f>
        <v>0</v>
      </c>
      <c r="R140" s="9">
        <f t="shared" si="14"/>
        <v>152.10300000000001</v>
      </c>
      <c r="S140" s="3">
        <f>S141</f>
        <v>0</v>
      </c>
      <c r="T140" s="9">
        <f t="shared" si="15"/>
        <v>152.10300000000001</v>
      </c>
      <c r="U140" s="9">
        <f t="shared" si="25"/>
        <v>152.10300000000001</v>
      </c>
      <c r="V140" s="3">
        <f>V141</f>
        <v>0</v>
      </c>
      <c r="W140" s="9">
        <f t="shared" si="22"/>
        <v>152.10300000000001</v>
      </c>
      <c r="X140" s="3">
        <f>X141</f>
        <v>0</v>
      </c>
      <c r="Y140" s="9">
        <f t="shared" si="23"/>
        <v>152.10300000000001</v>
      </c>
      <c r="Z140" s="3">
        <f>Z141</f>
        <v>0</v>
      </c>
      <c r="AA140" s="9">
        <f t="shared" si="16"/>
        <v>152.10300000000001</v>
      </c>
      <c r="AB140" s="3">
        <f>AB141</f>
        <v>0</v>
      </c>
      <c r="AC140" s="9">
        <f t="shared" si="17"/>
        <v>152.10300000000001</v>
      </c>
      <c r="AD140" s="9">
        <v>152.10300000000001</v>
      </c>
      <c r="AE140" s="3">
        <f>AE141</f>
        <v>0</v>
      </c>
      <c r="AF140" s="9">
        <f t="shared" si="18"/>
        <v>152.10300000000001</v>
      </c>
      <c r="AG140" s="3">
        <f>AG141</f>
        <v>0</v>
      </c>
      <c r="AH140" s="9">
        <f t="shared" si="19"/>
        <v>152.10300000000001</v>
      </c>
    </row>
    <row r="141" spans="1:34" ht="47.25" customHeight="1">
      <c r="A141" s="13" t="s">
        <v>376</v>
      </c>
      <c r="B141" s="4" t="s">
        <v>465</v>
      </c>
      <c r="C141" s="5"/>
      <c r="D141" s="9">
        <v>152.10300000000001</v>
      </c>
      <c r="E141" s="3">
        <f>E142+E143</f>
        <v>0</v>
      </c>
      <c r="F141" s="9">
        <f t="shared" si="26"/>
        <v>152.10300000000001</v>
      </c>
      <c r="G141" s="3">
        <f>G142+G143</f>
        <v>0</v>
      </c>
      <c r="H141" s="9">
        <f t="shared" si="24"/>
        <v>152.10300000000001</v>
      </c>
      <c r="I141" s="9">
        <v>152.10300000000001</v>
      </c>
      <c r="J141" s="3">
        <f>J142+J143</f>
        <v>0</v>
      </c>
      <c r="K141" s="3">
        <f>K142+K143</f>
        <v>0</v>
      </c>
      <c r="L141" s="9">
        <f t="shared" si="20"/>
        <v>152.10300000000001</v>
      </c>
      <c r="M141" s="9">
        <f t="shared" si="27"/>
        <v>152.10300000000001</v>
      </c>
      <c r="N141" s="3">
        <f>N142+N143</f>
        <v>0</v>
      </c>
      <c r="O141" s="3">
        <f>O142+O143</f>
        <v>0</v>
      </c>
      <c r="P141" s="9">
        <f t="shared" si="21"/>
        <v>152.10300000000001</v>
      </c>
      <c r="Q141" s="3">
        <f>Q142+Q143</f>
        <v>0</v>
      </c>
      <c r="R141" s="9">
        <f t="shared" ref="R141:R208" si="28">P141+Q141</f>
        <v>152.10300000000001</v>
      </c>
      <c r="S141" s="3">
        <f>S142+S143</f>
        <v>0</v>
      </c>
      <c r="T141" s="9">
        <f t="shared" ref="T141:T208" si="29">R141+S141</f>
        <v>152.10300000000001</v>
      </c>
      <c r="U141" s="9">
        <f t="shared" si="25"/>
        <v>152.10300000000001</v>
      </c>
      <c r="V141" s="3">
        <f>V142+V143</f>
        <v>0</v>
      </c>
      <c r="W141" s="9">
        <f t="shared" si="22"/>
        <v>152.10300000000001</v>
      </c>
      <c r="X141" s="3">
        <f>X142+X143</f>
        <v>0</v>
      </c>
      <c r="Y141" s="9">
        <f t="shared" si="23"/>
        <v>152.10300000000001</v>
      </c>
      <c r="Z141" s="3">
        <f>Z142+Z143</f>
        <v>0</v>
      </c>
      <c r="AA141" s="9">
        <f t="shared" ref="AA141:AA208" si="30">Y141+Z141</f>
        <v>152.10300000000001</v>
      </c>
      <c r="AB141" s="3">
        <f>AB142+AB143</f>
        <v>0</v>
      </c>
      <c r="AC141" s="9">
        <f t="shared" ref="AC141:AC208" si="31">AA141+AB141</f>
        <v>152.10300000000001</v>
      </c>
      <c r="AD141" s="9">
        <v>152.10300000000001</v>
      </c>
      <c r="AE141" s="3">
        <f>AE142+AE143</f>
        <v>0</v>
      </c>
      <c r="AF141" s="9">
        <f t="shared" ref="AF141:AF208" si="32">AD141+AE141</f>
        <v>152.10300000000001</v>
      </c>
      <c r="AG141" s="3">
        <f>AG142+AG143</f>
        <v>0</v>
      </c>
      <c r="AH141" s="9">
        <f t="shared" ref="AH141:AH208" si="33">AF141+AG141</f>
        <v>152.10300000000001</v>
      </c>
    </row>
    <row r="142" spans="1:34" ht="43.5" customHeight="1">
      <c r="A142" s="13" t="s">
        <v>35</v>
      </c>
      <c r="B142" s="4" t="s">
        <v>465</v>
      </c>
      <c r="C142" s="5">
        <v>200</v>
      </c>
      <c r="D142" s="9">
        <v>116.10299999999999</v>
      </c>
      <c r="E142" s="3"/>
      <c r="F142" s="9">
        <f t="shared" si="26"/>
        <v>116.10299999999999</v>
      </c>
      <c r="G142" s="3"/>
      <c r="H142" s="9">
        <f t="shared" si="24"/>
        <v>116.10299999999999</v>
      </c>
      <c r="I142" s="9">
        <v>116.10299999999999</v>
      </c>
      <c r="J142" s="3"/>
      <c r="K142" s="3"/>
      <c r="L142" s="9">
        <f t="shared" si="20"/>
        <v>116.10299999999999</v>
      </c>
      <c r="M142" s="9">
        <f t="shared" si="27"/>
        <v>116.10299999999999</v>
      </c>
      <c r="N142" s="3"/>
      <c r="O142" s="3"/>
      <c r="P142" s="9">
        <f t="shared" si="21"/>
        <v>116.10299999999999</v>
      </c>
      <c r="Q142" s="3"/>
      <c r="R142" s="9">
        <f t="shared" si="28"/>
        <v>116.10299999999999</v>
      </c>
      <c r="S142" s="3"/>
      <c r="T142" s="9">
        <f t="shared" si="29"/>
        <v>116.10299999999999</v>
      </c>
      <c r="U142" s="9">
        <f t="shared" si="25"/>
        <v>116.10299999999999</v>
      </c>
      <c r="V142" s="3"/>
      <c r="W142" s="9">
        <f t="shared" si="22"/>
        <v>116.10299999999999</v>
      </c>
      <c r="X142" s="3"/>
      <c r="Y142" s="9">
        <f t="shared" si="23"/>
        <v>116.10299999999999</v>
      </c>
      <c r="Z142" s="3"/>
      <c r="AA142" s="9">
        <f t="shared" si="30"/>
        <v>116.10299999999999</v>
      </c>
      <c r="AB142" s="3"/>
      <c r="AC142" s="9">
        <f t="shared" si="31"/>
        <v>116.10299999999999</v>
      </c>
      <c r="AD142" s="9">
        <v>116.10299999999999</v>
      </c>
      <c r="AE142" s="3"/>
      <c r="AF142" s="9">
        <f t="shared" si="32"/>
        <v>116.10299999999999</v>
      </c>
      <c r="AG142" s="3"/>
      <c r="AH142" s="9">
        <f t="shared" si="33"/>
        <v>116.10299999999999</v>
      </c>
    </row>
    <row r="143" spans="1:34" ht="30" customHeight="1">
      <c r="A143" s="13" t="s">
        <v>325</v>
      </c>
      <c r="B143" s="4" t="s">
        <v>465</v>
      </c>
      <c r="C143" s="5">
        <v>300</v>
      </c>
      <c r="D143" s="9">
        <v>36</v>
      </c>
      <c r="E143" s="3"/>
      <c r="F143" s="9">
        <f t="shared" si="26"/>
        <v>36</v>
      </c>
      <c r="G143" s="3"/>
      <c r="H143" s="9">
        <f t="shared" si="24"/>
        <v>36</v>
      </c>
      <c r="I143" s="9">
        <v>36</v>
      </c>
      <c r="J143" s="3"/>
      <c r="K143" s="3"/>
      <c r="L143" s="9">
        <f t="shared" si="20"/>
        <v>36</v>
      </c>
      <c r="M143" s="9">
        <f t="shared" si="27"/>
        <v>36</v>
      </c>
      <c r="N143" s="3"/>
      <c r="O143" s="3"/>
      <c r="P143" s="9">
        <f t="shared" si="21"/>
        <v>36</v>
      </c>
      <c r="Q143" s="3"/>
      <c r="R143" s="9">
        <f t="shared" si="28"/>
        <v>36</v>
      </c>
      <c r="S143" s="3"/>
      <c r="T143" s="9">
        <f t="shared" si="29"/>
        <v>36</v>
      </c>
      <c r="U143" s="9">
        <f t="shared" si="25"/>
        <v>36</v>
      </c>
      <c r="V143" s="3"/>
      <c r="W143" s="9">
        <f t="shared" si="22"/>
        <v>36</v>
      </c>
      <c r="X143" s="3"/>
      <c r="Y143" s="9">
        <f t="shared" si="23"/>
        <v>36</v>
      </c>
      <c r="Z143" s="3"/>
      <c r="AA143" s="9">
        <f t="shared" si="30"/>
        <v>36</v>
      </c>
      <c r="AB143" s="3"/>
      <c r="AC143" s="9">
        <f t="shared" si="31"/>
        <v>36</v>
      </c>
      <c r="AD143" s="9">
        <v>36</v>
      </c>
      <c r="AE143" s="3"/>
      <c r="AF143" s="9">
        <f t="shared" si="32"/>
        <v>36</v>
      </c>
      <c r="AG143" s="3"/>
      <c r="AH143" s="9">
        <f t="shared" si="33"/>
        <v>36</v>
      </c>
    </row>
    <row r="144" spans="1:34" ht="120" customHeight="1">
      <c r="A144" s="7" t="s">
        <v>412</v>
      </c>
      <c r="B144" s="8" t="s">
        <v>122</v>
      </c>
      <c r="C144" s="5"/>
      <c r="D144" s="9">
        <v>1156.6596000000002</v>
      </c>
      <c r="E144" s="3">
        <f>E145+E149+E156+E160+E164+E171+E175</f>
        <v>0</v>
      </c>
      <c r="F144" s="9">
        <f t="shared" si="26"/>
        <v>1156.6596000000002</v>
      </c>
      <c r="G144" s="3">
        <f>G145+G149+G156+G160+G164+G171+G175</f>
        <v>0</v>
      </c>
      <c r="H144" s="9">
        <f t="shared" si="24"/>
        <v>1156.6596000000002</v>
      </c>
      <c r="I144" s="9">
        <v>1156.6596000000002</v>
      </c>
      <c r="J144" s="3">
        <f>J145+J149+J156+J160+J164+J171+J175</f>
        <v>0</v>
      </c>
      <c r="K144" s="3">
        <f>K145+K149+K156+K160+K164+K171+K175</f>
        <v>0</v>
      </c>
      <c r="L144" s="9">
        <f t="shared" si="20"/>
        <v>1156.6596000000002</v>
      </c>
      <c r="M144" s="9">
        <f t="shared" si="27"/>
        <v>1156.6596000000002</v>
      </c>
      <c r="N144" s="3">
        <f>N145+N149+N156+N160+N164+N171+N175</f>
        <v>0</v>
      </c>
      <c r="O144" s="3">
        <f>O145+O149+O156+O160+O164+O171+O175</f>
        <v>0</v>
      </c>
      <c r="P144" s="9">
        <f t="shared" si="21"/>
        <v>1156.6596000000002</v>
      </c>
      <c r="Q144" s="3">
        <f>Q145+Q149+Q156+Q160+Q164+Q171+Q175</f>
        <v>7.2999999999999995E-2</v>
      </c>
      <c r="R144" s="9">
        <f t="shared" si="28"/>
        <v>1156.7326000000003</v>
      </c>
      <c r="S144" s="3">
        <f>S145+S149+S156+S160+S164+S171+S175</f>
        <v>13.9305</v>
      </c>
      <c r="T144" s="9">
        <f t="shared" si="29"/>
        <v>1170.6631000000002</v>
      </c>
      <c r="U144" s="9">
        <f t="shared" si="25"/>
        <v>1156.6596000000002</v>
      </c>
      <c r="V144" s="3">
        <f>V145+V149+V156+V160+V164+V171+V175</f>
        <v>0</v>
      </c>
      <c r="W144" s="9">
        <f t="shared" si="22"/>
        <v>1156.6596000000002</v>
      </c>
      <c r="X144" s="3">
        <f>X145+X149+X156+X160+X164+X171+X175</f>
        <v>0</v>
      </c>
      <c r="Y144" s="9">
        <f t="shared" si="23"/>
        <v>1156.6596000000002</v>
      </c>
      <c r="Z144" s="3">
        <f>Z145+Z149+Z156+Z160+Z164+Z171+Z175</f>
        <v>7.2999999999999995E-2</v>
      </c>
      <c r="AA144" s="9">
        <f t="shared" si="30"/>
        <v>1156.7326000000003</v>
      </c>
      <c r="AB144" s="3">
        <f>AB145+AB149+AB156+AB160+AB164+AB171+AB175</f>
        <v>0</v>
      </c>
      <c r="AC144" s="9">
        <f t="shared" si="31"/>
        <v>1156.7326000000003</v>
      </c>
      <c r="AD144" s="9">
        <v>1156.6596000000002</v>
      </c>
      <c r="AE144" s="3">
        <f>AE145+AE149+AE156+AE160+AE164+AE171+AE175</f>
        <v>7.2999999999999995E-2</v>
      </c>
      <c r="AF144" s="9">
        <f t="shared" si="32"/>
        <v>1156.7326000000003</v>
      </c>
      <c r="AG144" s="3">
        <f>AG145+AG149+AG156+AG160+AG164+AG171+AG175</f>
        <v>0</v>
      </c>
      <c r="AH144" s="9">
        <f t="shared" si="33"/>
        <v>1156.7326000000003</v>
      </c>
    </row>
    <row r="145" spans="1:34" ht="51" customHeight="1">
      <c r="A145" s="10" t="s">
        <v>119</v>
      </c>
      <c r="B145" s="8" t="s">
        <v>123</v>
      </c>
      <c r="C145" s="5"/>
      <c r="D145" s="9">
        <v>384.17060000000004</v>
      </c>
      <c r="E145" s="3">
        <f t="shared" ref="E145:G147" si="34">E146</f>
        <v>0</v>
      </c>
      <c r="F145" s="9">
        <f t="shared" si="26"/>
        <v>384.17060000000004</v>
      </c>
      <c r="G145" s="3">
        <f t="shared" si="34"/>
        <v>0</v>
      </c>
      <c r="H145" s="9">
        <f t="shared" si="24"/>
        <v>384.17060000000004</v>
      </c>
      <c r="I145" s="9">
        <v>384.17060000000004</v>
      </c>
      <c r="J145" s="3">
        <f t="shared" ref="J145:K147" si="35">J146</f>
        <v>0</v>
      </c>
      <c r="K145" s="3">
        <f t="shared" si="35"/>
        <v>0</v>
      </c>
      <c r="L145" s="9">
        <f t="shared" si="20"/>
        <v>384.17060000000004</v>
      </c>
      <c r="M145" s="9">
        <f t="shared" si="27"/>
        <v>384.17060000000004</v>
      </c>
      <c r="N145" s="3">
        <f t="shared" ref="N145:AB147" si="36">N146</f>
        <v>0</v>
      </c>
      <c r="O145" s="3">
        <f t="shared" si="36"/>
        <v>0</v>
      </c>
      <c r="P145" s="9">
        <f t="shared" si="21"/>
        <v>384.17060000000004</v>
      </c>
      <c r="Q145" s="3">
        <f t="shared" si="36"/>
        <v>0</v>
      </c>
      <c r="R145" s="9">
        <f t="shared" si="28"/>
        <v>384.17060000000004</v>
      </c>
      <c r="S145" s="3">
        <f t="shared" si="36"/>
        <v>0</v>
      </c>
      <c r="T145" s="9">
        <f t="shared" si="29"/>
        <v>384.17060000000004</v>
      </c>
      <c r="U145" s="9">
        <f t="shared" si="25"/>
        <v>384.17060000000004</v>
      </c>
      <c r="V145" s="3">
        <f t="shared" si="36"/>
        <v>0</v>
      </c>
      <c r="W145" s="9">
        <f t="shared" si="22"/>
        <v>384.17060000000004</v>
      </c>
      <c r="X145" s="3">
        <f t="shared" si="36"/>
        <v>0</v>
      </c>
      <c r="Y145" s="9">
        <f t="shared" si="23"/>
        <v>384.17060000000004</v>
      </c>
      <c r="Z145" s="3">
        <f t="shared" si="36"/>
        <v>0</v>
      </c>
      <c r="AA145" s="9">
        <f t="shared" si="30"/>
        <v>384.17060000000004</v>
      </c>
      <c r="AB145" s="3">
        <f t="shared" si="36"/>
        <v>0</v>
      </c>
      <c r="AC145" s="9">
        <f t="shared" si="31"/>
        <v>384.17060000000004</v>
      </c>
      <c r="AD145" s="9">
        <v>384.17060000000004</v>
      </c>
      <c r="AE145" s="3">
        <f t="shared" ref="AE145:AG147" si="37">AE146</f>
        <v>0</v>
      </c>
      <c r="AF145" s="9">
        <f t="shared" si="32"/>
        <v>384.17060000000004</v>
      </c>
      <c r="AG145" s="3">
        <f t="shared" si="37"/>
        <v>0</v>
      </c>
      <c r="AH145" s="9">
        <f t="shared" si="33"/>
        <v>384.17060000000004</v>
      </c>
    </row>
    <row r="146" spans="1:34" ht="67.5" customHeight="1">
      <c r="A146" s="11" t="s">
        <v>120</v>
      </c>
      <c r="B146" s="4" t="s">
        <v>124</v>
      </c>
      <c r="C146" s="5"/>
      <c r="D146" s="9">
        <v>384.17060000000004</v>
      </c>
      <c r="E146" s="3">
        <f t="shared" si="34"/>
        <v>0</v>
      </c>
      <c r="F146" s="9">
        <f t="shared" si="26"/>
        <v>384.17060000000004</v>
      </c>
      <c r="G146" s="3">
        <f t="shared" si="34"/>
        <v>0</v>
      </c>
      <c r="H146" s="9">
        <f t="shared" si="24"/>
        <v>384.17060000000004</v>
      </c>
      <c r="I146" s="9">
        <v>384.17060000000004</v>
      </c>
      <c r="J146" s="3">
        <f t="shared" si="35"/>
        <v>0</v>
      </c>
      <c r="K146" s="3">
        <f t="shared" si="35"/>
        <v>0</v>
      </c>
      <c r="L146" s="9">
        <f t="shared" si="20"/>
        <v>384.17060000000004</v>
      </c>
      <c r="M146" s="9">
        <f t="shared" si="27"/>
        <v>384.17060000000004</v>
      </c>
      <c r="N146" s="3">
        <f t="shared" si="36"/>
        <v>0</v>
      </c>
      <c r="O146" s="3">
        <f t="shared" si="36"/>
        <v>0</v>
      </c>
      <c r="P146" s="9">
        <f t="shared" si="21"/>
        <v>384.17060000000004</v>
      </c>
      <c r="Q146" s="3">
        <f t="shared" si="36"/>
        <v>0</v>
      </c>
      <c r="R146" s="9">
        <f t="shared" si="28"/>
        <v>384.17060000000004</v>
      </c>
      <c r="S146" s="3">
        <f t="shared" si="36"/>
        <v>0</v>
      </c>
      <c r="T146" s="9">
        <f t="shared" si="29"/>
        <v>384.17060000000004</v>
      </c>
      <c r="U146" s="9">
        <f t="shared" si="25"/>
        <v>384.17060000000004</v>
      </c>
      <c r="V146" s="3">
        <f t="shared" si="36"/>
        <v>0</v>
      </c>
      <c r="W146" s="9">
        <f t="shared" si="22"/>
        <v>384.17060000000004</v>
      </c>
      <c r="X146" s="3">
        <f t="shared" si="36"/>
        <v>0</v>
      </c>
      <c r="Y146" s="9">
        <f t="shared" si="23"/>
        <v>384.17060000000004</v>
      </c>
      <c r="Z146" s="3">
        <f t="shared" si="36"/>
        <v>0</v>
      </c>
      <c r="AA146" s="9">
        <f t="shared" si="30"/>
        <v>384.17060000000004</v>
      </c>
      <c r="AB146" s="3">
        <f t="shared" si="36"/>
        <v>0</v>
      </c>
      <c r="AC146" s="9">
        <f t="shared" si="31"/>
        <v>384.17060000000004</v>
      </c>
      <c r="AD146" s="9">
        <v>384.17060000000004</v>
      </c>
      <c r="AE146" s="3">
        <f t="shared" si="37"/>
        <v>0</v>
      </c>
      <c r="AF146" s="9">
        <f t="shared" si="32"/>
        <v>384.17060000000004</v>
      </c>
      <c r="AG146" s="3">
        <f t="shared" si="37"/>
        <v>0</v>
      </c>
      <c r="AH146" s="9">
        <f t="shared" si="33"/>
        <v>384.17060000000004</v>
      </c>
    </row>
    <row r="147" spans="1:34" ht="50.25" customHeight="1">
      <c r="A147" s="11" t="s">
        <v>121</v>
      </c>
      <c r="B147" s="14" t="s">
        <v>125</v>
      </c>
      <c r="C147" s="5"/>
      <c r="D147" s="9">
        <v>384.17060000000004</v>
      </c>
      <c r="E147" s="3">
        <f t="shared" si="34"/>
        <v>0</v>
      </c>
      <c r="F147" s="9">
        <f t="shared" si="26"/>
        <v>384.17060000000004</v>
      </c>
      <c r="G147" s="3">
        <f t="shared" si="34"/>
        <v>0</v>
      </c>
      <c r="H147" s="9">
        <f t="shared" si="24"/>
        <v>384.17060000000004</v>
      </c>
      <c r="I147" s="9">
        <v>384.17060000000004</v>
      </c>
      <c r="J147" s="3">
        <f t="shared" si="35"/>
        <v>0</v>
      </c>
      <c r="K147" s="3">
        <f t="shared" si="35"/>
        <v>0</v>
      </c>
      <c r="L147" s="9">
        <f t="shared" si="20"/>
        <v>384.17060000000004</v>
      </c>
      <c r="M147" s="9">
        <f t="shared" si="27"/>
        <v>384.17060000000004</v>
      </c>
      <c r="N147" s="3">
        <f t="shared" si="36"/>
        <v>0</v>
      </c>
      <c r="O147" s="3">
        <f t="shared" si="36"/>
        <v>0</v>
      </c>
      <c r="P147" s="9">
        <f t="shared" ref="P147:P214" si="38">L147+O147</f>
        <v>384.17060000000004</v>
      </c>
      <c r="Q147" s="3">
        <f t="shared" si="36"/>
        <v>0</v>
      </c>
      <c r="R147" s="9">
        <f t="shared" si="28"/>
        <v>384.17060000000004</v>
      </c>
      <c r="S147" s="3">
        <f t="shared" si="36"/>
        <v>0</v>
      </c>
      <c r="T147" s="9">
        <f t="shared" si="29"/>
        <v>384.17060000000004</v>
      </c>
      <c r="U147" s="9">
        <f t="shared" si="25"/>
        <v>384.17060000000004</v>
      </c>
      <c r="V147" s="3">
        <f t="shared" si="36"/>
        <v>0</v>
      </c>
      <c r="W147" s="9">
        <f t="shared" si="22"/>
        <v>384.17060000000004</v>
      </c>
      <c r="X147" s="3">
        <f t="shared" si="36"/>
        <v>0</v>
      </c>
      <c r="Y147" s="9">
        <f t="shared" ref="Y147:Y214" si="39">W147+X147</f>
        <v>384.17060000000004</v>
      </c>
      <c r="Z147" s="3">
        <f t="shared" si="36"/>
        <v>0</v>
      </c>
      <c r="AA147" s="9">
        <f t="shared" si="30"/>
        <v>384.17060000000004</v>
      </c>
      <c r="AB147" s="3">
        <f t="shared" si="36"/>
        <v>0</v>
      </c>
      <c r="AC147" s="9">
        <f t="shared" si="31"/>
        <v>384.17060000000004</v>
      </c>
      <c r="AD147" s="9">
        <v>384.17060000000004</v>
      </c>
      <c r="AE147" s="3">
        <f t="shared" si="37"/>
        <v>0</v>
      </c>
      <c r="AF147" s="9">
        <f t="shared" si="32"/>
        <v>384.17060000000004</v>
      </c>
      <c r="AG147" s="3">
        <f t="shared" si="37"/>
        <v>0</v>
      </c>
      <c r="AH147" s="9">
        <f t="shared" si="33"/>
        <v>384.17060000000004</v>
      </c>
    </row>
    <row r="148" spans="1:34" ht="42.75" customHeight="1">
      <c r="A148" s="1" t="s">
        <v>64</v>
      </c>
      <c r="B148" s="14" t="s">
        <v>125</v>
      </c>
      <c r="C148" s="5">
        <v>600</v>
      </c>
      <c r="D148" s="9">
        <v>384.17060000000004</v>
      </c>
      <c r="E148" s="3"/>
      <c r="F148" s="9">
        <f t="shared" si="26"/>
        <v>384.17060000000004</v>
      </c>
      <c r="G148" s="3"/>
      <c r="H148" s="9">
        <f t="shared" si="24"/>
        <v>384.17060000000004</v>
      </c>
      <c r="I148" s="9">
        <v>384.17060000000004</v>
      </c>
      <c r="J148" s="3"/>
      <c r="K148" s="3"/>
      <c r="L148" s="9">
        <f t="shared" si="20"/>
        <v>384.17060000000004</v>
      </c>
      <c r="M148" s="9">
        <f t="shared" si="27"/>
        <v>384.17060000000004</v>
      </c>
      <c r="N148" s="3"/>
      <c r="O148" s="3"/>
      <c r="P148" s="9">
        <f t="shared" si="38"/>
        <v>384.17060000000004</v>
      </c>
      <c r="Q148" s="3"/>
      <c r="R148" s="9">
        <f t="shared" si="28"/>
        <v>384.17060000000004</v>
      </c>
      <c r="S148" s="3"/>
      <c r="T148" s="9">
        <f t="shared" si="29"/>
        <v>384.17060000000004</v>
      </c>
      <c r="U148" s="9">
        <f t="shared" si="25"/>
        <v>384.17060000000004</v>
      </c>
      <c r="V148" s="3"/>
      <c r="W148" s="9">
        <f t="shared" si="22"/>
        <v>384.17060000000004</v>
      </c>
      <c r="X148" s="3"/>
      <c r="Y148" s="9">
        <f t="shared" si="39"/>
        <v>384.17060000000004</v>
      </c>
      <c r="Z148" s="3"/>
      <c r="AA148" s="9">
        <f t="shared" si="30"/>
        <v>384.17060000000004</v>
      </c>
      <c r="AB148" s="3"/>
      <c r="AC148" s="9">
        <f t="shared" si="31"/>
        <v>384.17060000000004</v>
      </c>
      <c r="AD148" s="9">
        <v>384.17060000000004</v>
      </c>
      <c r="AE148" s="3"/>
      <c r="AF148" s="9">
        <f t="shared" si="32"/>
        <v>384.17060000000004</v>
      </c>
      <c r="AG148" s="3"/>
      <c r="AH148" s="9">
        <f t="shared" si="33"/>
        <v>384.17060000000004</v>
      </c>
    </row>
    <row r="149" spans="1:34" ht="27" customHeight="1">
      <c r="A149" s="10" t="s">
        <v>126</v>
      </c>
      <c r="B149" s="8" t="s">
        <v>129</v>
      </c>
      <c r="C149" s="5"/>
      <c r="D149" s="9">
        <v>255.774</v>
      </c>
      <c r="E149" s="3">
        <f>E150+E153</f>
        <v>0</v>
      </c>
      <c r="F149" s="9">
        <f t="shared" si="26"/>
        <v>255.774</v>
      </c>
      <c r="G149" s="3">
        <f>G150+G153</f>
        <v>0</v>
      </c>
      <c r="H149" s="9">
        <f t="shared" si="24"/>
        <v>255.774</v>
      </c>
      <c r="I149" s="9">
        <v>255.774</v>
      </c>
      <c r="J149" s="3">
        <f>J150+J153</f>
        <v>0</v>
      </c>
      <c r="K149" s="3">
        <f>K150+K153</f>
        <v>0</v>
      </c>
      <c r="L149" s="9">
        <f t="shared" si="20"/>
        <v>255.774</v>
      </c>
      <c r="M149" s="9">
        <f t="shared" si="27"/>
        <v>255.774</v>
      </c>
      <c r="N149" s="3">
        <f>N150+N153</f>
        <v>0</v>
      </c>
      <c r="O149" s="3">
        <f>O150+O153</f>
        <v>0</v>
      </c>
      <c r="P149" s="9">
        <f t="shared" si="38"/>
        <v>255.774</v>
      </c>
      <c r="Q149" s="3">
        <f>Q150+Q153</f>
        <v>7.2999999999999995E-2</v>
      </c>
      <c r="R149" s="9">
        <f t="shared" si="28"/>
        <v>255.84700000000001</v>
      </c>
      <c r="S149" s="3">
        <f>S150+S153</f>
        <v>0</v>
      </c>
      <c r="T149" s="9">
        <f t="shared" si="29"/>
        <v>255.84700000000001</v>
      </c>
      <c r="U149" s="9">
        <f t="shared" si="25"/>
        <v>255.774</v>
      </c>
      <c r="V149" s="3">
        <f>V150+V153</f>
        <v>0</v>
      </c>
      <c r="W149" s="9">
        <f t="shared" si="22"/>
        <v>255.774</v>
      </c>
      <c r="X149" s="3">
        <f>X150+X153</f>
        <v>0</v>
      </c>
      <c r="Y149" s="9">
        <f t="shared" si="39"/>
        <v>255.774</v>
      </c>
      <c r="Z149" s="3">
        <f>Z150+Z153</f>
        <v>7.2999999999999995E-2</v>
      </c>
      <c r="AA149" s="9">
        <f t="shared" si="30"/>
        <v>255.84700000000001</v>
      </c>
      <c r="AB149" s="3">
        <f>AB150+AB153</f>
        <v>0</v>
      </c>
      <c r="AC149" s="9">
        <f t="shared" si="31"/>
        <v>255.84700000000001</v>
      </c>
      <c r="AD149" s="9">
        <v>255.774</v>
      </c>
      <c r="AE149" s="3">
        <f>AE150+AE153</f>
        <v>7.2999999999999995E-2</v>
      </c>
      <c r="AF149" s="9">
        <f t="shared" si="32"/>
        <v>255.84700000000001</v>
      </c>
      <c r="AG149" s="3">
        <f>AG150+AG153</f>
        <v>0</v>
      </c>
      <c r="AH149" s="9">
        <f t="shared" si="33"/>
        <v>255.84700000000001</v>
      </c>
    </row>
    <row r="150" spans="1:34" ht="59.25" customHeight="1">
      <c r="A150" s="11" t="s">
        <v>127</v>
      </c>
      <c r="B150" s="4" t="s">
        <v>130</v>
      </c>
      <c r="C150" s="5"/>
      <c r="D150" s="9">
        <v>80</v>
      </c>
      <c r="E150" s="3">
        <f>E151</f>
        <v>0</v>
      </c>
      <c r="F150" s="9">
        <f t="shared" si="26"/>
        <v>80</v>
      </c>
      <c r="G150" s="3">
        <f>G151</f>
        <v>0</v>
      </c>
      <c r="H150" s="9">
        <f t="shared" si="24"/>
        <v>80</v>
      </c>
      <c r="I150" s="9">
        <v>80</v>
      </c>
      <c r="J150" s="3">
        <f>J151</f>
        <v>0</v>
      </c>
      <c r="K150" s="3">
        <f>K151</f>
        <v>0</v>
      </c>
      <c r="L150" s="9">
        <f t="shared" ref="L150:L217" si="40">H150+K150</f>
        <v>80</v>
      </c>
      <c r="M150" s="9">
        <f t="shared" si="27"/>
        <v>80</v>
      </c>
      <c r="N150" s="3">
        <f>N151</f>
        <v>0</v>
      </c>
      <c r="O150" s="3">
        <f>O151</f>
        <v>0</v>
      </c>
      <c r="P150" s="9">
        <f t="shared" si="38"/>
        <v>80</v>
      </c>
      <c r="Q150" s="3">
        <f>Q151</f>
        <v>7.2999999999999995E-2</v>
      </c>
      <c r="R150" s="9">
        <f t="shared" si="28"/>
        <v>80.072999999999993</v>
      </c>
      <c r="S150" s="3">
        <f>S151</f>
        <v>0</v>
      </c>
      <c r="T150" s="9">
        <f t="shared" si="29"/>
        <v>80.072999999999993</v>
      </c>
      <c r="U150" s="9">
        <f t="shared" si="25"/>
        <v>80</v>
      </c>
      <c r="V150" s="3">
        <f>V151</f>
        <v>0</v>
      </c>
      <c r="W150" s="9">
        <f t="shared" ref="W150:W217" si="41">U150+V150</f>
        <v>80</v>
      </c>
      <c r="X150" s="3">
        <f>X151</f>
        <v>0</v>
      </c>
      <c r="Y150" s="9">
        <f t="shared" si="39"/>
        <v>80</v>
      </c>
      <c r="Z150" s="3">
        <f>Z151</f>
        <v>7.2999999999999995E-2</v>
      </c>
      <c r="AA150" s="9">
        <f t="shared" si="30"/>
        <v>80.072999999999993</v>
      </c>
      <c r="AB150" s="3">
        <f>AB151</f>
        <v>0</v>
      </c>
      <c r="AC150" s="9">
        <f t="shared" si="31"/>
        <v>80.072999999999993</v>
      </c>
      <c r="AD150" s="9">
        <v>80</v>
      </c>
      <c r="AE150" s="3">
        <f>AE151</f>
        <v>7.2999999999999995E-2</v>
      </c>
      <c r="AF150" s="9">
        <f t="shared" si="32"/>
        <v>80.072999999999993</v>
      </c>
      <c r="AG150" s="3">
        <f>AG151</f>
        <v>0</v>
      </c>
      <c r="AH150" s="9">
        <f t="shared" si="33"/>
        <v>80.072999999999993</v>
      </c>
    </row>
    <row r="151" spans="1:34" ht="62.25" customHeight="1">
      <c r="A151" s="1" t="s">
        <v>128</v>
      </c>
      <c r="B151" s="4" t="s">
        <v>131</v>
      </c>
      <c r="C151" s="5"/>
      <c r="D151" s="9">
        <v>80</v>
      </c>
      <c r="E151" s="3">
        <f>E152</f>
        <v>0</v>
      </c>
      <c r="F151" s="9">
        <f t="shared" si="26"/>
        <v>80</v>
      </c>
      <c r="G151" s="3">
        <f>G152</f>
        <v>0</v>
      </c>
      <c r="H151" s="9">
        <f t="shared" si="24"/>
        <v>80</v>
      </c>
      <c r="I151" s="9">
        <v>80</v>
      </c>
      <c r="J151" s="3">
        <f>J152</f>
        <v>0</v>
      </c>
      <c r="K151" s="3">
        <f>K152</f>
        <v>0</v>
      </c>
      <c r="L151" s="9">
        <f t="shared" si="40"/>
        <v>80</v>
      </c>
      <c r="M151" s="9">
        <f t="shared" si="27"/>
        <v>80</v>
      </c>
      <c r="N151" s="3">
        <f>N152</f>
        <v>0</v>
      </c>
      <c r="O151" s="3">
        <f>O152</f>
        <v>0</v>
      </c>
      <c r="P151" s="9">
        <f t="shared" si="38"/>
        <v>80</v>
      </c>
      <c r="Q151" s="3">
        <f>Q152</f>
        <v>7.2999999999999995E-2</v>
      </c>
      <c r="R151" s="9">
        <f t="shared" si="28"/>
        <v>80.072999999999993</v>
      </c>
      <c r="S151" s="3">
        <f>S152</f>
        <v>0</v>
      </c>
      <c r="T151" s="9">
        <f t="shared" si="29"/>
        <v>80.072999999999993</v>
      </c>
      <c r="U151" s="9">
        <f t="shared" si="25"/>
        <v>80</v>
      </c>
      <c r="V151" s="3">
        <f>V152</f>
        <v>0</v>
      </c>
      <c r="W151" s="9">
        <f t="shared" si="41"/>
        <v>80</v>
      </c>
      <c r="X151" s="3">
        <f>X152</f>
        <v>0</v>
      </c>
      <c r="Y151" s="9">
        <f t="shared" si="39"/>
        <v>80</v>
      </c>
      <c r="Z151" s="3">
        <f>Z152</f>
        <v>7.2999999999999995E-2</v>
      </c>
      <c r="AA151" s="9">
        <f t="shared" si="30"/>
        <v>80.072999999999993</v>
      </c>
      <c r="AB151" s="3">
        <f>AB152</f>
        <v>0</v>
      </c>
      <c r="AC151" s="9">
        <f t="shared" si="31"/>
        <v>80.072999999999993</v>
      </c>
      <c r="AD151" s="9">
        <v>80</v>
      </c>
      <c r="AE151" s="3">
        <f>AE152</f>
        <v>7.2999999999999995E-2</v>
      </c>
      <c r="AF151" s="9">
        <f t="shared" si="32"/>
        <v>80.072999999999993</v>
      </c>
      <c r="AG151" s="3">
        <f>AG152</f>
        <v>0</v>
      </c>
      <c r="AH151" s="9">
        <f t="shared" si="33"/>
        <v>80.072999999999993</v>
      </c>
    </row>
    <row r="152" spans="1:34" ht="48.75" customHeight="1">
      <c r="A152" s="1" t="s">
        <v>35</v>
      </c>
      <c r="B152" s="4" t="s">
        <v>131</v>
      </c>
      <c r="C152" s="5">
        <v>200</v>
      </c>
      <c r="D152" s="9">
        <v>80</v>
      </c>
      <c r="E152" s="3"/>
      <c r="F152" s="9">
        <f t="shared" si="26"/>
        <v>80</v>
      </c>
      <c r="G152" s="3"/>
      <c r="H152" s="9">
        <f t="shared" si="24"/>
        <v>80</v>
      </c>
      <c r="I152" s="9">
        <v>80</v>
      </c>
      <c r="J152" s="3"/>
      <c r="K152" s="3"/>
      <c r="L152" s="9">
        <f t="shared" si="40"/>
        <v>80</v>
      </c>
      <c r="M152" s="9">
        <f t="shared" si="27"/>
        <v>80</v>
      </c>
      <c r="N152" s="3"/>
      <c r="O152" s="3"/>
      <c r="P152" s="9">
        <f t="shared" si="38"/>
        <v>80</v>
      </c>
      <c r="Q152" s="3">
        <v>7.2999999999999995E-2</v>
      </c>
      <c r="R152" s="9">
        <f t="shared" si="28"/>
        <v>80.072999999999993</v>
      </c>
      <c r="S152" s="3"/>
      <c r="T152" s="9">
        <f t="shared" si="29"/>
        <v>80.072999999999993</v>
      </c>
      <c r="U152" s="9">
        <f t="shared" si="25"/>
        <v>80</v>
      </c>
      <c r="V152" s="3"/>
      <c r="W152" s="9">
        <f t="shared" si="41"/>
        <v>80</v>
      </c>
      <c r="X152" s="3"/>
      <c r="Y152" s="9">
        <f t="shared" si="39"/>
        <v>80</v>
      </c>
      <c r="Z152" s="3">
        <v>7.2999999999999995E-2</v>
      </c>
      <c r="AA152" s="9">
        <f t="shared" si="30"/>
        <v>80.072999999999993</v>
      </c>
      <c r="AB152" s="3"/>
      <c r="AC152" s="9">
        <f t="shared" si="31"/>
        <v>80.072999999999993</v>
      </c>
      <c r="AD152" s="9">
        <v>80</v>
      </c>
      <c r="AE152" s="3">
        <v>7.2999999999999995E-2</v>
      </c>
      <c r="AF152" s="9">
        <f t="shared" si="32"/>
        <v>80.072999999999993</v>
      </c>
      <c r="AG152" s="3"/>
      <c r="AH152" s="9">
        <f t="shared" si="33"/>
        <v>80.072999999999993</v>
      </c>
    </row>
    <row r="153" spans="1:34" ht="47.25" customHeight="1">
      <c r="A153" s="11" t="s">
        <v>132</v>
      </c>
      <c r="B153" s="4" t="s">
        <v>134</v>
      </c>
      <c r="C153" s="5"/>
      <c r="D153" s="9">
        <v>175.774</v>
      </c>
      <c r="E153" s="3">
        <f>E154</f>
        <v>0</v>
      </c>
      <c r="F153" s="9">
        <f t="shared" si="26"/>
        <v>175.774</v>
      </c>
      <c r="G153" s="3">
        <f>G154</f>
        <v>0</v>
      </c>
      <c r="H153" s="9">
        <f t="shared" ref="H153:H220" si="42">F153+G153</f>
        <v>175.774</v>
      </c>
      <c r="I153" s="9">
        <v>175.774</v>
      </c>
      <c r="J153" s="3">
        <f>J154</f>
        <v>0</v>
      </c>
      <c r="K153" s="3">
        <f>K154</f>
        <v>0</v>
      </c>
      <c r="L153" s="9">
        <f t="shared" si="40"/>
        <v>175.774</v>
      </c>
      <c r="M153" s="9">
        <f t="shared" si="27"/>
        <v>175.774</v>
      </c>
      <c r="N153" s="3">
        <f>N154</f>
        <v>0</v>
      </c>
      <c r="O153" s="3">
        <f>O154</f>
        <v>0</v>
      </c>
      <c r="P153" s="9">
        <f t="shared" si="38"/>
        <v>175.774</v>
      </c>
      <c r="Q153" s="3">
        <f>Q154</f>
        <v>0</v>
      </c>
      <c r="R153" s="9">
        <f t="shared" si="28"/>
        <v>175.774</v>
      </c>
      <c r="S153" s="3">
        <f>S154</f>
        <v>0</v>
      </c>
      <c r="T153" s="9">
        <f t="shared" si="29"/>
        <v>175.774</v>
      </c>
      <c r="U153" s="9">
        <f t="shared" ref="U153:U220" si="43">M153+N153</f>
        <v>175.774</v>
      </c>
      <c r="V153" s="3">
        <f>V154</f>
        <v>0</v>
      </c>
      <c r="W153" s="9">
        <f t="shared" si="41"/>
        <v>175.774</v>
      </c>
      <c r="X153" s="3">
        <f>X154</f>
        <v>0</v>
      </c>
      <c r="Y153" s="9">
        <f t="shared" si="39"/>
        <v>175.774</v>
      </c>
      <c r="Z153" s="3">
        <f>Z154</f>
        <v>0</v>
      </c>
      <c r="AA153" s="9">
        <f t="shared" si="30"/>
        <v>175.774</v>
      </c>
      <c r="AB153" s="3">
        <f>AB154</f>
        <v>0</v>
      </c>
      <c r="AC153" s="9">
        <f t="shared" si="31"/>
        <v>175.774</v>
      </c>
      <c r="AD153" s="9">
        <v>175.774</v>
      </c>
      <c r="AE153" s="3">
        <f>AE154</f>
        <v>0</v>
      </c>
      <c r="AF153" s="9">
        <f t="shared" si="32"/>
        <v>175.774</v>
      </c>
      <c r="AG153" s="3">
        <f>AG154</f>
        <v>0</v>
      </c>
      <c r="AH153" s="9">
        <f t="shared" si="33"/>
        <v>175.774</v>
      </c>
    </row>
    <row r="154" spans="1:34" ht="42.75" customHeight="1">
      <c r="A154" s="11" t="s">
        <v>133</v>
      </c>
      <c r="B154" s="4" t="s">
        <v>135</v>
      </c>
      <c r="C154" s="5"/>
      <c r="D154" s="9">
        <v>175.774</v>
      </c>
      <c r="E154" s="3">
        <f>E155</f>
        <v>0</v>
      </c>
      <c r="F154" s="9">
        <f t="shared" si="26"/>
        <v>175.774</v>
      </c>
      <c r="G154" s="3">
        <f>G155</f>
        <v>0</v>
      </c>
      <c r="H154" s="9">
        <f t="shared" si="42"/>
        <v>175.774</v>
      </c>
      <c r="I154" s="9">
        <v>175.774</v>
      </c>
      <c r="J154" s="3">
        <f>J155</f>
        <v>0</v>
      </c>
      <c r="K154" s="3">
        <f>K155</f>
        <v>0</v>
      </c>
      <c r="L154" s="9">
        <f t="shared" si="40"/>
        <v>175.774</v>
      </c>
      <c r="M154" s="9">
        <f t="shared" si="27"/>
        <v>175.774</v>
      </c>
      <c r="N154" s="3">
        <f>N155</f>
        <v>0</v>
      </c>
      <c r="O154" s="3">
        <f>O155</f>
        <v>0</v>
      </c>
      <c r="P154" s="9">
        <f t="shared" si="38"/>
        <v>175.774</v>
      </c>
      <c r="Q154" s="3">
        <f>Q155</f>
        <v>0</v>
      </c>
      <c r="R154" s="9">
        <f t="shared" si="28"/>
        <v>175.774</v>
      </c>
      <c r="S154" s="3">
        <f>S155</f>
        <v>0</v>
      </c>
      <c r="T154" s="9">
        <f t="shared" si="29"/>
        <v>175.774</v>
      </c>
      <c r="U154" s="9">
        <f t="shared" si="43"/>
        <v>175.774</v>
      </c>
      <c r="V154" s="3">
        <f>V155</f>
        <v>0</v>
      </c>
      <c r="W154" s="9">
        <f t="shared" si="41"/>
        <v>175.774</v>
      </c>
      <c r="X154" s="3">
        <f>X155</f>
        <v>0</v>
      </c>
      <c r="Y154" s="9">
        <f t="shared" si="39"/>
        <v>175.774</v>
      </c>
      <c r="Z154" s="3">
        <f>Z155</f>
        <v>0</v>
      </c>
      <c r="AA154" s="9">
        <f t="shared" si="30"/>
        <v>175.774</v>
      </c>
      <c r="AB154" s="3">
        <f>AB155</f>
        <v>0</v>
      </c>
      <c r="AC154" s="9">
        <f t="shared" si="31"/>
        <v>175.774</v>
      </c>
      <c r="AD154" s="9">
        <v>175.774</v>
      </c>
      <c r="AE154" s="3">
        <f>AE155</f>
        <v>0</v>
      </c>
      <c r="AF154" s="9">
        <f t="shared" si="32"/>
        <v>175.774</v>
      </c>
      <c r="AG154" s="3">
        <f>AG155</f>
        <v>0</v>
      </c>
      <c r="AH154" s="9">
        <f t="shared" si="33"/>
        <v>175.774</v>
      </c>
    </row>
    <row r="155" spans="1:34" ht="46.5" customHeight="1">
      <c r="A155" s="1" t="s">
        <v>35</v>
      </c>
      <c r="B155" s="4" t="s">
        <v>135</v>
      </c>
      <c r="C155" s="5">
        <v>200</v>
      </c>
      <c r="D155" s="9">
        <v>175.774</v>
      </c>
      <c r="E155" s="3"/>
      <c r="F155" s="9">
        <f t="shared" si="26"/>
        <v>175.774</v>
      </c>
      <c r="G155" s="3"/>
      <c r="H155" s="9">
        <f t="shared" si="42"/>
        <v>175.774</v>
      </c>
      <c r="I155" s="9">
        <v>175.774</v>
      </c>
      <c r="J155" s="3"/>
      <c r="K155" s="3"/>
      <c r="L155" s="9">
        <f t="shared" si="40"/>
        <v>175.774</v>
      </c>
      <c r="M155" s="9">
        <f t="shared" si="27"/>
        <v>175.774</v>
      </c>
      <c r="N155" s="3"/>
      <c r="O155" s="3"/>
      <c r="P155" s="9">
        <f t="shared" si="38"/>
        <v>175.774</v>
      </c>
      <c r="Q155" s="3"/>
      <c r="R155" s="9">
        <f t="shared" si="28"/>
        <v>175.774</v>
      </c>
      <c r="S155" s="3"/>
      <c r="T155" s="9">
        <f t="shared" si="29"/>
        <v>175.774</v>
      </c>
      <c r="U155" s="9">
        <f t="shared" si="43"/>
        <v>175.774</v>
      </c>
      <c r="V155" s="3"/>
      <c r="W155" s="9">
        <f t="shared" si="41"/>
        <v>175.774</v>
      </c>
      <c r="X155" s="3"/>
      <c r="Y155" s="9">
        <f t="shared" si="39"/>
        <v>175.774</v>
      </c>
      <c r="Z155" s="3"/>
      <c r="AA155" s="9">
        <f t="shared" si="30"/>
        <v>175.774</v>
      </c>
      <c r="AB155" s="3"/>
      <c r="AC155" s="9">
        <f t="shared" si="31"/>
        <v>175.774</v>
      </c>
      <c r="AD155" s="9">
        <v>175.774</v>
      </c>
      <c r="AE155" s="3"/>
      <c r="AF155" s="9">
        <f t="shared" si="32"/>
        <v>175.774</v>
      </c>
      <c r="AG155" s="3"/>
      <c r="AH155" s="9">
        <f t="shared" si="33"/>
        <v>175.774</v>
      </c>
    </row>
    <row r="156" spans="1:34" ht="71.25" customHeight="1">
      <c r="A156" s="10" t="s">
        <v>136</v>
      </c>
      <c r="B156" s="8" t="s">
        <v>139</v>
      </c>
      <c r="C156" s="5"/>
      <c r="D156" s="9">
        <v>158.58799999999999</v>
      </c>
      <c r="E156" s="3">
        <f t="shared" ref="E156:G158" si="44">E157</f>
        <v>0</v>
      </c>
      <c r="F156" s="9">
        <f t="shared" ref="F156:F223" si="45">D156+E156</f>
        <v>158.58799999999999</v>
      </c>
      <c r="G156" s="3">
        <f t="shared" si="44"/>
        <v>0</v>
      </c>
      <c r="H156" s="9">
        <f t="shared" si="42"/>
        <v>158.58799999999999</v>
      </c>
      <c r="I156" s="9">
        <v>158.58799999999999</v>
      </c>
      <c r="J156" s="3">
        <f t="shared" ref="J156:K158" si="46">J157</f>
        <v>0</v>
      </c>
      <c r="K156" s="3">
        <f t="shared" si="46"/>
        <v>0</v>
      </c>
      <c r="L156" s="9">
        <f t="shared" si="40"/>
        <v>158.58799999999999</v>
      </c>
      <c r="M156" s="9">
        <f t="shared" ref="M156:M223" si="47">I156+J156</f>
        <v>158.58799999999999</v>
      </c>
      <c r="N156" s="3">
        <f t="shared" ref="N156:AB158" si="48">N157</f>
        <v>0</v>
      </c>
      <c r="O156" s="3">
        <f t="shared" si="48"/>
        <v>0</v>
      </c>
      <c r="P156" s="9">
        <f t="shared" si="38"/>
        <v>158.58799999999999</v>
      </c>
      <c r="Q156" s="3">
        <f t="shared" si="48"/>
        <v>0</v>
      </c>
      <c r="R156" s="9">
        <f t="shared" si="28"/>
        <v>158.58799999999999</v>
      </c>
      <c r="S156" s="3">
        <f t="shared" si="48"/>
        <v>0</v>
      </c>
      <c r="T156" s="9">
        <f t="shared" si="29"/>
        <v>158.58799999999999</v>
      </c>
      <c r="U156" s="9">
        <f t="shared" si="43"/>
        <v>158.58799999999999</v>
      </c>
      <c r="V156" s="3">
        <f t="shared" si="48"/>
        <v>0</v>
      </c>
      <c r="W156" s="9">
        <f t="shared" si="41"/>
        <v>158.58799999999999</v>
      </c>
      <c r="X156" s="3">
        <f t="shared" si="48"/>
        <v>0</v>
      </c>
      <c r="Y156" s="9">
        <f t="shared" si="39"/>
        <v>158.58799999999999</v>
      </c>
      <c r="Z156" s="3">
        <f t="shared" si="48"/>
        <v>0</v>
      </c>
      <c r="AA156" s="9">
        <f t="shared" si="30"/>
        <v>158.58799999999999</v>
      </c>
      <c r="AB156" s="3">
        <f t="shared" si="48"/>
        <v>0</v>
      </c>
      <c r="AC156" s="9">
        <f t="shared" si="31"/>
        <v>158.58799999999999</v>
      </c>
      <c r="AD156" s="9">
        <v>158.58799999999999</v>
      </c>
      <c r="AE156" s="3">
        <f t="shared" ref="AE156:AG158" si="49">AE157</f>
        <v>0</v>
      </c>
      <c r="AF156" s="9">
        <f t="shared" si="32"/>
        <v>158.58799999999999</v>
      </c>
      <c r="AG156" s="3">
        <f t="shared" si="49"/>
        <v>0</v>
      </c>
      <c r="AH156" s="9">
        <f t="shared" si="33"/>
        <v>158.58799999999999</v>
      </c>
    </row>
    <row r="157" spans="1:34" ht="62.25" customHeight="1">
      <c r="A157" s="11" t="s">
        <v>137</v>
      </c>
      <c r="B157" s="4" t="s">
        <v>140</v>
      </c>
      <c r="C157" s="5"/>
      <c r="D157" s="9">
        <v>158.58799999999999</v>
      </c>
      <c r="E157" s="3">
        <f t="shared" si="44"/>
        <v>0</v>
      </c>
      <c r="F157" s="9">
        <f t="shared" si="45"/>
        <v>158.58799999999999</v>
      </c>
      <c r="G157" s="3">
        <f t="shared" si="44"/>
        <v>0</v>
      </c>
      <c r="H157" s="9">
        <f t="shared" si="42"/>
        <v>158.58799999999999</v>
      </c>
      <c r="I157" s="9">
        <v>158.58799999999999</v>
      </c>
      <c r="J157" s="3">
        <f t="shared" si="46"/>
        <v>0</v>
      </c>
      <c r="K157" s="3">
        <f t="shared" si="46"/>
        <v>0</v>
      </c>
      <c r="L157" s="9">
        <f t="shared" si="40"/>
        <v>158.58799999999999</v>
      </c>
      <c r="M157" s="9">
        <f t="shared" si="47"/>
        <v>158.58799999999999</v>
      </c>
      <c r="N157" s="3">
        <f t="shared" si="48"/>
        <v>0</v>
      </c>
      <c r="O157" s="3">
        <f t="shared" si="48"/>
        <v>0</v>
      </c>
      <c r="P157" s="9">
        <f t="shared" si="38"/>
        <v>158.58799999999999</v>
      </c>
      <c r="Q157" s="3">
        <f t="shared" si="48"/>
        <v>0</v>
      </c>
      <c r="R157" s="9">
        <f t="shared" si="28"/>
        <v>158.58799999999999</v>
      </c>
      <c r="S157" s="3">
        <f t="shared" si="48"/>
        <v>0</v>
      </c>
      <c r="T157" s="9">
        <f t="shared" si="29"/>
        <v>158.58799999999999</v>
      </c>
      <c r="U157" s="9">
        <f t="shared" si="43"/>
        <v>158.58799999999999</v>
      </c>
      <c r="V157" s="3">
        <f t="shared" si="48"/>
        <v>0</v>
      </c>
      <c r="W157" s="9">
        <f t="shared" si="41"/>
        <v>158.58799999999999</v>
      </c>
      <c r="X157" s="3">
        <f t="shared" si="48"/>
        <v>0</v>
      </c>
      <c r="Y157" s="9">
        <f t="shared" si="39"/>
        <v>158.58799999999999</v>
      </c>
      <c r="Z157" s="3">
        <f t="shared" si="48"/>
        <v>0</v>
      </c>
      <c r="AA157" s="9">
        <f t="shared" si="30"/>
        <v>158.58799999999999</v>
      </c>
      <c r="AB157" s="3">
        <f t="shared" si="48"/>
        <v>0</v>
      </c>
      <c r="AC157" s="9">
        <f t="shared" si="31"/>
        <v>158.58799999999999</v>
      </c>
      <c r="AD157" s="9">
        <v>158.58799999999999</v>
      </c>
      <c r="AE157" s="3">
        <f t="shared" si="49"/>
        <v>0</v>
      </c>
      <c r="AF157" s="9">
        <f t="shared" si="32"/>
        <v>158.58799999999999</v>
      </c>
      <c r="AG157" s="3">
        <f t="shared" si="49"/>
        <v>0</v>
      </c>
      <c r="AH157" s="9">
        <f t="shared" si="33"/>
        <v>158.58799999999999</v>
      </c>
    </row>
    <row r="158" spans="1:34" ht="45.75" customHeight="1">
      <c r="A158" s="1" t="s">
        <v>138</v>
      </c>
      <c r="B158" s="14" t="s">
        <v>361</v>
      </c>
      <c r="C158" s="5"/>
      <c r="D158" s="9">
        <v>158.58799999999999</v>
      </c>
      <c r="E158" s="3">
        <f t="shared" si="44"/>
        <v>0</v>
      </c>
      <c r="F158" s="9">
        <f t="shared" si="45"/>
        <v>158.58799999999999</v>
      </c>
      <c r="G158" s="3">
        <f t="shared" si="44"/>
        <v>0</v>
      </c>
      <c r="H158" s="9">
        <f t="shared" si="42"/>
        <v>158.58799999999999</v>
      </c>
      <c r="I158" s="9">
        <v>158.58799999999999</v>
      </c>
      <c r="J158" s="3">
        <f t="shared" si="46"/>
        <v>0</v>
      </c>
      <c r="K158" s="3">
        <f t="shared" si="46"/>
        <v>0</v>
      </c>
      <c r="L158" s="9">
        <f t="shared" si="40"/>
        <v>158.58799999999999</v>
      </c>
      <c r="M158" s="9">
        <f t="shared" si="47"/>
        <v>158.58799999999999</v>
      </c>
      <c r="N158" s="3">
        <f t="shared" si="48"/>
        <v>0</v>
      </c>
      <c r="O158" s="3">
        <f t="shared" si="48"/>
        <v>0</v>
      </c>
      <c r="P158" s="9">
        <f t="shared" si="38"/>
        <v>158.58799999999999</v>
      </c>
      <c r="Q158" s="3">
        <f t="shared" si="48"/>
        <v>0</v>
      </c>
      <c r="R158" s="9">
        <f t="shared" si="28"/>
        <v>158.58799999999999</v>
      </c>
      <c r="S158" s="3">
        <f t="shared" si="48"/>
        <v>0</v>
      </c>
      <c r="T158" s="9">
        <f t="shared" si="29"/>
        <v>158.58799999999999</v>
      </c>
      <c r="U158" s="9">
        <f t="shared" si="43"/>
        <v>158.58799999999999</v>
      </c>
      <c r="V158" s="3">
        <f t="shared" si="48"/>
        <v>0</v>
      </c>
      <c r="W158" s="9">
        <f t="shared" si="41"/>
        <v>158.58799999999999</v>
      </c>
      <c r="X158" s="3">
        <f t="shared" si="48"/>
        <v>0</v>
      </c>
      <c r="Y158" s="9">
        <f t="shared" si="39"/>
        <v>158.58799999999999</v>
      </c>
      <c r="Z158" s="3">
        <f t="shared" si="48"/>
        <v>0</v>
      </c>
      <c r="AA158" s="9">
        <f t="shared" si="30"/>
        <v>158.58799999999999</v>
      </c>
      <c r="AB158" s="3">
        <f t="shared" si="48"/>
        <v>0</v>
      </c>
      <c r="AC158" s="9">
        <f t="shared" si="31"/>
        <v>158.58799999999999</v>
      </c>
      <c r="AD158" s="9">
        <v>158.58799999999999</v>
      </c>
      <c r="AE158" s="3">
        <f t="shared" si="49"/>
        <v>0</v>
      </c>
      <c r="AF158" s="9">
        <f t="shared" si="32"/>
        <v>158.58799999999999</v>
      </c>
      <c r="AG158" s="3">
        <f t="shared" si="49"/>
        <v>0</v>
      </c>
      <c r="AH158" s="9">
        <f t="shared" si="33"/>
        <v>158.58799999999999</v>
      </c>
    </row>
    <row r="159" spans="1:34" ht="36" customHeight="1">
      <c r="A159" s="1" t="s">
        <v>325</v>
      </c>
      <c r="B159" s="14" t="s">
        <v>361</v>
      </c>
      <c r="C159" s="5">
        <v>300</v>
      </c>
      <c r="D159" s="9">
        <v>158.58799999999999</v>
      </c>
      <c r="E159" s="3"/>
      <c r="F159" s="9">
        <f t="shared" si="45"/>
        <v>158.58799999999999</v>
      </c>
      <c r="G159" s="3"/>
      <c r="H159" s="9">
        <f t="shared" si="42"/>
        <v>158.58799999999999</v>
      </c>
      <c r="I159" s="9">
        <v>158.58799999999999</v>
      </c>
      <c r="J159" s="3"/>
      <c r="K159" s="3"/>
      <c r="L159" s="9">
        <f t="shared" si="40"/>
        <v>158.58799999999999</v>
      </c>
      <c r="M159" s="9">
        <f t="shared" si="47"/>
        <v>158.58799999999999</v>
      </c>
      <c r="N159" s="3"/>
      <c r="O159" s="3"/>
      <c r="P159" s="9">
        <f t="shared" si="38"/>
        <v>158.58799999999999</v>
      </c>
      <c r="Q159" s="3"/>
      <c r="R159" s="9">
        <f t="shared" si="28"/>
        <v>158.58799999999999</v>
      </c>
      <c r="S159" s="3"/>
      <c r="T159" s="9">
        <f t="shared" si="29"/>
        <v>158.58799999999999</v>
      </c>
      <c r="U159" s="9">
        <f t="shared" si="43"/>
        <v>158.58799999999999</v>
      </c>
      <c r="V159" s="3"/>
      <c r="W159" s="9">
        <f t="shared" si="41"/>
        <v>158.58799999999999</v>
      </c>
      <c r="X159" s="3"/>
      <c r="Y159" s="9">
        <f t="shared" si="39"/>
        <v>158.58799999999999</v>
      </c>
      <c r="Z159" s="3"/>
      <c r="AA159" s="9">
        <f t="shared" si="30"/>
        <v>158.58799999999999</v>
      </c>
      <c r="AB159" s="3"/>
      <c r="AC159" s="9">
        <f t="shared" si="31"/>
        <v>158.58799999999999</v>
      </c>
      <c r="AD159" s="9">
        <v>158.58799999999999</v>
      </c>
      <c r="AE159" s="3"/>
      <c r="AF159" s="9">
        <f t="shared" si="32"/>
        <v>158.58799999999999</v>
      </c>
      <c r="AG159" s="3"/>
      <c r="AH159" s="9">
        <f t="shared" si="33"/>
        <v>158.58799999999999</v>
      </c>
    </row>
    <row r="160" spans="1:34" ht="43.5" customHeight="1">
      <c r="A160" s="10" t="s">
        <v>141</v>
      </c>
      <c r="B160" s="8" t="s">
        <v>142</v>
      </c>
      <c r="C160" s="5"/>
      <c r="D160" s="9">
        <v>2.4730000000000132</v>
      </c>
      <c r="E160" s="3">
        <f>E161</f>
        <v>0</v>
      </c>
      <c r="F160" s="9">
        <f t="shared" si="45"/>
        <v>2.4730000000000132</v>
      </c>
      <c r="G160" s="3">
        <f>G161</f>
        <v>0</v>
      </c>
      <c r="H160" s="9">
        <f t="shared" si="42"/>
        <v>2.4730000000000132</v>
      </c>
      <c r="I160" s="9">
        <v>2.4730000000000132</v>
      </c>
      <c r="J160" s="3">
        <f t="shared" ref="J160:K162" si="50">J161</f>
        <v>0</v>
      </c>
      <c r="K160" s="3">
        <f t="shared" si="50"/>
        <v>0</v>
      </c>
      <c r="L160" s="9">
        <f t="shared" si="40"/>
        <v>2.4730000000000132</v>
      </c>
      <c r="M160" s="9">
        <f t="shared" si="47"/>
        <v>2.4730000000000132</v>
      </c>
      <c r="N160" s="3">
        <f>N161</f>
        <v>0</v>
      </c>
      <c r="O160" s="3">
        <f t="shared" ref="O160:S162" si="51">O161</f>
        <v>0</v>
      </c>
      <c r="P160" s="9">
        <f t="shared" si="38"/>
        <v>2.4730000000000132</v>
      </c>
      <c r="Q160" s="3">
        <f t="shared" si="51"/>
        <v>0</v>
      </c>
      <c r="R160" s="9">
        <f t="shared" si="28"/>
        <v>2.4730000000000132</v>
      </c>
      <c r="S160" s="3">
        <f t="shared" si="51"/>
        <v>0</v>
      </c>
      <c r="T160" s="9">
        <f t="shared" si="29"/>
        <v>2.4730000000000132</v>
      </c>
      <c r="U160" s="9">
        <f t="shared" si="43"/>
        <v>2.4730000000000132</v>
      </c>
      <c r="V160" s="3">
        <f>V161</f>
        <v>0</v>
      </c>
      <c r="W160" s="9">
        <f t="shared" si="41"/>
        <v>2.4730000000000132</v>
      </c>
      <c r="X160" s="3">
        <f>X161</f>
        <v>0</v>
      </c>
      <c r="Y160" s="9">
        <f t="shared" si="39"/>
        <v>2.4730000000000132</v>
      </c>
      <c r="Z160" s="3">
        <f t="shared" ref="Z160:AB162" si="52">Z161</f>
        <v>0</v>
      </c>
      <c r="AA160" s="9">
        <f t="shared" si="30"/>
        <v>2.4730000000000132</v>
      </c>
      <c r="AB160" s="3">
        <f t="shared" si="52"/>
        <v>0</v>
      </c>
      <c r="AC160" s="9">
        <f t="shared" si="31"/>
        <v>2.4730000000000132</v>
      </c>
      <c r="AD160" s="9">
        <v>2.4730000000000132</v>
      </c>
      <c r="AE160" s="3">
        <f t="shared" ref="AE160:AG162" si="53">AE161</f>
        <v>0</v>
      </c>
      <c r="AF160" s="9">
        <f t="shared" si="32"/>
        <v>2.4730000000000132</v>
      </c>
      <c r="AG160" s="3">
        <f t="shared" si="53"/>
        <v>0</v>
      </c>
      <c r="AH160" s="9">
        <f t="shared" si="33"/>
        <v>2.4730000000000132</v>
      </c>
    </row>
    <row r="161" spans="1:34" ht="71.25" customHeight="1">
      <c r="A161" s="1" t="s">
        <v>405</v>
      </c>
      <c r="B161" s="4" t="s">
        <v>406</v>
      </c>
      <c r="C161" s="5"/>
      <c r="D161" s="9">
        <v>2.4729999999999999</v>
      </c>
      <c r="E161" s="3">
        <f>E162</f>
        <v>0</v>
      </c>
      <c r="F161" s="9">
        <f t="shared" si="45"/>
        <v>2.4729999999999999</v>
      </c>
      <c r="G161" s="3">
        <f>G162</f>
        <v>0</v>
      </c>
      <c r="H161" s="9">
        <f t="shared" si="42"/>
        <v>2.4729999999999999</v>
      </c>
      <c r="I161" s="9">
        <v>2.4729999999999999</v>
      </c>
      <c r="J161" s="3">
        <f t="shared" si="50"/>
        <v>0</v>
      </c>
      <c r="K161" s="3">
        <f t="shared" si="50"/>
        <v>0</v>
      </c>
      <c r="L161" s="9">
        <f t="shared" si="40"/>
        <v>2.4729999999999999</v>
      </c>
      <c r="M161" s="9">
        <f t="shared" si="47"/>
        <v>2.4729999999999999</v>
      </c>
      <c r="N161" s="3">
        <f>N162</f>
        <v>0</v>
      </c>
      <c r="O161" s="3">
        <f t="shared" si="51"/>
        <v>0</v>
      </c>
      <c r="P161" s="9">
        <f t="shared" si="38"/>
        <v>2.4729999999999999</v>
      </c>
      <c r="Q161" s="3">
        <f t="shared" si="51"/>
        <v>0</v>
      </c>
      <c r="R161" s="9">
        <f t="shared" si="28"/>
        <v>2.4729999999999999</v>
      </c>
      <c r="S161" s="3">
        <f t="shared" si="51"/>
        <v>0</v>
      </c>
      <c r="T161" s="9">
        <f t="shared" si="29"/>
        <v>2.4729999999999999</v>
      </c>
      <c r="U161" s="9">
        <f t="shared" si="43"/>
        <v>2.4729999999999999</v>
      </c>
      <c r="V161" s="3">
        <f>V162</f>
        <v>0</v>
      </c>
      <c r="W161" s="9">
        <f t="shared" si="41"/>
        <v>2.4729999999999999</v>
      </c>
      <c r="X161" s="3">
        <f>X162</f>
        <v>0</v>
      </c>
      <c r="Y161" s="9">
        <f t="shared" si="39"/>
        <v>2.4729999999999999</v>
      </c>
      <c r="Z161" s="3">
        <f t="shared" si="52"/>
        <v>0</v>
      </c>
      <c r="AA161" s="9">
        <f t="shared" si="30"/>
        <v>2.4729999999999999</v>
      </c>
      <c r="AB161" s="3">
        <f t="shared" si="52"/>
        <v>0</v>
      </c>
      <c r="AC161" s="9">
        <f t="shared" si="31"/>
        <v>2.4729999999999999</v>
      </c>
      <c r="AD161" s="9">
        <v>2.4729999999999999</v>
      </c>
      <c r="AE161" s="3">
        <f t="shared" si="53"/>
        <v>0</v>
      </c>
      <c r="AF161" s="9">
        <f t="shared" si="32"/>
        <v>2.4729999999999999</v>
      </c>
      <c r="AG161" s="3">
        <f t="shared" si="53"/>
        <v>0</v>
      </c>
      <c r="AH161" s="9">
        <f t="shared" si="33"/>
        <v>2.4729999999999999</v>
      </c>
    </row>
    <row r="162" spans="1:34" ht="58.5" customHeight="1">
      <c r="A162" s="1" t="s">
        <v>407</v>
      </c>
      <c r="B162" s="4" t="s">
        <v>408</v>
      </c>
      <c r="C162" s="5"/>
      <c r="D162" s="9">
        <v>2.4729999999999999</v>
      </c>
      <c r="E162" s="3">
        <f>E163</f>
        <v>0</v>
      </c>
      <c r="F162" s="9">
        <f t="shared" si="45"/>
        <v>2.4729999999999999</v>
      </c>
      <c r="G162" s="3">
        <f>G163</f>
        <v>0</v>
      </c>
      <c r="H162" s="9">
        <f t="shared" si="42"/>
        <v>2.4729999999999999</v>
      </c>
      <c r="I162" s="9">
        <v>2.4729999999999999</v>
      </c>
      <c r="J162" s="3">
        <f t="shared" si="50"/>
        <v>0</v>
      </c>
      <c r="K162" s="3">
        <f t="shared" si="50"/>
        <v>0</v>
      </c>
      <c r="L162" s="9">
        <f t="shared" si="40"/>
        <v>2.4729999999999999</v>
      </c>
      <c r="M162" s="9">
        <f t="shared" si="47"/>
        <v>2.4729999999999999</v>
      </c>
      <c r="N162" s="3">
        <f>N163</f>
        <v>0</v>
      </c>
      <c r="O162" s="3">
        <f t="shared" si="51"/>
        <v>0</v>
      </c>
      <c r="P162" s="9">
        <f t="shared" si="38"/>
        <v>2.4729999999999999</v>
      </c>
      <c r="Q162" s="3">
        <f t="shared" si="51"/>
        <v>0</v>
      </c>
      <c r="R162" s="9">
        <f t="shared" si="28"/>
        <v>2.4729999999999999</v>
      </c>
      <c r="S162" s="3">
        <f t="shared" si="51"/>
        <v>0</v>
      </c>
      <c r="T162" s="9">
        <f t="shared" si="29"/>
        <v>2.4729999999999999</v>
      </c>
      <c r="U162" s="9">
        <f t="shared" si="43"/>
        <v>2.4729999999999999</v>
      </c>
      <c r="V162" s="3">
        <f>V163</f>
        <v>0</v>
      </c>
      <c r="W162" s="9">
        <f t="shared" si="41"/>
        <v>2.4729999999999999</v>
      </c>
      <c r="X162" s="3">
        <f>X163</f>
        <v>0</v>
      </c>
      <c r="Y162" s="9">
        <f t="shared" si="39"/>
        <v>2.4729999999999999</v>
      </c>
      <c r="Z162" s="3">
        <f t="shared" si="52"/>
        <v>0</v>
      </c>
      <c r="AA162" s="9">
        <f t="shared" si="30"/>
        <v>2.4729999999999999</v>
      </c>
      <c r="AB162" s="3">
        <f t="shared" si="52"/>
        <v>0</v>
      </c>
      <c r="AC162" s="9">
        <f t="shared" si="31"/>
        <v>2.4729999999999999</v>
      </c>
      <c r="AD162" s="9">
        <v>2.4729999999999999</v>
      </c>
      <c r="AE162" s="3">
        <f t="shared" si="53"/>
        <v>0</v>
      </c>
      <c r="AF162" s="9">
        <f t="shared" si="32"/>
        <v>2.4729999999999999</v>
      </c>
      <c r="AG162" s="3">
        <f t="shared" si="53"/>
        <v>0</v>
      </c>
      <c r="AH162" s="9">
        <f t="shared" si="33"/>
        <v>2.4729999999999999</v>
      </c>
    </row>
    <row r="163" spans="1:34" ht="36.75" customHeight="1">
      <c r="A163" s="1" t="s">
        <v>35</v>
      </c>
      <c r="B163" s="4" t="s">
        <v>408</v>
      </c>
      <c r="C163" s="5">
        <v>200</v>
      </c>
      <c r="D163" s="9">
        <v>2.4729999999999999</v>
      </c>
      <c r="E163" s="3"/>
      <c r="F163" s="9">
        <f t="shared" si="45"/>
        <v>2.4729999999999999</v>
      </c>
      <c r="G163" s="3"/>
      <c r="H163" s="9">
        <f t="shared" si="42"/>
        <v>2.4729999999999999</v>
      </c>
      <c r="I163" s="9">
        <v>2.4729999999999999</v>
      </c>
      <c r="J163" s="3"/>
      <c r="K163" s="3"/>
      <c r="L163" s="9">
        <f t="shared" si="40"/>
        <v>2.4729999999999999</v>
      </c>
      <c r="M163" s="9">
        <f t="shared" si="47"/>
        <v>2.4729999999999999</v>
      </c>
      <c r="N163" s="3"/>
      <c r="O163" s="3"/>
      <c r="P163" s="9">
        <f t="shared" si="38"/>
        <v>2.4729999999999999</v>
      </c>
      <c r="Q163" s="3"/>
      <c r="R163" s="9">
        <f t="shared" si="28"/>
        <v>2.4729999999999999</v>
      </c>
      <c r="S163" s="3"/>
      <c r="T163" s="9">
        <f t="shared" si="29"/>
        <v>2.4729999999999999</v>
      </c>
      <c r="U163" s="9">
        <f t="shared" si="43"/>
        <v>2.4729999999999999</v>
      </c>
      <c r="V163" s="3"/>
      <c r="W163" s="9">
        <f t="shared" si="41"/>
        <v>2.4729999999999999</v>
      </c>
      <c r="X163" s="3"/>
      <c r="Y163" s="9">
        <f t="shared" si="39"/>
        <v>2.4729999999999999</v>
      </c>
      <c r="Z163" s="3"/>
      <c r="AA163" s="9">
        <f t="shared" si="30"/>
        <v>2.4729999999999999</v>
      </c>
      <c r="AB163" s="3"/>
      <c r="AC163" s="9">
        <f t="shared" si="31"/>
        <v>2.4729999999999999</v>
      </c>
      <c r="AD163" s="9">
        <v>2.4729999999999999</v>
      </c>
      <c r="AE163" s="3"/>
      <c r="AF163" s="9">
        <f t="shared" si="32"/>
        <v>2.4729999999999999</v>
      </c>
      <c r="AG163" s="3"/>
      <c r="AH163" s="9">
        <f t="shared" si="33"/>
        <v>2.4729999999999999</v>
      </c>
    </row>
    <row r="164" spans="1:34" ht="61.5" customHeight="1">
      <c r="A164" s="10" t="s">
        <v>143</v>
      </c>
      <c r="B164" s="8" t="s">
        <v>146</v>
      </c>
      <c r="C164" s="5"/>
      <c r="D164" s="9">
        <v>58.692000000000007</v>
      </c>
      <c r="E164" s="3">
        <f>E165+E168</f>
        <v>0</v>
      </c>
      <c r="F164" s="9">
        <f t="shared" si="45"/>
        <v>58.692000000000007</v>
      </c>
      <c r="G164" s="3">
        <f>G165+G168</f>
        <v>0</v>
      </c>
      <c r="H164" s="9">
        <f t="shared" si="42"/>
        <v>58.692000000000007</v>
      </c>
      <c r="I164" s="9">
        <v>58.692000000000007</v>
      </c>
      <c r="J164" s="3">
        <f>J165+J168</f>
        <v>0</v>
      </c>
      <c r="K164" s="3">
        <f>K165+K168</f>
        <v>0</v>
      </c>
      <c r="L164" s="9">
        <f t="shared" si="40"/>
        <v>58.692000000000007</v>
      </c>
      <c r="M164" s="9">
        <f t="shared" si="47"/>
        <v>58.692000000000007</v>
      </c>
      <c r="N164" s="3">
        <f>N165+N168</f>
        <v>0</v>
      </c>
      <c r="O164" s="3">
        <f>O165+O168</f>
        <v>0</v>
      </c>
      <c r="P164" s="9">
        <f t="shared" si="38"/>
        <v>58.692000000000007</v>
      </c>
      <c r="Q164" s="3">
        <f>Q165+Q168</f>
        <v>0</v>
      </c>
      <c r="R164" s="9">
        <f t="shared" si="28"/>
        <v>58.692000000000007</v>
      </c>
      <c r="S164" s="3">
        <f>S165+S168</f>
        <v>0</v>
      </c>
      <c r="T164" s="9">
        <f t="shared" si="29"/>
        <v>58.692000000000007</v>
      </c>
      <c r="U164" s="9">
        <f t="shared" si="43"/>
        <v>58.692000000000007</v>
      </c>
      <c r="V164" s="3">
        <f>V165+V168</f>
        <v>0</v>
      </c>
      <c r="W164" s="9">
        <f t="shared" si="41"/>
        <v>58.692000000000007</v>
      </c>
      <c r="X164" s="3">
        <f>X165+X168</f>
        <v>0</v>
      </c>
      <c r="Y164" s="9">
        <f t="shared" si="39"/>
        <v>58.692000000000007</v>
      </c>
      <c r="Z164" s="3">
        <f>Z165+Z168</f>
        <v>0</v>
      </c>
      <c r="AA164" s="9">
        <f t="shared" si="30"/>
        <v>58.692000000000007</v>
      </c>
      <c r="AB164" s="3">
        <f>AB165+AB168</f>
        <v>0</v>
      </c>
      <c r="AC164" s="9">
        <f t="shared" si="31"/>
        <v>58.692000000000007</v>
      </c>
      <c r="AD164" s="9">
        <v>58.692000000000007</v>
      </c>
      <c r="AE164" s="3">
        <f>AE165+AE168</f>
        <v>0</v>
      </c>
      <c r="AF164" s="9">
        <f t="shared" si="32"/>
        <v>58.692000000000007</v>
      </c>
      <c r="AG164" s="3">
        <f>AG165+AG168</f>
        <v>0</v>
      </c>
      <c r="AH164" s="9">
        <f t="shared" si="33"/>
        <v>58.692000000000007</v>
      </c>
    </row>
    <row r="165" spans="1:34" ht="46.5" customHeight="1">
      <c r="A165" s="11" t="s">
        <v>144</v>
      </c>
      <c r="B165" s="4" t="s">
        <v>147</v>
      </c>
      <c r="C165" s="5"/>
      <c r="D165" s="9">
        <v>40.692</v>
      </c>
      <c r="E165" s="3">
        <f>E166</f>
        <v>0</v>
      </c>
      <c r="F165" s="9">
        <f t="shared" si="45"/>
        <v>40.692</v>
      </c>
      <c r="G165" s="3">
        <f>G166</f>
        <v>0</v>
      </c>
      <c r="H165" s="9">
        <f t="shared" si="42"/>
        <v>40.692</v>
      </c>
      <c r="I165" s="9">
        <v>40.692</v>
      </c>
      <c r="J165" s="3">
        <f>J166</f>
        <v>0</v>
      </c>
      <c r="K165" s="3">
        <f>K166</f>
        <v>0</v>
      </c>
      <c r="L165" s="9">
        <f t="shared" si="40"/>
        <v>40.692</v>
      </c>
      <c r="M165" s="9">
        <f t="shared" si="47"/>
        <v>40.692</v>
      </c>
      <c r="N165" s="3">
        <f>N166</f>
        <v>0</v>
      </c>
      <c r="O165" s="3">
        <f>O166</f>
        <v>0</v>
      </c>
      <c r="P165" s="9">
        <f t="shared" si="38"/>
        <v>40.692</v>
      </c>
      <c r="Q165" s="3">
        <f>Q166</f>
        <v>0</v>
      </c>
      <c r="R165" s="9">
        <f t="shared" si="28"/>
        <v>40.692</v>
      </c>
      <c r="S165" s="3">
        <f>S166</f>
        <v>0</v>
      </c>
      <c r="T165" s="9">
        <f t="shared" si="29"/>
        <v>40.692</v>
      </c>
      <c r="U165" s="9">
        <f t="shared" si="43"/>
        <v>40.692</v>
      </c>
      <c r="V165" s="3">
        <f>V166</f>
        <v>0</v>
      </c>
      <c r="W165" s="9">
        <f t="shared" si="41"/>
        <v>40.692</v>
      </c>
      <c r="X165" s="3">
        <f>X166</f>
        <v>0</v>
      </c>
      <c r="Y165" s="9">
        <f t="shared" si="39"/>
        <v>40.692</v>
      </c>
      <c r="Z165" s="3">
        <f>Z166</f>
        <v>0</v>
      </c>
      <c r="AA165" s="9">
        <f t="shared" si="30"/>
        <v>40.692</v>
      </c>
      <c r="AB165" s="3">
        <f>AB166</f>
        <v>0</v>
      </c>
      <c r="AC165" s="9">
        <f t="shared" si="31"/>
        <v>40.692</v>
      </c>
      <c r="AD165" s="9">
        <v>40.692</v>
      </c>
      <c r="AE165" s="3">
        <f>AE166</f>
        <v>0</v>
      </c>
      <c r="AF165" s="9">
        <f t="shared" si="32"/>
        <v>40.692</v>
      </c>
      <c r="AG165" s="3">
        <f>AG166</f>
        <v>0</v>
      </c>
      <c r="AH165" s="9">
        <f t="shared" si="33"/>
        <v>40.692</v>
      </c>
    </row>
    <row r="166" spans="1:34" ht="40.5" customHeight="1">
      <c r="A166" s="1" t="s">
        <v>145</v>
      </c>
      <c r="B166" s="4" t="s">
        <v>148</v>
      </c>
      <c r="C166" s="5"/>
      <c r="D166" s="9">
        <v>40.692</v>
      </c>
      <c r="E166" s="3">
        <f>E167</f>
        <v>0</v>
      </c>
      <c r="F166" s="9">
        <f t="shared" si="45"/>
        <v>40.692</v>
      </c>
      <c r="G166" s="3">
        <f>G167</f>
        <v>0</v>
      </c>
      <c r="H166" s="9">
        <f t="shared" si="42"/>
        <v>40.692</v>
      </c>
      <c r="I166" s="9">
        <v>40.692</v>
      </c>
      <c r="J166" s="3">
        <f>J167</f>
        <v>0</v>
      </c>
      <c r="K166" s="3">
        <f>K167</f>
        <v>0</v>
      </c>
      <c r="L166" s="9">
        <f t="shared" si="40"/>
        <v>40.692</v>
      </c>
      <c r="M166" s="9">
        <f t="shared" si="47"/>
        <v>40.692</v>
      </c>
      <c r="N166" s="3">
        <f>N167</f>
        <v>0</v>
      </c>
      <c r="O166" s="3">
        <f>O167</f>
        <v>0</v>
      </c>
      <c r="P166" s="9">
        <f t="shared" si="38"/>
        <v>40.692</v>
      </c>
      <c r="Q166" s="3">
        <f>Q167</f>
        <v>0</v>
      </c>
      <c r="R166" s="9">
        <f t="shared" si="28"/>
        <v>40.692</v>
      </c>
      <c r="S166" s="3">
        <f>S167</f>
        <v>0</v>
      </c>
      <c r="T166" s="9">
        <f t="shared" si="29"/>
        <v>40.692</v>
      </c>
      <c r="U166" s="9">
        <f t="shared" si="43"/>
        <v>40.692</v>
      </c>
      <c r="V166" s="3">
        <f>V167</f>
        <v>0</v>
      </c>
      <c r="W166" s="9">
        <f t="shared" si="41"/>
        <v>40.692</v>
      </c>
      <c r="X166" s="3">
        <f>X167</f>
        <v>0</v>
      </c>
      <c r="Y166" s="9">
        <f t="shared" si="39"/>
        <v>40.692</v>
      </c>
      <c r="Z166" s="3">
        <f>Z167</f>
        <v>0</v>
      </c>
      <c r="AA166" s="9">
        <f t="shared" si="30"/>
        <v>40.692</v>
      </c>
      <c r="AB166" s="3">
        <f>AB167</f>
        <v>0</v>
      </c>
      <c r="AC166" s="9">
        <f t="shared" si="31"/>
        <v>40.692</v>
      </c>
      <c r="AD166" s="9">
        <v>40.692</v>
      </c>
      <c r="AE166" s="3">
        <f>AE167</f>
        <v>0</v>
      </c>
      <c r="AF166" s="9">
        <f t="shared" si="32"/>
        <v>40.692</v>
      </c>
      <c r="AG166" s="3">
        <f>AG167</f>
        <v>0</v>
      </c>
      <c r="AH166" s="9">
        <f t="shared" si="33"/>
        <v>40.692</v>
      </c>
    </row>
    <row r="167" spans="1:34" ht="42.75" customHeight="1">
      <c r="A167" s="1" t="s">
        <v>35</v>
      </c>
      <c r="B167" s="4" t="s">
        <v>148</v>
      </c>
      <c r="C167" s="5">
        <v>200</v>
      </c>
      <c r="D167" s="9">
        <v>40.692</v>
      </c>
      <c r="E167" s="3"/>
      <c r="F167" s="9">
        <f t="shared" si="45"/>
        <v>40.692</v>
      </c>
      <c r="G167" s="3"/>
      <c r="H167" s="9">
        <f t="shared" si="42"/>
        <v>40.692</v>
      </c>
      <c r="I167" s="9">
        <v>40.692</v>
      </c>
      <c r="J167" s="3"/>
      <c r="K167" s="3"/>
      <c r="L167" s="9">
        <f t="shared" si="40"/>
        <v>40.692</v>
      </c>
      <c r="M167" s="9">
        <f t="shared" si="47"/>
        <v>40.692</v>
      </c>
      <c r="N167" s="3"/>
      <c r="O167" s="3"/>
      <c r="P167" s="9">
        <f t="shared" si="38"/>
        <v>40.692</v>
      </c>
      <c r="Q167" s="3"/>
      <c r="R167" s="9">
        <f t="shared" si="28"/>
        <v>40.692</v>
      </c>
      <c r="S167" s="3"/>
      <c r="T167" s="9">
        <f t="shared" si="29"/>
        <v>40.692</v>
      </c>
      <c r="U167" s="9">
        <f t="shared" si="43"/>
        <v>40.692</v>
      </c>
      <c r="V167" s="3"/>
      <c r="W167" s="9">
        <f t="shared" si="41"/>
        <v>40.692</v>
      </c>
      <c r="X167" s="3"/>
      <c r="Y167" s="9">
        <f t="shared" si="39"/>
        <v>40.692</v>
      </c>
      <c r="Z167" s="3"/>
      <c r="AA167" s="9">
        <f t="shared" si="30"/>
        <v>40.692</v>
      </c>
      <c r="AB167" s="3"/>
      <c r="AC167" s="9">
        <f t="shared" si="31"/>
        <v>40.692</v>
      </c>
      <c r="AD167" s="9">
        <v>40.692</v>
      </c>
      <c r="AE167" s="3"/>
      <c r="AF167" s="9">
        <f t="shared" si="32"/>
        <v>40.692</v>
      </c>
      <c r="AG167" s="3"/>
      <c r="AH167" s="9">
        <f t="shared" si="33"/>
        <v>40.692</v>
      </c>
    </row>
    <row r="168" spans="1:34" ht="60" customHeight="1">
      <c r="A168" s="11" t="s">
        <v>149</v>
      </c>
      <c r="B168" s="4" t="s">
        <v>151</v>
      </c>
      <c r="C168" s="5"/>
      <c r="D168" s="9">
        <v>18</v>
      </c>
      <c r="E168" s="3">
        <f>E169</f>
        <v>0</v>
      </c>
      <c r="F168" s="9">
        <f t="shared" si="45"/>
        <v>18</v>
      </c>
      <c r="G168" s="3">
        <f>G169</f>
        <v>0</v>
      </c>
      <c r="H168" s="9">
        <f t="shared" si="42"/>
        <v>18</v>
      </c>
      <c r="I168" s="9">
        <v>18</v>
      </c>
      <c r="J168" s="3">
        <f>J169</f>
        <v>0</v>
      </c>
      <c r="K168" s="3">
        <f>K169</f>
        <v>0</v>
      </c>
      <c r="L168" s="9">
        <f t="shared" si="40"/>
        <v>18</v>
      </c>
      <c r="M168" s="9">
        <f t="shared" si="47"/>
        <v>18</v>
      </c>
      <c r="N168" s="3">
        <f>N169</f>
        <v>0</v>
      </c>
      <c r="O168" s="3">
        <f>O169</f>
        <v>0</v>
      </c>
      <c r="P168" s="9">
        <f t="shared" si="38"/>
        <v>18</v>
      </c>
      <c r="Q168" s="3">
        <f>Q169</f>
        <v>0</v>
      </c>
      <c r="R168" s="9">
        <f t="shared" si="28"/>
        <v>18</v>
      </c>
      <c r="S168" s="3">
        <f>S169</f>
        <v>0</v>
      </c>
      <c r="T168" s="9">
        <f t="shared" si="29"/>
        <v>18</v>
      </c>
      <c r="U168" s="9">
        <f t="shared" si="43"/>
        <v>18</v>
      </c>
      <c r="V168" s="3">
        <f>V169</f>
        <v>0</v>
      </c>
      <c r="W168" s="9">
        <f t="shared" si="41"/>
        <v>18</v>
      </c>
      <c r="X168" s="3">
        <f>X169</f>
        <v>0</v>
      </c>
      <c r="Y168" s="9">
        <f t="shared" si="39"/>
        <v>18</v>
      </c>
      <c r="Z168" s="3">
        <f>Z169</f>
        <v>0</v>
      </c>
      <c r="AA168" s="9">
        <f t="shared" si="30"/>
        <v>18</v>
      </c>
      <c r="AB168" s="3">
        <f>AB169</f>
        <v>0</v>
      </c>
      <c r="AC168" s="9">
        <f t="shared" si="31"/>
        <v>18</v>
      </c>
      <c r="AD168" s="9">
        <v>18</v>
      </c>
      <c r="AE168" s="3">
        <f>AE169</f>
        <v>0</v>
      </c>
      <c r="AF168" s="9">
        <f t="shared" si="32"/>
        <v>18</v>
      </c>
      <c r="AG168" s="3">
        <f>AG169</f>
        <v>0</v>
      </c>
      <c r="AH168" s="9">
        <f t="shared" si="33"/>
        <v>18</v>
      </c>
    </row>
    <row r="169" spans="1:34" ht="47.25" customHeight="1">
      <c r="A169" s="1" t="s">
        <v>150</v>
      </c>
      <c r="B169" s="4" t="s">
        <v>152</v>
      </c>
      <c r="C169" s="5"/>
      <c r="D169" s="9">
        <v>18</v>
      </c>
      <c r="E169" s="3">
        <f>E170</f>
        <v>0</v>
      </c>
      <c r="F169" s="9">
        <f t="shared" si="45"/>
        <v>18</v>
      </c>
      <c r="G169" s="3">
        <f>G170</f>
        <v>0</v>
      </c>
      <c r="H169" s="9">
        <f t="shared" si="42"/>
        <v>18</v>
      </c>
      <c r="I169" s="9">
        <v>18</v>
      </c>
      <c r="J169" s="3">
        <f>J170</f>
        <v>0</v>
      </c>
      <c r="K169" s="3">
        <f>K170</f>
        <v>0</v>
      </c>
      <c r="L169" s="9">
        <f t="shared" si="40"/>
        <v>18</v>
      </c>
      <c r="M169" s="9">
        <f t="shared" si="47"/>
        <v>18</v>
      </c>
      <c r="N169" s="3">
        <f>N170</f>
        <v>0</v>
      </c>
      <c r="O169" s="3">
        <f>O170</f>
        <v>0</v>
      </c>
      <c r="P169" s="9">
        <f t="shared" si="38"/>
        <v>18</v>
      </c>
      <c r="Q169" s="3">
        <f>Q170</f>
        <v>0</v>
      </c>
      <c r="R169" s="9">
        <f t="shared" si="28"/>
        <v>18</v>
      </c>
      <c r="S169" s="3">
        <f>S170</f>
        <v>0</v>
      </c>
      <c r="T169" s="9">
        <f t="shared" si="29"/>
        <v>18</v>
      </c>
      <c r="U169" s="9">
        <f t="shared" si="43"/>
        <v>18</v>
      </c>
      <c r="V169" s="3">
        <f>V170</f>
        <v>0</v>
      </c>
      <c r="W169" s="9">
        <f t="shared" si="41"/>
        <v>18</v>
      </c>
      <c r="X169" s="3">
        <f>X170</f>
        <v>0</v>
      </c>
      <c r="Y169" s="9">
        <f t="shared" si="39"/>
        <v>18</v>
      </c>
      <c r="Z169" s="3">
        <f>Z170</f>
        <v>0</v>
      </c>
      <c r="AA169" s="9">
        <f t="shared" si="30"/>
        <v>18</v>
      </c>
      <c r="AB169" s="3">
        <f>AB170</f>
        <v>0</v>
      </c>
      <c r="AC169" s="9">
        <f t="shared" si="31"/>
        <v>18</v>
      </c>
      <c r="AD169" s="9">
        <v>18</v>
      </c>
      <c r="AE169" s="3">
        <f>AE170</f>
        <v>0</v>
      </c>
      <c r="AF169" s="9">
        <f t="shared" si="32"/>
        <v>18</v>
      </c>
      <c r="AG169" s="3">
        <f>AG170</f>
        <v>0</v>
      </c>
      <c r="AH169" s="9">
        <f t="shared" si="33"/>
        <v>18</v>
      </c>
    </row>
    <row r="170" spans="1:34" ht="49.5" customHeight="1">
      <c r="A170" s="1" t="s">
        <v>35</v>
      </c>
      <c r="B170" s="4" t="s">
        <v>152</v>
      </c>
      <c r="C170" s="5">
        <v>200</v>
      </c>
      <c r="D170" s="9">
        <v>18</v>
      </c>
      <c r="E170" s="3"/>
      <c r="F170" s="9">
        <f t="shared" si="45"/>
        <v>18</v>
      </c>
      <c r="G170" s="3"/>
      <c r="H170" s="9">
        <f t="shared" si="42"/>
        <v>18</v>
      </c>
      <c r="I170" s="9">
        <v>18</v>
      </c>
      <c r="J170" s="3"/>
      <c r="K170" s="3"/>
      <c r="L170" s="9">
        <f t="shared" si="40"/>
        <v>18</v>
      </c>
      <c r="M170" s="9">
        <f t="shared" si="47"/>
        <v>18</v>
      </c>
      <c r="N170" s="3"/>
      <c r="O170" s="3"/>
      <c r="P170" s="9">
        <f t="shared" si="38"/>
        <v>18</v>
      </c>
      <c r="Q170" s="3"/>
      <c r="R170" s="9">
        <f t="shared" si="28"/>
        <v>18</v>
      </c>
      <c r="S170" s="3"/>
      <c r="T170" s="9">
        <f t="shared" si="29"/>
        <v>18</v>
      </c>
      <c r="U170" s="9">
        <f t="shared" si="43"/>
        <v>18</v>
      </c>
      <c r="V170" s="3"/>
      <c r="W170" s="9">
        <f t="shared" si="41"/>
        <v>18</v>
      </c>
      <c r="X170" s="3"/>
      <c r="Y170" s="9">
        <f t="shared" si="39"/>
        <v>18</v>
      </c>
      <c r="Z170" s="3"/>
      <c r="AA170" s="9">
        <f t="shared" si="30"/>
        <v>18</v>
      </c>
      <c r="AB170" s="3"/>
      <c r="AC170" s="9">
        <f t="shared" si="31"/>
        <v>18</v>
      </c>
      <c r="AD170" s="9">
        <v>18</v>
      </c>
      <c r="AE170" s="3"/>
      <c r="AF170" s="9">
        <f t="shared" si="32"/>
        <v>18</v>
      </c>
      <c r="AG170" s="3"/>
      <c r="AH170" s="9">
        <f t="shared" si="33"/>
        <v>18</v>
      </c>
    </row>
    <row r="171" spans="1:34" ht="65.25" customHeight="1">
      <c r="A171" s="10" t="s">
        <v>153</v>
      </c>
      <c r="B171" s="8" t="s">
        <v>156</v>
      </c>
      <c r="C171" s="5"/>
      <c r="D171" s="9">
        <v>66.152000000000001</v>
      </c>
      <c r="E171" s="3">
        <f>E172</f>
        <v>0</v>
      </c>
      <c r="F171" s="9">
        <f t="shared" si="45"/>
        <v>66.152000000000001</v>
      </c>
      <c r="G171" s="3">
        <f>G172</f>
        <v>0</v>
      </c>
      <c r="H171" s="9">
        <f t="shared" si="42"/>
        <v>66.152000000000001</v>
      </c>
      <c r="I171" s="9">
        <v>66.152000000000001</v>
      </c>
      <c r="J171" s="3">
        <f t="shared" ref="J171:K173" si="54">J172</f>
        <v>0</v>
      </c>
      <c r="K171" s="3">
        <f t="shared" si="54"/>
        <v>0</v>
      </c>
      <c r="L171" s="9">
        <f t="shared" si="40"/>
        <v>66.152000000000001</v>
      </c>
      <c r="M171" s="9">
        <f t="shared" si="47"/>
        <v>66.152000000000001</v>
      </c>
      <c r="N171" s="3">
        <f>N172</f>
        <v>0</v>
      </c>
      <c r="O171" s="3">
        <f t="shared" ref="O171:S173" si="55">O172</f>
        <v>0</v>
      </c>
      <c r="P171" s="9">
        <f t="shared" si="38"/>
        <v>66.152000000000001</v>
      </c>
      <c r="Q171" s="3">
        <f t="shared" si="55"/>
        <v>0</v>
      </c>
      <c r="R171" s="9">
        <f t="shared" si="28"/>
        <v>66.152000000000001</v>
      </c>
      <c r="S171" s="3">
        <f t="shared" si="55"/>
        <v>13.9305</v>
      </c>
      <c r="T171" s="9">
        <f t="shared" si="29"/>
        <v>80.082499999999996</v>
      </c>
      <c r="U171" s="9">
        <f t="shared" si="43"/>
        <v>66.152000000000001</v>
      </c>
      <c r="V171" s="3">
        <f>V172</f>
        <v>0</v>
      </c>
      <c r="W171" s="9">
        <f t="shared" si="41"/>
        <v>66.152000000000001</v>
      </c>
      <c r="X171" s="3">
        <f>X172</f>
        <v>0</v>
      </c>
      <c r="Y171" s="9">
        <f t="shared" si="39"/>
        <v>66.152000000000001</v>
      </c>
      <c r="Z171" s="3">
        <f t="shared" ref="Z171:AB173" si="56">Z172</f>
        <v>0</v>
      </c>
      <c r="AA171" s="9">
        <f t="shared" si="30"/>
        <v>66.152000000000001</v>
      </c>
      <c r="AB171" s="3">
        <f t="shared" si="56"/>
        <v>0</v>
      </c>
      <c r="AC171" s="9">
        <f t="shared" si="31"/>
        <v>66.152000000000001</v>
      </c>
      <c r="AD171" s="9">
        <v>66.152000000000001</v>
      </c>
      <c r="AE171" s="3">
        <f t="shared" ref="AE171:AG173" si="57">AE172</f>
        <v>0</v>
      </c>
      <c r="AF171" s="9">
        <f t="shared" si="32"/>
        <v>66.152000000000001</v>
      </c>
      <c r="AG171" s="3">
        <f t="shared" si="57"/>
        <v>0</v>
      </c>
      <c r="AH171" s="9">
        <f t="shared" si="33"/>
        <v>66.152000000000001</v>
      </c>
    </row>
    <row r="172" spans="1:34" ht="45.75" customHeight="1">
      <c r="A172" s="11" t="s">
        <v>154</v>
      </c>
      <c r="B172" s="4" t="s">
        <v>157</v>
      </c>
      <c r="C172" s="5"/>
      <c r="D172" s="9">
        <v>66.152000000000001</v>
      </c>
      <c r="E172" s="3">
        <f>E173</f>
        <v>0</v>
      </c>
      <c r="F172" s="9">
        <f t="shared" si="45"/>
        <v>66.152000000000001</v>
      </c>
      <c r="G172" s="3">
        <f>G173</f>
        <v>0</v>
      </c>
      <c r="H172" s="9">
        <f t="shared" si="42"/>
        <v>66.152000000000001</v>
      </c>
      <c r="I172" s="9">
        <v>66.152000000000001</v>
      </c>
      <c r="J172" s="3">
        <f t="shared" si="54"/>
        <v>0</v>
      </c>
      <c r="K172" s="3">
        <f t="shared" si="54"/>
        <v>0</v>
      </c>
      <c r="L172" s="9">
        <f t="shared" si="40"/>
        <v>66.152000000000001</v>
      </c>
      <c r="M172" s="9">
        <f t="shared" si="47"/>
        <v>66.152000000000001</v>
      </c>
      <c r="N172" s="3">
        <f>N173</f>
        <v>0</v>
      </c>
      <c r="O172" s="3">
        <f t="shared" si="55"/>
        <v>0</v>
      </c>
      <c r="P172" s="9">
        <f t="shared" si="38"/>
        <v>66.152000000000001</v>
      </c>
      <c r="Q172" s="3">
        <f t="shared" si="55"/>
        <v>0</v>
      </c>
      <c r="R172" s="9">
        <f t="shared" si="28"/>
        <v>66.152000000000001</v>
      </c>
      <c r="S172" s="3">
        <f t="shared" si="55"/>
        <v>13.9305</v>
      </c>
      <c r="T172" s="9">
        <f t="shared" si="29"/>
        <v>80.082499999999996</v>
      </c>
      <c r="U172" s="9">
        <f t="shared" si="43"/>
        <v>66.152000000000001</v>
      </c>
      <c r="V172" s="3">
        <f>V173</f>
        <v>0</v>
      </c>
      <c r="W172" s="9">
        <f t="shared" si="41"/>
        <v>66.152000000000001</v>
      </c>
      <c r="X172" s="3">
        <f>X173</f>
        <v>0</v>
      </c>
      <c r="Y172" s="9">
        <f t="shared" si="39"/>
        <v>66.152000000000001</v>
      </c>
      <c r="Z172" s="3">
        <f t="shared" si="56"/>
        <v>0</v>
      </c>
      <c r="AA172" s="9">
        <f t="shared" si="30"/>
        <v>66.152000000000001</v>
      </c>
      <c r="AB172" s="3">
        <f t="shared" si="56"/>
        <v>0</v>
      </c>
      <c r="AC172" s="9">
        <f t="shared" si="31"/>
        <v>66.152000000000001</v>
      </c>
      <c r="AD172" s="9">
        <v>66.152000000000001</v>
      </c>
      <c r="AE172" s="3">
        <f t="shared" si="57"/>
        <v>0</v>
      </c>
      <c r="AF172" s="9">
        <f t="shared" si="32"/>
        <v>66.152000000000001</v>
      </c>
      <c r="AG172" s="3">
        <f t="shared" si="57"/>
        <v>0</v>
      </c>
      <c r="AH172" s="9">
        <f t="shared" si="33"/>
        <v>66.152000000000001</v>
      </c>
    </row>
    <row r="173" spans="1:34" ht="44.25" customHeight="1">
      <c r="A173" s="1" t="s">
        <v>155</v>
      </c>
      <c r="B173" s="4" t="s">
        <v>158</v>
      </c>
      <c r="C173" s="5"/>
      <c r="D173" s="9">
        <v>66.152000000000001</v>
      </c>
      <c r="E173" s="3">
        <f>E174</f>
        <v>0</v>
      </c>
      <c r="F173" s="9">
        <f t="shared" si="45"/>
        <v>66.152000000000001</v>
      </c>
      <c r="G173" s="3">
        <f>G174</f>
        <v>0</v>
      </c>
      <c r="H173" s="9">
        <f t="shared" si="42"/>
        <v>66.152000000000001</v>
      </c>
      <c r="I173" s="9">
        <v>66.152000000000001</v>
      </c>
      <c r="J173" s="3">
        <f t="shared" si="54"/>
        <v>0</v>
      </c>
      <c r="K173" s="3">
        <f t="shared" si="54"/>
        <v>0</v>
      </c>
      <c r="L173" s="9">
        <f t="shared" si="40"/>
        <v>66.152000000000001</v>
      </c>
      <c r="M173" s="9">
        <f t="shared" si="47"/>
        <v>66.152000000000001</v>
      </c>
      <c r="N173" s="3">
        <f>N174</f>
        <v>0</v>
      </c>
      <c r="O173" s="3">
        <f t="shared" si="55"/>
        <v>0</v>
      </c>
      <c r="P173" s="9">
        <f t="shared" si="38"/>
        <v>66.152000000000001</v>
      </c>
      <c r="Q173" s="3">
        <f t="shared" si="55"/>
        <v>0</v>
      </c>
      <c r="R173" s="9">
        <f t="shared" si="28"/>
        <v>66.152000000000001</v>
      </c>
      <c r="S173" s="3">
        <f t="shared" si="55"/>
        <v>13.9305</v>
      </c>
      <c r="T173" s="9">
        <f t="shared" si="29"/>
        <v>80.082499999999996</v>
      </c>
      <c r="U173" s="9">
        <f t="shared" si="43"/>
        <v>66.152000000000001</v>
      </c>
      <c r="V173" s="3">
        <f>V174</f>
        <v>0</v>
      </c>
      <c r="W173" s="9">
        <f t="shared" si="41"/>
        <v>66.152000000000001</v>
      </c>
      <c r="X173" s="3">
        <f>X174</f>
        <v>0</v>
      </c>
      <c r="Y173" s="9">
        <f t="shared" si="39"/>
        <v>66.152000000000001</v>
      </c>
      <c r="Z173" s="3">
        <f t="shared" si="56"/>
        <v>0</v>
      </c>
      <c r="AA173" s="9">
        <f t="shared" si="30"/>
        <v>66.152000000000001</v>
      </c>
      <c r="AB173" s="3">
        <f t="shared" si="56"/>
        <v>0</v>
      </c>
      <c r="AC173" s="9">
        <f t="shared" si="31"/>
        <v>66.152000000000001</v>
      </c>
      <c r="AD173" s="9">
        <v>66.152000000000001</v>
      </c>
      <c r="AE173" s="3">
        <f t="shared" si="57"/>
        <v>0</v>
      </c>
      <c r="AF173" s="9">
        <f t="shared" si="32"/>
        <v>66.152000000000001</v>
      </c>
      <c r="AG173" s="3">
        <f t="shared" si="57"/>
        <v>0</v>
      </c>
      <c r="AH173" s="9">
        <f t="shared" si="33"/>
        <v>66.152000000000001</v>
      </c>
    </row>
    <row r="174" spans="1:34" ht="39.75" customHeight="1">
      <c r="A174" s="1" t="s">
        <v>34</v>
      </c>
      <c r="B174" s="4" t="s">
        <v>158</v>
      </c>
      <c r="C174" s="5">
        <v>800</v>
      </c>
      <c r="D174" s="9">
        <v>66.152000000000001</v>
      </c>
      <c r="E174" s="3"/>
      <c r="F174" s="9">
        <f t="shared" si="45"/>
        <v>66.152000000000001</v>
      </c>
      <c r="G174" s="3"/>
      <c r="H174" s="9">
        <f t="shared" si="42"/>
        <v>66.152000000000001</v>
      </c>
      <c r="I174" s="9">
        <v>66.152000000000001</v>
      </c>
      <c r="J174" s="3"/>
      <c r="K174" s="3"/>
      <c r="L174" s="9">
        <f t="shared" si="40"/>
        <v>66.152000000000001</v>
      </c>
      <c r="M174" s="9">
        <f t="shared" si="47"/>
        <v>66.152000000000001</v>
      </c>
      <c r="N174" s="3"/>
      <c r="O174" s="3"/>
      <c r="P174" s="9">
        <f t="shared" si="38"/>
        <v>66.152000000000001</v>
      </c>
      <c r="Q174" s="3"/>
      <c r="R174" s="9">
        <f t="shared" si="28"/>
        <v>66.152000000000001</v>
      </c>
      <c r="S174" s="3">
        <v>13.9305</v>
      </c>
      <c r="T174" s="9">
        <f t="shared" si="29"/>
        <v>80.082499999999996</v>
      </c>
      <c r="U174" s="9">
        <f t="shared" si="43"/>
        <v>66.152000000000001</v>
      </c>
      <c r="V174" s="3"/>
      <c r="W174" s="9">
        <f t="shared" si="41"/>
        <v>66.152000000000001</v>
      </c>
      <c r="X174" s="3"/>
      <c r="Y174" s="9">
        <f t="shared" si="39"/>
        <v>66.152000000000001</v>
      </c>
      <c r="Z174" s="3"/>
      <c r="AA174" s="9">
        <f t="shared" si="30"/>
        <v>66.152000000000001</v>
      </c>
      <c r="AB174" s="3"/>
      <c r="AC174" s="9">
        <f t="shared" si="31"/>
        <v>66.152000000000001</v>
      </c>
      <c r="AD174" s="9">
        <v>66.152000000000001</v>
      </c>
      <c r="AE174" s="3"/>
      <c r="AF174" s="9">
        <f t="shared" si="32"/>
        <v>66.152000000000001</v>
      </c>
      <c r="AG174" s="3"/>
      <c r="AH174" s="9">
        <f t="shared" si="33"/>
        <v>66.152000000000001</v>
      </c>
    </row>
    <row r="175" spans="1:34" ht="52.5" customHeight="1">
      <c r="A175" s="10" t="s">
        <v>400</v>
      </c>
      <c r="B175" s="8" t="s">
        <v>402</v>
      </c>
      <c r="C175" s="5"/>
      <c r="D175" s="9">
        <v>230.81</v>
      </c>
      <c r="E175" s="3">
        <f t="shared" ref="E175:G177" si="58">E176</f>
        <v>0</v>
      </c>
      <c r="F175" s="9">
        <f t="shared" si="45"/>
        <v>230.81</v>
      </c>
      <c r="G175" s="3">
        <f t="shared" si="58"/>
        <v>0</v>
      </c>
      <c r="H175" s="9">
        <f t="shared" si="42"/>
        <v>230.81</v>
      </c>
      <c r="I175" s="9">
        <v>230.81</v>
      </c>
      <c r="J175" s="3">
        <f t="shared" ref="J175:K177" si="59">J176</f>
        <v>0</v>
      </c>
      <c r="K175" s="3">
        <f t="shared" si="59"/>
        <v>0</v>
      </c>
      <c r="L175" s="9">
        <f t="shared" si="40"/>
        <v>230.81</v>
      </c>
      <c r="M175" s="9">
        <f t="shared" si="47"/>
        <v>230.81</v>
      </c>
      <c r="N175" s="3">
        <f t="shared" ref="N175:AB177" si="60">N176</f>
        <v>0</v>
      </c>
      <c r="O175" s="3">
        <f t="shared" si="60"/>
        <v>0</v>
      </c>
      <c r="P175" s="9">
        <f t="shared" si="38"/>
        <v>230.81</v>
      </c>
      <c r="Q175" s="3">
        <f t="shared" si="60"/>
        <v>0</v>
      </c>
      <c r="R175" s="9">
        <f t="shared" si="28"/>
        <v>230.81</v>
      </c>
      <c r="S175" s="3">
        <f t="shared" si="60"/>
        <v>0</v>
      </c>
      <c r="T175" s="9">
        <f t="shared" si="29"/>
        <v>230.81</v>
      </c>
      <c r="U175" s="9">
        <f t="shared" si="43"/>
        <v>230.81</v>
      </c>
      <c r="V175" s="3">
        <f t="shared" si="60"/>
        <v>0</v>
      </c>
      <c r="W175" s="9">
        <f t="shared" si="41"/>
        <v>230.81</v>
      </c>
      <c r="X175" s="3">
        <f t="shared" si="60"/>
        <v>0</v>
      </c>
      <c r="Y175" s="9">
        <f t="shared" si="39"/>
        <v>230.81</v>
      </c>
      <c r="Z175" s="3">
        <f t="shared" si="60"/>
        <v>0</v>
      </c>
      <c r="AA175" s="9">
        <f t="shared" si="30"/>
        <v>230.81</v>
      </c>
      <c r="AB175" s="3">
        <f t="shared" si="60"/>
        <v>0</v>
      </c>
      <c r="AC175" s="9">
        <f t="shared" si="31"/>
        <v>230.81</v>
      </c>
      <c r="AD175" s="9">
        <v>230.81</v>
      </c>
      <c r="AE175" s="3">
        <f t="shared" ref="AE175:AG177" si="61">AE176</f>
        <v>0</v>
      </c>
      <c r="AF175" s="9">
        <f t="shared" si="32"/>
        <v>230.81</v>
      </c>
      <c r="AG175" s="3">
        <f t="shared" si="61"/>
        <v>0</v>
      </c>
      <c r="AH175" s="9">
        <f t="shared" si="33"/>
        <v>230.81</v>
      </c>
    </row>
    <row r="176" spans="1:34" ht="51" customHeight="1">
      <c r="A176" s="1" t="s">
        <v>401</v>
      </c>
      <c r="B176" s="4" t="s">
        <v>403</v>
      </c>
      <c r="C176" s="5"/>
      <c r="D176" s="9">
        <v>230.81</v>
      </c>
      <c r="E176" s="3">
        <f t="shared" si="58"/>
        <v>0</v>
      </c>
      <c r="F176" s="9">
        <f t="shared" si="45"/>
        <v>230.81</v>
      </c>
      <c r="G176" s="3">
        <f t="shared" si="58"/>
        <v>0</v>
      </c>
      <c r="H176" s="9">
        <f t="shared" si="42"/>
        <v>230.81</v>
      </c>
      <c r="I176" s="9">
        <v>230.81</v>
      </c>
      <c r="J176" s="3">
        <f t="shared" si="59"/>
        <v>0</v>
      </c>
      <c r="K176" s="3">
        <f t="shared" si="59"/>
        <v>0</v>
      </c>
      <c r="L176" s="9">
        <f t="shared" si="40"/>
        <v>230.81</v>
      </c>
      <c r="M176" s="9">
        <f t="shared" si="47"/>
        <v>230.81</v>
      </c>
      <c r="N176" s="3">
        <f t="shared" si="60"/>
        <v>0</v>
      </c>
      <c r="O176" s="3">
        <f t="shared" si="60"/>
        <v>0</v>
      </c>
      <c r="P176" s="9">
        <f t="shared" si="38"/>
        <v>230.81</v>
      </c>
      <c r="Q176" s="3">
        <f t="shared" si="60"/>
        <v>0</v>
      </c>
      <c r="R176" s="9">
        <f t="shared" si="28"/>
        <v>230.81</v>
      </c>
      <c r="S176" s="3">
        <f t="shared" si="60"/>
        <v>0</v>
      </c>
      <c r="T176" s="9">
        <f t="shared" si="29"/>
        <v>230.81</v>
      </c>
      <c r="U176" s="9">
        <f t="shared" si="43"/>
        <v>230.81</v>
      </c>
      <c r="V176" s="3">
        <f t="shared" si="60"/>
        <v>0</v>
      </c>
      <c r="W176" s="9">
        <f t="shared" si="41"/>
        <v>230.81</v>
      </c>
      <c r="X176" s="3">
        <f t="shared" si="60"/>
        <v>0</v>
      </c>
      <c r="Y176" s="9">
        <f t="shared" si="39"/>
        <v>230.81</v>
      </c>
      <c r="Z176" s="3">
        <f t="shared" si="60"/>
        <v>0</v>
      </c>
      <c r="AA176" s="9">
        <f t="shared" si="30"/>
        <v>230.81</v>
      </c>
      <c r="AB176" s="3">
        <f t="shared" si="60"/>
        <v>0</v>
      </c>
      <c r="AC176" s="9">
        <f t="shared" si="31"/>
        <v>230.81</v>
      </c>
      <c r="AD176" s="9">
        <v>230.81</v>
      </c>
      <c r="AE176" s="3">
        <f t="shared" si="61"/>
        <v>0</v>
      </c>
      <c r="AF176" s="9">
        <f t="shared" si="32"/>
        <v>230.81</v>
      </c>
      <c r="AG176" s="3">
        <f t="shared" si="61"/>
        <v>0</v>
      </c>
      <c r="AH176" s="9">
        <f t="shared" si="33"/>
        <v>230.81</v>
      </c>
    </row>
    <row r="177" spans="1:34" ht="53.25" customHeight="1">
      <c r="A177" s="1" t="s">
        <v>215</v>
      </c>
      <c r="B177" s="4" t="s">
        <v>404</v>
      </c>
      <c r="C177" s="5"/>
      <c r="D177" s="9">
        <v>230.81</v>
      </c>
      <c r="E177" s="3">
        <f t="shared" si="58"/>
        <v>0</v>
      </c>
      <c r="F177" s="9">
        <f t="shared" si="45"/>
        <v>230.81</v>
      </c>
      <c r="G177" s="3">
        <f t="shared" si="58"/>
        <v>0</v>
      </c>
      <c r="H177" s="9">
        <f t="shared" si="42"/>
        <v>230.81</v>
      </c>
      <c r="I177" s="9">
        <v>230.81</v>
      </c>
      <c r="J177" s="3">
        <f t="shared" si="59"/>
        <v>0</v>
      </c>
      <c r="K177" s="3">
        <f t="shared" si="59"/>
        <v>0</v>
      </c>
      <c r="L177" s="9">
        <f t="shared" si="40"/>
        <v>230.81</v>
      </c>
      <c r="M177" s="9">
        <f t="shared" si="47"/>
        <v>230.81</v>
      </c>
      <c r="N177" s="3">
        <f t="shared" si="60"/>
        <v>0</v>
      </c>
      <c r="O177" s="3">
        <f t="shared" si="60"/>
        <v>0</v>
      </c>
      <c r="P177" s="9">
        <f t="shared" si="38"/>
        <v>230.81</v>
      </c>
      <c r="Q177" s="3">
        <f t="shared" si="60"/>
        <v>0</v>
      </c>
      <c r="R177" s="9">
        <f t="shared" si="28"/>
        <v>230.81</v>
      </c>
      <c r="S177" s="3">
        <f t="shared" si="60"/>
        <v>0</v>
      </c>
      <c r="T177" s="9">
        <f t="shared" si="29"/>
        <v>230.81</v>
      </c>
      <c r="U177" s="9">
        <f t="shared" si="43"/>
        <v>230.81</v>
      </c>
      <c r="V177" s="3">
        <f t="shared" si="60"/>
        <v>0</v>
      </c>
      <c r="W177" s="9">
        <f t="shared" si="41"/>
        <v>230.81</v>
      </c>
      <c r="X177" s="3">
        <f t="shared" si="60"/>
        <v>0</v>
      </c>
      <c r="Y177" s="9">
        <f t="shared" si="39"/>
        <v>230.81</v>
      </c>
      <c r="Z177" s="3">
        <f t="shared" si="60"/>
        <v>0</v>
      </c>
      <c r="AA177" s="9">
        <f t="shared" si="30"/>
        <v>230.81</v>
      </c>
      <c r="AB177" s="3">
        <f t="shared" si="60"/>
        <v>0</v>
      </c>
      <c r="AC177" s="9">
        <f t="shared" si="31"/>
        <v>230.81</v>
      </c>
      <c r="AD177" s="9">
        <v>230.81</v>
      </c>
      <c r="AE177" s="3">
        <f t="shared" si="61"/>
        <v>0</v>
      </c>
      <c r="AF177" s="9">
        <f t="shared" si="32"/>
        <v>230.81</v>
      </c>
      <c r="AG177" s="3">
        <f t="shared" si="61"/>
        <v>0</v>
      </c>
      <c r="AH177" s="9">
        <f t="shared" si="33"/>
        <v>230.81</v>
      </c>
    </row>
    <row r="178" spans="1:34" ht="38.25" customHeight="1">
      <c r="A178" s="1" t="s">
        <v>35</v>
      </c>
      <c r="B178" s="4" t="s">
        <v>404</v>
      </c>
      <c r="C178" s="5">
        <v>200</v>
      </c>
      <c r="D178" s="9">
        <v>230.81</v>
      </c>
      <c r="E178" s="3"/>
      <c r="F178" s="9">
        <f t="shared" si="45"/>
        <v>230.81</v>
      </c>
      <c r="G178" s="3"/>
      <c r="H178" s="9">
        <f t="shared" si="42"/>
        <v>230.81</v>
      </c>
      <c r="I178" s="9">
        <v>230.81</v>
      </c>
      <c r="J178" s="3"/>
      <c r="K178" s="3"/>
      <c r="L178" s="9">
        <f t="shared" si="40"/>
        <v>230.81</v>
      </c>
      <c r="M178" s="9">
        <f t="shared" si="47"/>
        <v>230.81</v>
      </c>
      <c r="N178" s="3"/>
      <c r="O178" s="3"/>
      <c r="P178" s="9">
        <f t="shared" si="38"/>
        <v>230.81</v>
      </c>
      <c r="Q178" s="3"/>
      <c r="R178" s="9">
        <f t="shared" si="28"/>
        <v>230.81</v>
      </c>
      <c r="S178" s="3"/>
      <c r="T178" s="9">
        <f t="shared" si="29"/>
        <v>230.81</v>
      </c>
      <c r="U178" s="9">
        <f t="shared" si="43"/>
        <v>230.81</v>
      </c>
      <c r="V178" s="3"/>
      <c r="W178" s="9">
        <f t="shared" si="41"/>
        <v>230.81</v>
      </c>
      <c r="X178" s="3"/>
      <c r="Y178" s="9">
        <f t="shared" si="39"/>
        <v>230.81</v>
      </c>
      <c r="Z178" s="3"/>
      <c r="AA178" s="9">
        <f t="shared" si="30"/>
        <v>230.81</v>
      </c>
      <c r="AB178" s="3"/>
      <c r="AC178" s="9">
        <f t="shared" si="31"/>
        <v>230.81</v>
      </c>
      <c r="AD178" s="9">
        <v>230.81</v>
      </c>
      <c r="AE178" s="3"/>
      <c r="AF178" s="9">
        <f t="shared" si="32"/>
        <v>230.81</v>
      </c>
      <c r="AG178" s="3"/>
      <c r="AH178" s="9">
        <f t="shared" si="33"/>
        <v>230.81</v>
      </c>
    </row>
    <row r="179" spans="1:34" ht="70.5" customHeight="1">
      <c r="A179" s="7" t="s">
        <v>4</v>
      </c>
      <c r="B179" s="8" t="s">
        <v>164</v>
      </c>
      <c r="C179" s="5"/>
      <c r="D179" s="9">
        <v>13840.406980000002</v>
      </c>
      <c r="E179" s="3">
        <f>E180+E201+E222+E227+E234</f>
        <v>0</v>
      </c>
      <c r="F179" s="9">
        <f t="shared" si="45"/>
        <v>13840.406980000002</v>
      </c>
      <c r="G179" s="3">
        <f>G180+G201+G222+G227+G234</f>
        <v>0</v>
      </c>
      <c r="H179" s="9">
        <f t="shared" si="42"/>
        <v>13840.406980000002</v>
      </c>
      <c r="I179" s="9">
        <v>13840.406980000002</v>
      </c>
      <c r="J179" s="3">
        <f>J180+J201+J222+J227+J234</f>
        <v>0</v>
      </c>
      <c r="K179" s="3">
        <f>K180+K201+K222+K227+K234</f>
        <v>0</v>
      </c>
      <c r="L179" s="9">
        <f t="shared" si="40"/>
        <v>13840.406980000002</v>
      </c>
      <c r="M179" s="9">
        <f t="shared" si="47"/>
        <v>13840.406980000002</v>
      </c>
      <c r="N179" s="3">
        <f>N180+N201+N222+N227+N234</f>
        <v>0</v>
      </c>
      <c r="O179" s="3">
        <f>O180+O201+O222+O227+O234</f>
        <v>0</v>
      </c>
      <c r="P179" s="9">
        <f t="shared" si="38"/>
        <v>13840.406980000002</v>
      </c>
      <c r="Q179" s="3">
        <f>Q180+Q201+Q222+Q227+Q234</f>
        <v>8133.2538500000001</v>
      </c>
      <c r="R179" s="9">
        <f t="shared" si="28"/>
        <v>21973.660830000001</v>
      </c>
      <c r="S179" s="3">
        <f>S180+S201+S222+S227+S234+S197</f>
        <v>3347.7022900000002</v>
      </c>
      <c r="T179" s="9">
        <f t="shared" si="29"/>
        <v>25321.363120000002</v>
      </c>
      <c r="U179" s="9">
        <f t="shared" si="43"/>
        <v>13840.406980000002</v>
      </c>
      <c r="V179" s="3">
        <f>V180+V201+V222+V227+V234</f>
        <v>0</v>
      </c>
      <c r="W179" s="9">
        <f t="shared" si="41"/>
        <v>13840.406980000002</v>
      </c>
      <c r="X179" s="3">
        <f>X180+X201+X222+X227+X234</f>
        <v>0</v>
      </c>
      <c r="Y179" s="9">
        <f t="shared" si="39"/>
        <v>13840.406980000002</v>
      </c>
      <c r="Z179" s="3">
        <f>Z180+Z201+Z222+Z227+Z234</f>
        <v>1122.92677</v>
      </c>
      <c r="AA179" s="9">
        <f t="shared" si="30"/>
        <v>14963.333750000002</v>
      </c>
      <c r="AB179" s="3">
        <f>AB180+AB201+AB222+AB227+AB234+AB197</f>
        <v>94.76</v>
      </c>
      <c r="AC179" s="9">
        <f t="shared" si="31"/>
        <v>15058.093750000002</v>
      </c>
      <c r="AD179" s="9">
        <v>13840.406980000002</v>
      </c>
      <c r="AE179" s="3">
        <f>AE180+AE201+AE222+AE227+AE234</f>
        <v>1122.92677</v>
      </c>
      <c r="AF179" s="9">
        <f t="shared" si="32"/>
        <v>14963.333750000002</v>
      </c>
      <c r="AG179" s="3">
        <f>AG180+AG201+AG222+AG227+AG234+AG197</f>
        <v>94.76</v>
      </c>
      <c r="AH179" s="9">
        <f t="shared" si="33"/>
        <v>15058.093750000002</v>
      </c>
    </row>
    <row r="180" spans="1:34" ht="45.75" customHeight="1">
      <c r="A180" s="10" t="s">
        <v>159</v>
      </c>
      <c r="B180" s="8" t="s">
        <v>165</v>
      </c>
      <c r="C180" s="5"/>
      <c r="D180" s="9">
        <v>6953.2439699999995</v>
      </c>
      <c r="E180" s="3">
        <f>E181+E188+E191+E194</f>
        <v>0</v>
      </c>
      <c r="F180" s="9">
        <f t="shared" si="45"/>
        <v>6953.2439699999995</v>
      </c>
      <c r="G180" s="3">
        <f>G181+G188+G191+G194</f>
        <v>0</v>
      </c>
      <c r="H180" s="9">
        <f t="shared" si="42"/>
        <v>6953.2439699999995</v>
      </c>
      <c r="I180" s="9">
        <v>6953.2439699999995</v>
      </c>
      <c r="J180" s="3">
        <f>J181+J188+J191+J194</f>
        <v>0</v>
      </c>
      <c r="K180" s="3">
        <f>K181+K188+K191+K194</f>
        <v>0</v>
      </c>
      <c r="L180" s="9">
        <f t="shared" si="40"/>
        <v>6953.2439699999995</v>
      </c>
      <c r="M180" s="9">
        <f t="shared" si="47"/>
        <v>6953.2439699999995</v>
      </c>
      <c r="N180" s="3">
        <f>N181+N188+N191+N194</f>
        <v>0</v>
      </c>
      <c r="O180" s="3">
        <f>O181+O188+O191+O194</f>
        <v>0</v>
      </c>
      <c r="P180" s="9">
        <f t="shared" si="38"/>
        <v>6953.2439699999995</v>
      </c>
      <c r="Q180" s="3">
        <f>Q181+Q188+Q191+Q194</f>
        <v>3246.6116499999998</v>
      </c>
      <c r="R180" s="9">
        <f t="shared" si="28"/>
        <v>10199.855619999998</v>
      </c>
      <c r="S180" s="3">
        <f>S181+S188+S191+S194</f>
        <v>280.93599999999998</v>
      </c>
      <c r="T180" s="9">
        <f t="shared" si="29"/>
        <v>10480.791619999998</v>
      </c>
      <c r="U180" s="9">
        <f t="shared" si="43"/>
        <v>6953.2439699999995</v>
      </c>
      <c r="V180" s="3">
        <f>V181+V188+V191+V194</f>
        <v>0</v>
      </c>
      <c r="W180" s="9">
        <f t="shared" si="41"/>
        <v>6953.2439699999995</v>
      </c>
      <c r="X180" s="3">
        <f>X181+X188+X191+X194</f>
        <v>0</v>
      </c>
      <c r="Y180" s="9">
        <f t="shared" si="39"/>
        <v>6953.2439699999995</v>
      </c>
      <c r="Z180" s="3">
        <f>Z181+Z188+Z191+Z194</f>
        <v>761.46880999999996</v>
      </c>
      <c r="AA180" s="9">
        <f t="shared" si="30"/>
        <v>7714.7127799999998</v>
      </c>
      <c r="AB180" s="3">
        <f>AB181+AB188+AB191+AB194</f>
        <v>94.76</v>
      </c>
      <c r="AC180" s="9">
        <f t="shared" si="31"/>
        <v>7809.4727800000001</v>
      </c>
      <c r="AD180" s="9">
        <v>6953.2439699999995</v>
      </c>
      <c r="AE180" s="3">
        <f>AE181+AE188+AE191+AE194</f>
        <v>761.46880999999996</v>
      </c>
      <c r="AF180" s="9">
        <f t="shared" si="32"/>
        <v>7714.7127799999998</v>
      </c>
      <c r="AG180" s="3">
        <f>AG181+AG188+AG191+AG194</f>
        <v>94.76</v>
      </c>
      <c r="AH180" s="9">
        <f t="shared" si="33"/>
        <v>7809.4727800000001</v>
      </c>
    </row>
    <row r="181" spans="1:34" ht="45" customHeight="1">
      <c r="A181" s="11" t="s">
        <v>160</v>
      </c>
      <c r="B181" s="4" t="s">
        <v>166</v>
      </c>
      <c r="C181" s="5"/>
      <c r="D181" s="9">
        <v>6953.2439699999995</v>
      </c>
      <c r="E181" s="3">
        <f>E182+E184+E186</f>
        <v>0</v>
      </c>
      <c r="F181" s="9">
        <f t="shared" si="45"/>
        <v>6953.2439699999995</v>
      </c>
      <c r="G181" s="3">
        <f>G182+G184+G186</f>
        <v>0</v>
      </c>
      <c r="H181" s="9">
        <f t="shared" si="42"/>
        <v>6953.2439699999995</v>
      </c>
      <c r="I181" s="9">
        <v>6953.2439699999995</v>
      </c>
      <c r="J181" s="3">
        <f>J182+J184+J186</f>
        <v>0</v>
      </c>
      <c r="K181" s="3">
        <f>K182+K184+K186</f>
        <v>0</v>
      </c>
      <c r="L181" s="9">
        <f t="shared" si="40"/>
        <v>6953.2439699999995</v>
      </c>
      <c r="M181" s="9">
        <f t="shared" si="47"/>
        <v>6953.2439699999995</v>
      </c>
      <c r="N181" s="3">
        <f>N182+N184+N186</f>
        <v>0</v>
      </c>
      <c r="O181" s="3">
        <f>O182+O184+O186</f>
        <v>0</v>
      </c>
      <c r="P181" s="9">
        <f t="shared" si="38"/>
        <v>6953.2439699999995</v>
      </c>
      <c r="Q181" s="3">
        <f>Q182+Q184+Q186</f>
        <v>3246.6116499999998</v>
      </c>
      <c r="R181" s="9">
        <f t="shared" si="28"/>
        <v>10199.855619999998</v>
      </c>
      <c r="S181" s="3">
        <f>S182+S184+S186</f>
        <v>280.93599999999998</v>
      </c>
      <c r="T181" s="9">
        <f t="shared" si="29"/>
        <v>10480.791619999998</v>
      </c>
      <c r="U181" s="9">
        <f t="shared" si="43"/>
        <v>6953.2439699999995</v>
      </c>
      <c r="V181" s="3">
        <f>V182+V184+V186</f>
        <v>0</v>
      </c>
      <c r="W181" s="9">
        <f t="shared" si="41"/>
        <v>6953.2439699999995</v>
      </c>
      <c r="X181" s="3">
        <f>X182+X184+X186</f>
        <v>0</v>
      </c>
      <c r="Y181" s="9">
        <f t="shared" si="39"/>
        <v>6953.2439699999995</v>
      </c>
      <c r="Z181" s="3">
        <f>Z182+Z184+Z186</f>
        <v>761.46880999999996</v>
      </c>
      <c r="AA181" s="9">
        <f t="shared" si="30"/>
        <v>7714.7127799999998</v>
      </c>
      <c r="AB181" s="3">
        <f>AB182+AB184+AB186</f>
        <v>94.76</v>
      </c>
      <c r="AC181" s="9">
        <f t="shared" si="31"/>
        <v>7809.4727800000001</v>
      </c>
      <c r="AD181" s="9">
        <v>6953.2439699999995</v>
      </c>
      <c r="AE181" s="3">
        <f>AE182+AE184+AE186</f>
        <v>761.46880999999996</v>
      </c>
      <c r="AF181" s="9">
        <f t="shared" si="32"/>
        <v>7714.7127799999998</v>
      </c>
      <c r="AG181" s="3">
        <f>AG182+AG184+AG186</f>
        <v>94.76</v>
      </c>
      <c r="AH181" s="9">
        <f t="shared" si="33"/>
        <v>7809.4727800000001</v>
      </c>
    </row>
    <row r="182" spans="1:34" ht="47.25" customHeight="1">
      <c r="A182" s="11" t="s">
        <v>161</v>
      </c>
      <c r="B182" s="4" t="s">
        <v>167</v>
      </c>
      <c r="C182" s="5"/>
      <c r="D182" s="9">
        <v>6883.2439699999995</v>
      </c>
      <c r="E182" s="3">
        <f>E183</f>
        <v>0</v>
      </c>
      <c r="F182" s="9">
        <f t="shared" si="45"/>
        <v>6883.2439699999995</v>
      </c>
      <c r="G182" s="3">
        <f>G183</f>
        <v>0</v>
      </c>
      <c r="H182" s="9">
        <f t="shared" si="42"/>
        <v>6883.2439699999995</v>
      </c>
      <c r="I182" s="9">
        <v>6883.2439699999995</v>
      </c>
      <c r="J182" s="3">
        <f>J183</f>
        <v>0</v>
      </c>
      <c r="K182" s="3">
        <f>K183</f>
        <v>0</v>
      </c>
      <c r="L182" s="9">
        <f t="shared" si="40"/>
        <v>6883.2439699999995</v>
      </c>
      <c r="M182" s="9">
        <f t="shared" si="47"/>
        <v>6883.2439699999995</v>
      </c>
      <c r="N182" s="3">
        <f>N183</f>
        <v>0</v>
      </c>
      <c r="O182" s="3">
        <f>O183</f>
        <v>0</v>
      </c>
      <c r="P182" s="9">
        <f t="shared" si="38"/>
        <v>6883.2439699999995</v>
      </c>
      <c r="Q182" s="3">
        <f>Q183</f>
        <v>2024.52865</v>
      </c>
      <c r="R182" s="9">
        <f t="shared" si="28"/>
        <v>8907.7726199999997</v>
      </c>
      <c r="S182" s="3">
        <f>S183</f>
        <v>280.93599999999998</v>
      </c>
      <c r="T182" s="9">
        <f t="shared" si="29"/>
        <v>9188.7086199999994</v>
      </c>
      <c r="U182" s="9">
        <f t="shared" si="43"/>
        <v>6883.2439699999995</v>
      </c>
      <c r="V182" s="3">
        <f>V183</f>
        <v>0</v>
      </c>
      <c r="W182" s="9">
        <f t="shared" si="41"/>
        <v>6883.2439699999995</v>
      </c>
      <c r="X182" s="3">
        <f>X183</f>
        <v>0</v>
      </c>
      <c r="Y182" s="9">
        <f t="shared" si="39"/>
        <v>6883.2439699999995</v>
      </c>
      <c r="Z182" s="3">
        <f>Z183</f>
        <v>761.46880999999996</v>
      </c>
      <c r="AA182" s="9">
        <f t="shared" si="30"/>
        <v>7644.7127799999998</v>
      </c>
      <c r="AB182" s="3">
        <f>AB183</f>
        <v>94.76</v>
      </c>
      <c r="AC182" s="9">
        <f t="shared" si="31"/>
        <v>7739.4727800000001</v>
      </c>
      <c r="AD182" s="9">
        <v>6883.2439699999995</v>
      </c>
      <c r="AE182" s="3">
        <f>AE183</f>
        <v>761.46880999999996</v>
      </c>
      <c r="AF182" s="9">
        <f t="shared" si="32"/>
        <v>7644.7127799999998</v>
      </c>
      <c r="AG182" s="3">
        <f>AG183</f>
        <v>94.76</v>
      </c>
      <c r="AH182" s="9">
        <f t="shared" si="33"/>
        <v>7739.4727800000001</v>
      </c>
    </row>
    <row r="183" spans="1:34" ht="47.25" customHeight="1">
      <c r="A183" s="1" t="s">
        <v>64</v>
      </c>
      <c r="B183" s="4" t="s">
        <v>167</v>
      </c>
      <c r="C183" s="5">
        <v>600</v>
      </c>
      <c r="D183" s="9">
        <v>6883.2439699999995</v>
      </c>
      <c r="E183" s="3"/>
      <c r="F183" s="9">
        <f t="shared" si="45"/>
        <v>6883.2439699999995</v>
      </c>
      <c r="G183" s="3"/>
      <c r="H183" s="9">
        <f t="shared" si="42"/>
        <v>6883.2439699999995</v>
      </c>
      <c r="I183" s="9">
        <v>6883.2439699999995</v>
      </c>
      <c r="J183" s="3"/>
      <c r="K183" s="3"/>
      <c r="L183" s="9">
        <f t="shared" si="40"/>
        <v>6883.2439699999995</v>
      </c>
      <c r="M183" s="9">
        <f t="shared" si="47"/>
        <v>6883.2439699999995</v>
      </c>
      <c r="N183" s="3"/>
      <c r="O183" s="3"/>
      <c r="P183" s="9">
        <f t="shared" si="38"/>
        <v>6883.2439699999995</v>
      </c>
      <c r="Q183" s="3">
        <v>2024.52865</v>
      </c>
      <c r="R183" s="9">
        <f t="shared" si="28"/>
        <v>8907.7726199999997</v>
      </c>
      <c r="S183" s="3">
        <v>280.93599999999998</v>
      </c>
      <c r="T183" s="9">
        <f t="shared" si="29"/>
        <v>9188.7086199999994</v>
      </c>
      <c r="U183" s="9">
        <f t="shared" si="43"/>
        <v>6883.2439699999995</v>
      </c>
      <c r="V183" s="3"/>
      <c r="W183" s="9">
        <f t="shared" si="41"/>
        <v>6883.2439699999995</v>
      </c>
      <c r="X183" s="3"/>
      <c r="Y183" s="9">
        <f t="shared" si="39"/>
        <v>6883.2439699999995</v>
      </c>
      <c r="Z183" s="3">
        <v>761.46880999999996</v>
      </c>
      <c r="AA183" s="9">
        <f t="shared" si="30"/>
        <v>7644.7127799999998</v>
      </c>
      <c r="AB183" s="3">
        <v>94.76</v>
      </c>
      <c r="AC183" s="9">
        <f t="shared" si="31"/>
        <v>7739.4727800000001</v>
      </c>
      <c r="AD183" s="9">
        <v>6883.2439699999995</v>
      </c>
      <c r="AE183" s="3">
        <v>761.46880999999996</v>
      </c>
      <c r="AF183" s="9">
        <f t="shared" si="32"/>
        <v>7644.7127799999998</v>
      </c>
      <c r="AG183" s="3">
        <v>94.76</v>
      </c>
      <c r="AH183" s="9">
        <f t="shared" si="33"/>
        <v>7739.4727800000001</v>
      </c>
    </row>
    <row r="184" spans="1:34" ht="69.75" customHeight="1">
      <c r="A184" s="11" t="s">
        <v>162</v>
      </c>
      <c r="B184" s="14" t="s">
        <v>168</v>
      </c>
      <c r="C184" s="5"/>
      <c r="D184" s="9">
        <v>70</v>
      </c>
      <c r="E184" s="3">
        <f>E185</f>
        <v>0</v>
      </c>
      <c r="F184" s="9">
        <f t="shared" si="45"/>
        <v>70</v>
      </c>
      <c r="G184" s="3">
        <f>G185</f>
        <v>0</v>
      </c>
      <c r="H184" s="9">
        <f t="shared" si="42"/>
        <v>70</v>
      </c>
      <c r="I184" s="9">
        <v>70</v>
      </c>
      <c r="J184" s="3">
        <f>J185</f>
        <v>0</v>
      </c>
      <c r="K184" s="3">
        <f>K185</f>
        <v>0</v>
      </c>
      <c r="L184" s="9">
        <f t="shared" si="40"/>
        <v>70</v>
      </c>
      <c r="M184" s="9">
        <f t="shared" si="47"/>
        <v>70</v>
      </c>
      <c r="N184" s="3">
        <f>N185</f>
        <v>0</v>
      </c>
      <c r="O184" s="3">
        <f>O185</f>
        <v>0</v>
      </c>
      <c r="P184" s="9">
        <f t="shared" si="38"/>
        <v>70</v>
      </c>
      <c r="Q184" s="3">
        <f>Q185</f>
        <v>0</v>
      </c>
      <c r="R184" s="9">
        <f t="shared" si="28"/>
        <v>70</v>
      </c>
      <c r="S184" s="3">
        <f>S185</f>
        <v>0</v>
      </c>
      <c r="T184" s="9">
        <f t="shared" si="29"/>
        <v>70</v>
      </c>
      <c r="U184" s="9">
        <f t="shared" si="43"/>
        <v>70</v>
      </c>
      <c r="V184" s="3">
        <f>V185</f>
        <v>0</v>
      </c>
      <c r="W184" s="9">
        <f t="shared" si="41"/>
        <v>70</v>
      </c>
      <c r="X184" s="3">
        <f>X185</f>
        <v>0</v>
      </c>
      <c r="Y184" s="9">
        <f t="shared" si="39"/>
        <v>70</v>
      </c>
      <c r="Z184" s="3">
        <f>Z185</f>
        <v>0</v>
      </c>
      <c r="AA184" s="9">
        <f t="shared" si="30"/>
        <v>70</v>
      </c>
      <c r="AB184" s="3">
        <f>AB185</f>
        <v>0</v>
      </c>
      <c r="AC184" s="9">
        <f t="shared" si="31"/>
        <v>70</v>
      </c>
      <c r="AD184" s="9">
        <v>70</v>
      </c>
      <c r="AE184" s="3">
        <f>AE185</f>
        <v>0</v>
      </c>
      <c r="AF184" s="9">
        <f t="shared" si="32"/>
        <v>70</v>
      </c>
      <c r="AG184" s="3">
        <f>AG185</f>
        <v>0</v>
      </c>
      <c r="AH184" s="9">
        <f t="shared" si="33"/>
        <v>70</v>
      </c>
    </row>
    <row r="185" spans="1:34" ht="45.75" customHeight="1">
      <c r="A185" s="1" t="s">
        <v>64</v>
      </c>
      <c r="B185" s="14" t="s">
        <v>168</v>
      </c>
      <c r="C185" s="5">
        <v>600</v>
      </c>
      <c r="D185" s="9">
        <v>70</v>
      </c>
      <c r="E185" s="3"/>
      <c r="F185" s="9">
        <f t="shared" si="45"/>
        <v>70</v>
      </c>
      <c r="G185" s="3"/>
      <c r="H185" s="9">
        <f t="shared" si="42"/>
        <v>70</v>
      </c>
      <c r="I185" s="9">
        <v>70</v>
      </c>
      <c r="J185" s="3"/>
      <c r="K185" s="3"/>
      <c r="L185" s="9">
        <f t="shared" si="40"/>
        <v>70</v>
      </c>
      <c r="M185" s="9">
        <f t="shared" si="47"/>
        <v>70</v>
      </c>
      <c r="N185" s="3"/>
      <c r="O185" s="3"/>
      <c r="P185" s="9">
        <f t="shared" si="38"/>
        <v>70</v>
      </c>
      <c r="Q185" s="3"/>
      <c r="R185" s="9">
        <f t="shared" si="28"/>
        <v>70</v>
      </c>
      <c r="S185" s="3"/>
      <c r="T185" s="9">
        <f t="shared" si="29"/>
        <v>70</v>
      </c>
      <c r="U185" s="9">
        <f t="shared" si="43"/>
        <v>70</v>
      </c>
      <c r="V185" s="3"/>
      <c r="W185" s="9">
        <f t="shared" si="41"/>
        <v>70</v>
      </c>
      <c r="X185" s="3"/>
      <c r="Y185" s="9">
        <f t="shared" si="39"/>
        <v>70</v>
      </c>
      <c r="Z185" s="3"/>
      <c r="AA185" s="9">
        <f t="shared" si="30"/>
        <v>70</v>
      </c>
      <c r="AB185" s="3"/>
      <c r="AC185" s="9">
        <f t="shared" si="31"/>
        <v>70</v>
      </c>
      <c r="AD185" s="9">
        <v>70</v>
      </c>
      <c r="AE185" s="3"/>
      <c r="AF185" s="9">
        <f t="shared" si="32"/>
        <v>70</v>
      </c>
      <c r="AG185" s="3"/>
      <c r="AH185" s="9">
        <f t="shared" si="33"/>
        <v>70</v>
      </c>
    </row>
    <row r="186" spans="1:34" ht="81" customHeight="1">
      <c r="A186" s="11" t="s">
        <v>163</v>
      </c>
      <c r="B186" s="14" t="s">
        <v>169</v>
      </c>
      <c r="C186" s="5"/>
      <c r="D186" s="9">
        <v>0</v>
      </c>
      <c r="E186" s="3">
        <f>E187</f>
        <v>0</v>
      </c>
      <c r="F186" s="9">
        <f t="shared" si="45"/>
        <v>0</v>
      </c>
      <c r="G186" s="3">
        <f>G187</f>
        <v>0</v>
      </c>
      <c r="H186" s="9">
        <f t="shared" si="42"/>
        <v>0</v>
      </c>
      <c r="I186" s="9">
        <v>0</v>
      </c>
      <c r="J186" s="3">
        <f>J187</f>
        <v>0</v>
      </c>
      <c r="K186" s="3">
        <f>K187</f>
        <v>0</v>
      </c>
      <c r="L186" s="9">
        <f t="shared" si="40"/>
        <v>0</v>
      </c>
      <c r="M186" s="9">
        <f t="shared" si="47"/>
        <v>0</v>
      </c>
      <c r="N186" s="3">
        <f>N187</f>
        <v>0</v>
      </c>
      <c r="O186" s="3">
        <f>O187</f>
        <v>0</v>
      </c>
      <c r="P186" s="9">
        <f t="shared" si="38"/>
        <v>0</v>
      </c>
      <c r="Q186" s="3">
        <f>Q187</f>
        <v>1222.0830000000001</v>
      </c>
      <c r="R186" s="9">
        <f t="shared" si="28"/>
        <v>1222.0830000000001</v>
      </c>
      <c r="S186" s="3">
        <f>S187</f>
        <v>0</v>
      </c>
      <c r="T186" s="9">
        <f t="shared" si="29"/>
        <v>1222.0830000000001</v>
      </c>
      <c r="U186" s="9">
        <f t="shared" si="43"/>
        <v>0</v>
      </c>
      <c r="V186" s="3">
        <f>V187</f>
        <v>0</v>
      </c>
      <c r="W186" s="9">
        <f t="shared" si="41"/>
        <v>0</v>
      </c>
      <c r="X186" s="3">
        <f>X187</f>
        <v>0</v>
      </c>
      <c r="Y186" s="9">
        <f t="shared" si="39"/>
        <v>0</v>
      </c>
      <c r="Z186" s="3">
        <f>Z187</f>
        <v>0</v>
      </c>
      <c r="AA186" s="9">
        <f t="shared" si="30"/>
        <v>0</v>
      </c>
      <c r="AB186" s="3">
        <f>AB187</f>
        <v>0</v>
      </c>
      <c r="AC186" s="9">
        <f t="shared" si="31"/>
        <v>0</v>
      </c>
      <c r="AD186" s="9">
        <v>0</v>
      </c>
      <c r="AE186" s="3">
        <f>AE187</f>
        <v>0</v>
      </c>
      <c r="AF186" s="9">
        <f t="shared" si="32"/>
        <v>0</v>
      </c>
      <c r="AG186" s="3">
        <f>AG187</f>
        <v>0</v>
      </c>
      <c r="AH186" s="9">
        <f t="shared" si="33"/>
        <v>0</v>
      </c>
    </row>
    <row r="187" spans="1:34" ht="44.25" customHeight="1">
      <c r="A187" s="1" t="s">
        <v>64</v>
      </c>
      <c r="B187" s="14" t="s">
        <v>169</v>
      </c>
      <c r="C187" s="5">
        <v>600</v>
      </c>
      <c r="D187" s="9">
        <v>0</v>
      </c>
      <c r="E187" s="3"/>
      <c r="F187" s="9">
        <f t="shared" si="45"/>
        <v>0</v>
      </c>
      <c r="G187" s="3"/>
      <c r="H187" s="9">
        <f t="shared" si="42"/>
        <v>0</v>
      </c>
      <c r="I187" s="9">
        <v>0</v>
      </c>
      <c r="J187" s="3"/>
      <c r="K187" s="3"/>
      <c r="L187" s="9">
        <f t="shared" si="40"/>
        <v>0</v>
      </c>
      <c r="M187" s="9">
        <f t="shared" si="47"/>
        <v>0</v>
      </c>
      <c r="N187" s="3"/>
      <c r="O187" s="3"/>
      <c r="P187" s="9">
        <f t="shared" si="38"/>
        <v>0</v>
      </c>
      <c r="Q187" s="3">
        <v>1222.0830000000001</v>
      </c>
      <c r="R187" s="9">
        <f t="shared" si="28"/>
        <v>1222.0830000000001</v>
      </c>
      <c r="S187" s="3"/>
      <c r="T187" s="9">
        <f t="shared" si="29"/>
        <v>1222.0830000000001</v>
      </c>
      <c r="U187" s="9">
        <f t="shared" si="43"/>
        <v>0</v>
      </c>
      <c r="V187" s="3"/>
      <c r="W187" s="9">
        <f t="shared" si="41"/>
        <v>0</v>
      </c>
      <c r="X187" s="3"/>
      <c r="Y187" s="9">
        <f t="shared" si="39"/>
        <v>0</v>
      </c>
      <c r="Z187" s="3"/>
      <c r="AA187" s="9">
        <f t="shared" si="30"/>
        <v>0</v>
      </c>
      <c r="AB187" s="3"/>
      <c r="AC187" s="9">
        <f t="shared" si="31"/>
        <v>0</v>
      </c>
      <c r="AD187" s="9">
        <v>0</v>
      </c>
      <c r="AE187" s="3"/>
      <c r="AF187" s="9">
        <f t="shared" si="32"/>
        <v>0</v>
      </c>
      <c r="AG187" s="3"/>
      <c r="AH187" s="9">
        <f t="shared" si="33"/>
        <v>0</v>
      </c>
    </row>
    <row r="188" spans="1:34" ht="48" customHeight="1">
      <c r="A188" s="11" t="s">
        <v>170</v>
      </c>
      <c r="B188" s="4" t="s">
        <v>172</v>
      </c>
      <c r="C188" s="5"/>
      <c r="D188" s="9">
        <v>0</v>
      </c>
      <c r="E188" s="3">
        <f>E189</f>
        <v>0</v>
      </c>
      <c r="F188" s="9">
        <f t="shared" si="45"/>
        <v>0</v>
      </c>
      <c r="G188" s="3">
        <f>G189</f>
        <v>0</v>
      </c>
      <c r="H188" s="9">
        <f t="shared" si="42"/>
        <v>0</v>
      </c>
      <c r="I188" s="9">
        <v>0</v>
      </c>
      <c r="J188" s="3">
        <f>J189</f>
        <v>0</v>
      </c>
      <c r="K188" s="3">
        <f>K189</f>
        <v>0</v>
      </c>
      <c r="L188" s="9">
        <f t="shared" si="40"/>
        <v>0</v>
      </c>
      <c r="M188" s="9">
        <f t="shared" si="47"/>
        <v>0</v>
      </c>
      <c r="N188" s="3">
        <f>N189</f>
        <v>0</v>
      </c>
      <c r="O188" s="3">
        <f>O189</f>
        <v>0</v>
      </c>
      <c r="P188" s="9">
        <f t="shared" si="38"/>
        <v>0</v>
      </c>
      <c r="Q188" s="3">
        <f>Q189</f>
        <v>0</v>
      </c>
      <c r="R188" s="9">
        <f t="shared" si="28"/>
        <v>0</v>
      </c>
      <c r="S188" s="3">
        <f>S189</f>
        <v>0</v>
      </c>
      <c r="T188" s="9">
        <f t="shared" si="29"/>
        <v>0</v>
      </c>
      <c r="U188" s="9">
        <f t="shared" si="43"/>
        <v>0</v>
      </c>
      <c r="V188" s="3">
        <f>V189</f>
        <v>0</v>
      </c>
      <c r="W188" s="9">
        <f t="shared" si="41"/>
        <v>0</v>
      </c>
      <c r="X188" s="3">
        <f>X189</f>
        <v>0</v>
      </c>
      <c r="Y188" s="9">
        <f t="shared" si="39"/>
        <v>0</v>
      </c>
      <c r="Z188" s="3">
        <f>Z189</f>
        <v>0</v>
      </c>
      <c r="AA188" s="9">
        <f t="shared" si="30"/>
        <v>0</v>
      </c>
      <c r="AB188" s="3">
        <f>AB189</f>
        <v>0</v>
      </c>
      <c r="AC188" s="9">
        <f t="shared" si="31"/>
        <v>0</v>
      </c>
      <c r="AD188" s="9">
        <v>0</v>
      </c>
      <c r="AE188" s="3">
        <f>AE189</f>
        <v>0</v>
      </c>
      <c r="AF188" s="9">
        <f t="shared" si="32"/>
        <v>0</v>
      </c>
      <c r="AG188" s="3">
        <f>AG189</f>
        <v>0</v>
      </c>
      <c r="AH188" s="9">
        <f t="shared" si="33"/>
        <v>0</v>
      </c>
    </row>
    <row r="189" spans="1:34" ht="33" customHeight="1">
      <c r="A189" s="13" t="s">
        <v>171</v>
      </c>
      <c r="B189" s="4" t="s">
        <v>469</v>
      </c>
      <c r="C189" s="5"/>
      <c r="D189" s="9">
        <v>0</v>
      </c>
      <c r="E189" s="3">
        <f>E190</f>
        <v>0</v>
      </c>
      <c r="F189" s="9">
        <f t="shared" si="45"/>
        <v>0</v>
      </c>
      <c r="G189" s="3">
        <f>G190</f>
        <v>0</v>
      </c>
      <c r="H189" s="9">
        <f t="shared" si="42"/>
        <v>0</v>
      </c>
      <c r="I189" s="9">
        <v>0</v>
      </c>
      <c r="J189" s="3">
        <f>J190</f>
        <v>0</v>
      </c>
      <c r="K189" s="3">
        <f>K190</f>
        <v>0</v>
      </c>
      <c r="L189" s="9">
        <f t="shared" si="40"/>
        <v>0</v>
      </c>
      <c r="M189" s="9">
        <f t="shared" si="47"/>
        <v>0</v>
      </c>
      <c r="N189" s="3">
        <f>N190</f>
        <v>0</v>
      </c>
      <c r="O189" s="3">
        <f>O190</f>
        <v>0</v>
      </c>
      <c r="P189" s="9">
        <f t="shared" si="38"/>
        <v>0</v>
      </c>
      <c r="Q189" s="3">
        <f>Q190</f>
        <v>0</v>
      </c>
      <c r="R189" s="9">
        <f t="shared" si="28"/>
        <v>0</v>
      </c>
      <c r="S189" s="3">
        <f>S190</f>
        <v>0</v>
      </c>
      <c r="T189" s="9">
        <f t="shared" si="29"/>
        <v>0</v>
      </c>
      <c r="U189" s="9">
        <f t="shared" si="43"/>
        <v>0</v>
      </c>
      <c r="V189" s="3">
        <f>V190</f>
        <v>0</v>
      </c>
      <c r="W189" s="9">
        <f t="shared" si="41"/>
        <v>0</v>
      </c>
      <c r="X189" s="3">
        <f>X190</f>
        <v>0</v>
      </c>
      <c r="Y189" s="9">
        <f t="shared" si="39"/>
        <v>0</v>
      </c>
      <c r="Z189" s="3">
        <f>Z190</f>
        <v>0</v>
      </c>
      <c r="AA189" s="9">
        <f t="shared" si="30"/>
        <v>0</v>
      </c>
      <c r="AB189" s="3">
        <f>AB190</f>
        <v>0</v>
      </c>
      <c r="AC189" s="9">
        <f t="shared" si="31"/>
        <v>0</v>
      </c>
      <c r="AD189" s="9">
        <v>0</v>
      </c>
      <c r="AE189" s="3">
        <f>AE190</f>
        <v>0</v>
      </c>
      <c r="AF189" s="9">
        <f t="shared" si="32"/>
        <v>0</v>
      </c>
      <c r="AG189" s="3">
        <f>AG190</f>
        <v>0</v>
      </c>
      <c r="AH189" s="9">
        <f t="shared" si="33"/>
        <v>0</v>
      </c>
    </row>
    <row r="190" spans="1:34" ht="46.5" customHeight="1">
      <c r="A190" s="13" t="s">
        <v>64</v>
      </c>
      <c r="B190" s="4" t="s">
        <v>469</v>
      </c>
      <c r="C190" s="5">
        <v>600</v>
      </c>
      <c r="D190" s="9">
        <v>0</v>
      </c>
      <c r="E190" s="3"/>
      <c r="F190" s="9">
        <f t="shared" si="45"/>
        <v>0</v>
      </c>
      <c r="G190" s="3"/>
      <c r="H190" s="9">
        <f t="shared" si="42"/>
        <v>0</v>
      </c>
      <c r="I190" s="9">
        <v>0</v>
      </c>
      <c r="J190" s="3"/>
      <c r="K190" s="3"/>
      <c r="L190" s="9">
        <f t="shared" si="40"/>
        <v>0</v>
      </c>
      <c r="M190" s="9">
        <f t="shared" si="47"/>
        <v>0</v>
      </c>
      <c r="N190" s="3"/>
      <c r="O190" s="3"/>
      <c r="P190" s="9">
        <f t="shared" si="38"/>
        <v>0</v>
      </c>
      <c r="Q190" s="3"/>
      <c r="R190" s="9">
        <f t="shared" si="28"/>
        <v>0</v>
      </c>
      <c r="S190" s="3"/>
      <c r="T190" s="9">
        <f t="shared" si="29"/>
        <v>0</v>
      </c>
      <c r="U190" s="9">
        <f t="shared" si="43"/>
        <v>0</v>
      </c>
      <c r="V190" s="3"/>
      <c r="W190" s="9">
        <f t="shared" si="41"/>
        <v>0</v>
      </c>
      <c r="X190" s="3"/>
      <c r="Y190" s="9">
        <f t="shared" si="39"/>
        <v>0</v>
      </c>
      <c r="Z190" s="3"/>
      <c r="AA190" s="9">
        <f t="shared" si="30"/>
        <v>0</v>
      </c>
      <c r="AB190" s="3"/>
      <c r="AC190" s="9">
        <f t="shared" si="31"/>
        <v>0</v>
      </c>
      <c r="AD190" s="9">
        <v>0</v>
      </c>
      <c r="AE190" s="3"/>
      <c r="AF190" s="9">
        <f t="shared" si="32"/>
        <v>0</v>
      </c>
      <c r="AG190" s="3"/>
      <c r="AH190" s="9">
        <f t="shared" si="33"/>
        <v>0</v>
      </c>
    </row>
    <row r="191" spans="1:34" ht="111" customHeight="1">
      <c r="A191" s="11" t="s">
        <v>173</v>
      </c>
      <c r="B191" s="4" t="s">
        <v>175</v>
      </c>
      <c r="C191" s="5"/>
      <c r="D191" s="9">
        <v>0</v>
      </c>
      <c r="E191" s="3">
        <f>E192</f>
        <v>0</v>
      </c>
      <c r="F191" s="9">
        <f t="shared" si="45"/>
        <v>0</v>
      </c>
      <c r="G191" s="3">
        <f>G192</f>
        <v>0</v>
      </c>
      <c r="H191" s="9">
        <f t="shared" si="42"/>
        <v>0</v>
      </c>
      <c r="I191" s="9">
        <v>0</v>
      </c>
      <c r="J191" s="3">
        <f>J192</f>
        <v>0</v>
      </c>
      <c r="K191" s="3">
        <f>K192</f>
        <v>0</v>
      </c>
      <c r="L191" s="9">
        <f t="shared" si="40"/>
        <v>0</v>
      </c>
      <c r="M191" s="9">
        <f t="shared" si="47"/>
        <v>0</v>
      </c>
      <c r="N191" s="3">
        <f>N192</f>
        <v>0</v>
      </c>
      <c r="O191" s="3">
        <f>O192</f>
        <v>0</v>
      </c>
      <c r="P191" s="9">
        <f t="shared" si="38"/>
        <v>0</v>
      </c>
      <c r="Q191" s="3">
        <f>Q192</f>
        <v>0</v>
      </c>
      <c r="R191" s="9">
        <f t="shared" si="28"/>
        <v>0</v>
      </c>
      <c r="S191" s="3">
        <f>S192</f>
        <v>0</v>
      </c>
      <c r="T191" s="9">
        <f t="shared" si="29"/>
        <v>0</v>
      </c>
      <c r="U191" s="9">
        <f t="shared" si="43"/>
        <v>0</v>
      </c>
      <c r="V191" s="3">
        <f>V192</f>
        <v>0</v>
      </c>
      <c r="W191" s="9">
        <f t="shared" si="41"/>
        <v>0</v>
      </c>
      <c r="X191" s="3">
        <f>X192</f>
        <v>0</v>
      </c>
      <c r="Y191" s="9">
        <f t="shared" si="39"/>
        <v>0</v>
      </c>
      <c r="Z191" s="3">
        <f>Z192</f>
        <v>0</v>
      </c>
      <c r="AA191" s="9">
        <f t="shared" si="30"/>
        <v>0</v>
      </c>
      <c r="AB191" s="3">
        <f>AB192</f>
        <v>0</v>
      </c>
      <c r="AC191" s="9">
        <f t="shared" si="31"/>
        <v>0</v>
      </c>
      <c r="AD191" s="9">
        <v>0</v>
      </c>
      <c r="AE191" s="3">
        <f>AE192</f>
        <v>0</v>
      </c>
      <c r="AF191" s="9">
        <f t="shared" si="32"/>
        <v>0</v>
      </c>
      <c r="AG191" s="3">
        <f>AG192</f>
        <v>0</v>
      </c>
      <c r="AH191" s="9">
        <f t="shared" si="33"/>
        <v>0</v>
      </c>
    </row>
    <row r="192" spans="1:34" ht="114" customHeight="1">
      <c r="A192" s="11" t="s">
        <v>174</v>
      </c>
      <c r="B192" s="4" t="s">
        <v>176</v>
      </c>
      <c r="C192" s="5"/>
      <c r="D192" s="9">
        <v>0</v>
      </c>
      <c r="E192" s="3">
        <f>E193</f>
        <v>0</v>
      </c>
      <c r="F192" s="9">
        <f t="shared" si="45"/>
        <v>0</v>
      </c>
      <c r="G192" s="3">
        <f>G193</f>
        <v>0</v>
      </c>
      <c r="H192" s="9">
        <f t="shared" si="42"/>
        <v>0</v>
      </c>
      <c r="I192" s="9">
        <v>0</v>
      </c>
      <c r="J192" s="3">
        <f>J193</f>
        <v>0</v>
      </c>
      <c r="K192" s="3">
        <f>K193</f>
        <v>0</v>
      </c>
      <c r="L192" s="9">
        <f t="shared" si="40"/>
        <v>0</v>
      </c>
      <c r="M192" s="9">
        <f t="shared" si="47"/>
        <v>0</v>
      </c>
      <c r="N192" s="3">
        <f>N193</f>
        <v>0</v>
      </c>
      <c r="O192" s="3">
        <f>O193</f>
        <v>0</v>
      </c>
      <c r="P192" s="9">
        <f t="shared" si="38"/>
        <v>0</v>
      </c>
      <c r="Q192" s="3">
        <f>Q193</f>
        <v>0</v>
      </c>
      <c r="R192" s="9">
        <f t="shared" si="28"/>
        <v>0</v>
      </c>
      <c r="S192" s="3">
        <f>S193</f>
        <v>0</v>
      </c>
      <c r="T192" s="9">
        <f t="shared" si="29"/>
        <v>0</v>
      </c>
      <c r="U192" s="9">
        <f t="shared" si="43"/>
        <v>0</v>
      </c>
      <c r="V192" s="3">
        <f>V193</f>
        <v>0</v>
      </c>
      <c r="W192" s="9">
        <f t="shared" si="41"/>
        <v>0</v>
      </c>
      <c r="X192" s="3">
        <f>X193</f>
        <v>0</v>
      </c>
      <c r="Y192" s="9">
        <f t="shared" si="39"/>
        <v>0</v>
      </c>
      <c r="Z192" s="3">
        <f>Z193</f>
        <v>0</v>
      </c>
      <c r="AA192" s="9">
        <f t="shared" si="30"/>
        <v>0</v>
      </c>
      <c r="AB192" s="3">
        <f>AB193</f>
        <v>0</v>
      </c>
      <c r="AC192" s="9">
        <f t="shared" si="31"/>
        <v>0</v>
      </c>
      <c r="AD192" s="9">
        <v>0</v>
      </c>
      <c r="AE192" s="3">
        <f>AE193</f>
        <v>0</v>
      </c>
      <c r="AF192" s="9">
        <f t="shared" si="32"/>
        <v>0</v>
      </c>
      <c r="AG192" s="3">
        <f>AG193</f>
        <v>0</v>
      </c>
      <c r="AH192" s="9">
        <f t="shared" si="33"/>
        <v>0</v>
      </c>
    </row>
    <row r="193" spans="1:34" ht="45" customHeight="1">
      <c r="A193" s="1" t="s">
        <v>64</v>
      </c>
      <c r="B193" s="4" t="s">
        <v>176</v>
      </c>
      <c r="C193" s="5">
        <v>600</v>
      </c>
      <c r="D193" s="9">
        <v>0</v>
      </c>
      <c r="E193" s="3"/>
      <c r="F193" s="9">
        <f t="shared" si="45"/>
        <v>0</v>
      </c>
      <c r="G193" s="3"/>
      <c r="H193" s="9">
        <f t="shared" si="42"/>
        <v>0</v>
      </c>
      <c r="I193" s="9">
        <v>0</v>
      </c>
      <c r="J193" s="3"/>
      <c r="K193" s="3"/>
      <c r="L193" s="9">
        <f t="shared" si="40"/>
        <v>0</v>
      </c>
      <c r="M193" s="9">
        <f t="shared" si="47"/>
        <v>0</v>
      </c>
      <c r="N193" s="3"/>
      <c r="O193" s="3"/>
      <c r="P193" s="9">
        <f t="shared" si="38"/>
        <v>0</v>
      </c>
      <c r="Q193" s="3"/>
      <c r="R193" s="9">
        <f t="shared" si="28"/>
        <v>0</v>
      </c>
      <c r="S193" s="3"/>
      <c r="T193" s="9">
        <f t="shared" si="29"/>
        <v>0</v>
      </c>
      <c r="U193" s="9">
        <f t="shared" si="43"/>
        <v>0</v>
      </c>
      <c r="V193" s="3"/>
      <c r="W193" s="9">
        <f t="shared" si="41"/>
        <v>0</v>
      </c>
      <c r="X193" s="3"/>
      <c r="Y193" s="9">
        <f t="shared" si="39"/>
        <v>0</v>
      </c>
      <c r="Z193" s="3"/>
      <c r="AA193" s="9">
        <f t="shared" si="30"/>
        <v>0</v>
      </c>
      <c r="AB193" s="3"/>
      <c r="AC193" s="9">
        <f t="shared" si="31"/>
        <v>0</v>
      </c>
      <c r="AD193" s="9">
        <v>0</v>
      </c>
      <c r="AE193" s="3"/>
      <c r="AF193" s="9">
        <f t="shared" si="32"/>
        <v>0</v>
      </c>
      <c r="AG193" s="3"/>
      <c r="AH193" s="9">
        <f t="shared" si="33"/>
        <v>0</v>
      </c>
    </row>
    <row r="194" spans="1:34" ht="47.25" customHeight="1">
      <c r="A194" s="11" t="s">
        <v>177</v>
      </c>
      <c r="B194" s="4" t="s">
        <v>179</v>
      </c>
      <c r="C194" s="5"/>
      <c r="D194" s="9">
        <v>0</v>
      </c>
      <c r="E194" s="3">
        <f>E195</f>
        <v>0</v>
      </c>
      <c r="F194" s="9">
        <f t="shared" si="45"/>
        <v>0</v>
      </c>
      <c r="G194" s="3">
        <f>G195</f>
        <v>0</v>
      </c>
      <c r="H194" s="9">
        <f t="shared" si="42"/>
        <v>0</v>
      </c>
      <c r="I194" s="9">
        <v>0</v>
      </c>
      <c r="J194" s="3">
        <f>J195</f>
        <v>0</v>
      </c>
      <c r="K194" s="3">
        <f>K195</f>
        <v>0</v>
      </c>
      <c r="L194" s="9">
        <f t="shared" si="40"/>
        <v>0</v>
      </c>
      <c r="M194" s="9">
        <f t="shared" si="47"/>
        <v>0</v>
      </c>
      <c r="N194" s="3">
        <f>N195</f>
        <v>0</v>
      </c>
      <c r="O194" s="3">
        <f>O195</f>
        <v>0</v>
      </c>
      <c r="P194" s="9">
        <f t="shared" si="38"/>
        <v>0</v>
      </c>
      <c r="Q194" s="3">
        <f>Q195</f>
        <v>0</v>
      </c>
      <c r="R194" s="9">
        <f t="shared" si="28"/>
        <v>0</v>
      </c>
      <c r="S194" s="3">
        <f>S195</f>
        <v>0</v>
      </c>
      <c r="T194" s="9">
        <f t="shared" si="29"/>
        <v>0</v>
      </c>
      <c r="U194" s="9">
        <f t="shared" si="43"/>
        <v>0</v>
      </c>
      <c r="V194" s="3">
        <f>V195</f>
        <v>0</v>
      </c>
      <c r="W194" s="9">
        <f t="shared" si="41"/>
        <v>0</v>
      </c>
      <c r="X194" s="3">
        <f>X195</f>
        <v>0</v>
      </c>
      <c r="Y194" s="9">
        <f t="shared" si="39"/>
        <v>0</v>
      </c>
      <c r="Z194" s="3">
        <f>Z195</f>
        <v>0</v>
      </c>
      <c r="AA194" s="9">
        <f t="shared" si="30"/>
        <v>0</v>
      </c>
      <c r="AB194" s="3">
        <f>AB195</f>
        <v>0</v>
      </c>
      <c r="AC194" s="9">
        <f t="shared" si="31"/>
        <v>0</v>
      </c>
      <c r="AD194" s="9">
        <v>0</v>
      </c>
      <c r="AE194" s="3">
        <f>AE195</f>
        <v>0</v>
      </c>
      <c r="AF194" s="9">
        <f t="shared" si="32"/>
        <v>0</v>
      </c>
      <c r="AG194" s="3">
        <f>AG195</f>
        <v>0</v>
      </c>
      <c r="AH194" s="9">
        <f t="shared" si="33"/>
        <v>0</v>
      </c>
    </row>
    <row r="195" spans="1:34" ht="45" customHeight="1">
      <c r="A195" s="11" t="s">
        <v>178</v>
      </c>
      <c r="B195" s="4" t="s">
        <v>180</v>
      </c>
      <c r="C195" s="5"/>
      <c r="D195" s="9">
        <v>0</v>
      </c>
      <c r="E195" s="3">
        <f>E196</f>
        <v>0</v>
      </c>
      <c r="F195" s="9">
        <f t="shared" si="45"/>
        <v>0</v>
      </c>
      <c r="G195" s="3">
        <f>G196</f>
        <v>0</v>
      </c>
      <c r="H195" s="9">
        <f t="shared" si="42"/>
        <v>0</v>
      </c>
      <c r="I195" s="9">
        <v>0</v>
      </c>
      <c r="J195" s="3">
        <f>J196</f>
        <v>0</v>
      </c>
      <c r="K195" s="3">
        <f>K196</f>
        <v>0</v>
      </c>
      <c r="L195" s="9">
        <f t="shared" si="40"/>
        <v>0</v>
      </c>
      <c r="M195" s="9">
        <f t="shared" si="47"/>
        <v>0</v>
      </c>
      <c r="N195" s="3">
        <f>N196</f>
        <v>0</v>
      </c>
      <c r="O195" s="3">
        <f>O196</f>
        <v>0</v>
      </c>
      <c r="P195" s="9">
        <f t="shared" si="38"/>
        <v>0</v>
      </c>
      <c r="Q195" s="3">
        <f>Q196</f>
        <v>0</v>
      </c>
      <c r="R195" s="9">
        <f t="shared" si="28"/>
        <v>0</v>
      </c>
      <c r="S195" s="3">
        <f>S196</f>
        <v>0</v>
      </c>
      <c r="T195" s="9">
        <f t="shared" si="29"/>
        <v>0</v>
      </c>
      <c r="U195" s="9">
        <f t="shared" si="43"/>
        <v>0</v>
      </c>
      <c r="V195" s="3">
        <f>V196</f>
        <v>0</v>
      </c>
      <c r="W195" s="9">
        <f t="shared" si="41"/>
        <v>0</v>
      </c>
      <c r="X195" s="3">
        <f>X196</f>
        <v>0</v>
      </c>
      <c r="Y195" s="9">
        <f t="shared" si="39"/>
        <v>0</v>
      </c>
      <c r="Z195" s="3">
        <f>Z196</f>
        <v>0</v>
      </c>
      <c r="AA195" s="9">
        <f t="shared" si="30"/>
        <v>0</v>
      </c>
      <c r="AB195" s="3">
        <f>AB196</f>
        <v>0</v>
      </c>
      <c r="AC195" s="9">
        <f t="shared" si="31"/>
        <v>0</v>
      </c>
      <c r="AD195" s="9">
        <v>0</v>
      </c>
      <c r="AE195" s="3">
        <f>AE196</f>
        <v>0</v>
      </c>
      <c r="AF195" s="9">
        <f t="shared" si="32"/>
        <v>0</v>
      </c>
      <c r="AG195" s="3">
        <f>AG196</f>
        <v>0</v>
      </c>
      <c r="AH195" s="9">
        <f t="shared" si="33"/>
        <v>0</v>
      </c>
    </row>
    <row r="196" spans="1:34" ht="46.5" customHeight="1">
      <c r="A196" s="1" t="s">
        <v>64</v>
      </c>
      <c r="B196" s="4" t="s">
        <v>180</v>
      </c>
      <c r="C196" s="5">
        <v>600</v>
      </c>
      <c r="D196" s="9">
        <v>0</v>
      </c>
      <c r="E196" s="3"/>
      <c r="F196" s="9">
        <f t="shared" si="45"/>
        <v>0</v>
      </c>
      <c r="G196" s="3"/>
      <c r="H196" s="9">
        <f t="shared" si="42"/>
        <v>0</v>
      </c>
      <c r="I196" s="9">
        <v>0</v>
      </c>
      <c r="J196" s="3"/>
      <c r="K196" s="3"/>
      <c r="L196" s="9">
        <f t="shared" si="40"/>
        <v>0</v>
      </c>
      <c r="M196" s="9">
        <f t="shared" si="47"/>
        <v>0</v>
      </c>
      <c r="N196" s="3"/>
      <c r="O196" s="3"/>
      <c r="P196" s="9">
        <f t="shared" si="38"/>
        <v>0</v>
      </c>
      <c r="Q196" s="3"/>
      <c r="R196" s="9">
        <f t="shared" si="28"/>
        <v>0</v>
      </c>
      <c r="S196" s="3"/>
      <c r="T196" s="9">
        <f t="shared" si="29"/>
        <v>0</v>
      </c>
      <c r="U196" s="9">
        <f t="shared" si="43"/>
        <v>0</v>
      </c>
      <c r="V196" s="3"/>
      <c r="W196" s="9">
        <f t="shared" si="41"/>
        <v>0</v>
      </c>
      <c r="X196" s="3"/>
      <c r="Y196" s="9">
        <f t="shared" si="39"/>
        <v>0</v>
      </c>
      <c r="Z196" s="3"/>
      <c r="AA196" s="9">
        <f t="shared" si="30"/>
        <v>0</v>
      </c>
      <c r="AB196" s="3"/>
      <c r="AC196" s="9">
        <f t="shared" si="31"/>
        <v>0</v>
      </c>
      <c r="AD196" s="9">
        <v>0</v>
      </c>
      <c r="AE196" s="3"/>
      <c r="AF196" s="9">
        <f t="shared" si="32"/>
        <v>0</v>
      </c>
      <c r="AG196" s="3"/>
      <c r="AH196" s="9">
        <f t="shared" si="33"/>
        <v>0</v>
      </c>
    </row>
    <row r="197" spans="1:34" ht="38.25" customHeight="1">
      <c r="A197" s="10" t="s">
        <v>584</v>
      </c>
      <c r="B197" s="8" t="s">
        <v>585</v>
      </c>
      <c r="C197" s="5"/>
      <c r="D197" s="9"/>
      <c r="E197" s="3"/>
      <c r="F197" s="9"/>
      <c r="G197" s="3"/>
      <c r="H197" s="9"/>
      <c r="I197" s="9"/>
      <c r="J197" s="3"/>
      <c r="K197" s="3"/>
      <c r="L197" s="9"/>
      <c r="M197" s="9"/>
      <c r="N197" s="3"/>
      <c r="O197" s="3"/>
      <c r="P197" s="9"/>
      <c r="Q197" s="3"/>
      <c r="R197" s="9">
        <f t="shared" si="28"/>
        <v>0</v>
      </c>
      <c r="S197" s="3">
        <f>S198</f>
        <v>1519.569</v>
      </c>
      <c r="T197" s="9">
        <f t="shared" si="29"/>
        <v>1519.569</v>
      </c>
      <c r="U197" s="9"/>
      <c r="V197" s="3"/>
      <c r="W197" s="9"/>
      <c r="X197" s="3"/>
      <c r="Y197" s="9"/>
      <c r="Z197" s="3"/>
      <c r="AA197" s="9">
        <f t="shared" si="30"/>
        <v>0</v>
      </c>
      <c r="AB197" s="3">
        <f>AB198</f>
        <v>0</v>
      </c>
      <c r="AC197" s="9">
        <f t="shared" si="31"/>
        <v>0</v>
      </c>
      <c r="AD197" s="9"/>
      <c r="AE197" s="3"/>
      <c r="AF197" s="9">
        <f t="shared" si="32"/>
        <v>0</v>
      </c>
      <c r="AG197" s="3">
        <f>AG198</f>
        <v>0</v>
      </c>
      <c r="AH197" s="9">
        <f t="shared" si="33"/>
        <v>0</v>
      </c>
    </row>
    <row r="198" spans="1:34" ht="39" customHeight="1">
      <c r="A198" s="1" t="s">
        <v>586</v>
      </c>
      <c r="B198" s="4" t="s">
        <v>587</v>
      </c>
      <c r="C198" s="5"/>
      <c r="D198" s="9"/>
      <c r="E198" s="3"/>
      <c r="F198" s="9"/>
      <c r="G198" s="3"/>
      <c r="H198" s="9"/>
      <c r="I198" s="9"/>
      <c r="J198" s="3"/>
      <c r="K198" s="3"/>
      <c r="L198" s="9"/>
      <c r="M198" s="9"/>
      <c r="N198" s="3"/>
      <c r="O198" s="3"/>
      <c r="P198" s="9"/>
      <c r="Q198" s="3"/>
      <c r="R198" s="9">
        <f t="shared" si="28"/>
        <v>0</v>
      </c>
      <c r="S198" s="3">
        <f>S199</f>
        <v>1519.569</v>
      </c>
      <c r="T198" s="9">
        <f t="shared" si="29"/>
        <v>1519.569</v>
      </c>
      <c r="U198" s="9"/>
      <c r="V198" s="3"/>
      <c r="W198" s="9"/>
      <c r="X198" s="3"/>
      <c r="Y198" s="9"/>
      <c r="Z198" s="3"/>
      <c r="AA198" s="9">
        <f t="shared" si="30"/>
        <v>0</v>
      </c>
      <c r="AB198" s="3">
        <f>AB199</f>
        <v>0</v>
      </c>
      <c r="AC198" s="9">
        <f t="shared" si="31"/>
        <v>0</v>
      </c>
      <c r="AD198" s="9"/>
      <c r="AE198" s="3"/>
      <c r="AF198" s="9">
        <f t="shared" si="32"/>
        <v>0</v>
      </c>
      <c r="AG198" s="3">
        <f>AG199</f>
        <v>0</v>
      </c>
      <c r="AH198" s="9">
        <f t="shared" si="33"/>
        <v>0</v>
      </c>
    </row>
    <row r="199" spans="1:34" ht="33" customHeight="1">
      <c r="A199" s="1" t="s">
        <v>588</v>
      </c>
      <c r="B199" s="4" t="s">
        <v>589</v>
      </c>
      <c r="C199" s="5"/>
      <c r="D199" s="9"/>
      <c r="E199" s="3"/>
      <c r="F199" s="9"/>
      <c r="G199" s="3"/>
      <c r="H199" s="9"/>
      <c r="I199" s="9"/>
      <c r="J199" s="3"/>
      <c r="K199" s="3"/>
      <c r="L199" s="9"/>
      <c r="M199" s="9"/>
      <c r="N199" s="3"/>
      <c r="O199" s="3"/>
      <c r="P199" s="9"/>
      <c r="Q199" s="3"/>
      <c r="R199" s="9">
        <f t="shared" si="28"/>
        <v>0</v>
      </c>
      <c r="S199" s="3">
        <f>S200</f>
        <v>1519.569</v>
      </c>
      <c r="T199" s="9">
        <f t="shared" si="29"/>
        <v>1519.569</v>
      </c>
      <c r="U199" s="9"/>
      <c r="V199" s="3"/>
      <c r="W199" s="9"/>
      <c r="X199" s="3"/>
      <c r="Y199" s="9"/>
      <c r="Z199" s="3"/>
      <c r="AA199" s="9">
        <f t="shared" si="30"/>
        <v>0</v>
      </c>
      <c r="AB199" s="3">
        <f>AB200</f>
        <v>0</v>
      </c>
      <c r="AC199" s="9">
        <f t="shared" si="31"/>
        <v>0</v>
      </c>
      <c r="AD199" s="9"/>
      <c r="AE199" s="3"/>
      <c r="AF199" s="9">
        <f t="shared" si="32"/>
        <v>0</v>
      </c>
      <c r="AG199" s="3">
        <f>AG200</f>
        <v>0</v>
      </c>
      <c r="AH199" s="9">
        <f t="shared" si="33"/>
        <v>0</v>
      </c>
    </row>
    <row r="200" spans="1:34" ht="46.5" customHeight="1">
      <c r="A200" s="1" t="s">
        <v>64</v>
      </c>
      <c r="B200" s="4" t="s">
        <v>589</v>
      </c>
      <c r="C200" s="5">
        <v>600</v>
      </c>
      <c r="D200" s="9"/>
      <c r="E200" s="3"/>
      <c r="F200" s="9"/>
      <c r="G200" s="3"/>
      <c r="H200" s="9"/>
      <c r="I200" s="9"/>
      <c r="J200" s="3"/>
      <c r="K200" s="3"/>
      <c r="L200" s="9"/>
      <c r="M200" s="9"/>
      <c r="N200" s="3"/>
      <c r="O200" s="3"/>
      <c r="P200" s="9"/>
      <c r="Q200" s="3"/>
      <c r="R200" s="9">
        <f t="shared" si="28"/>
        <v>0</v>
      </c>
      <c r="S200" s="3">
        <v>1519.569</v>
      </c>
      <c r="T200" s="9">
        <f t="shared" si="29"/>
        <v>1519.569</v>
      </c>
      <c r="U200" s="9"/>
      <c r="V200" s="3"/>
      <c r="W200" s="9"/>
      <c r="X200" s="3"/>
      <c r="Y200" s="9"/>
      <c r="Z200" s="3"/>
      <c r="AA200" s="9">
        <f t="shared" si="30"/>
        <v>0</v>
      </c>
      <c r="AB200" s="3"/>
      <c r="AC200" s="9">
        <f t="shared" si="31"/>
        <v>0</v>
      </c>
      <c r="AD200" s="9"/>
      <c r="AE200" s="3"/>
      <c r="AF200" s="9">
        <f t="shared" si="32"/>
        <v>0</v>
      </c>
      <c r="AG200" s="3"/>
      <c r="AH200" s="9">
        <f t="shared" si="33"/>
        <v>0</v>
      </c>
    </row>
    <row r="201" spans="1:34" ht="51" customHeight="1">
      <c r="A201" s="10" t="s">
        <v>370</v>
      </c>
      <c r="B201" s="8" t="s">
        <v>183</v>
      </c>
      <c r="C201" s="5"/>
      <c r="D201" s="9">
        <v>2356.98821</v>
      </c>
      <c r="E201" s="3">
        <f>E202+E211+E214+E217</f>
        <v>0</v>
      </c>
      <c r="F201" s="9">
        <f t="shared" si="45"/>
        <v>2356.98821</v>
      </c>
      <c r="G201" s="3">
        <f>G202+G211+G214+G217</f>
        <v>0</v>
      </c>
      <c r="H201" s="9">
        <f t="shared" si="42"/>
        <v>2356.98821</v>
      </c>
      <c r="I201" s="9">
        <v>2356.98821</v>
      </c>
      <c r="J201" s="3">
        <f>J202+J211+J214+J217</f>
        <v>0</v>
      </c>
      <c r="K201" s="3">
        <f>K202+K211+K214+K217</f>
        <v>0</v>
      </c>
      <c r="L201" s="9">
        <f t="shared" si="40"/>
        <v>2356.98821</v>
      </c>
      <c r="M201" s="9">
        <f t="shared" si="47"/>
        <v>2356.98821</v>
      </c>
      <c r="N201" s="3">
        <f>N202+N211+N214+N217</f>
        <v>0</v>
      </c>
      <c r="O201" s="3">
        <f>O202+O211+O214+O217</f>
        <v>0</v>
      </c>
      <c r="P201" s="9">
        <f t="shared" si="38"/>
        <v>2356.98821</v>
      </c>
      <c r="Q201" s="3">
        <f>Q202+Q211+Q214+Q217</f>
        <v>1831.59718</v>
      </c>
      <c r="R201" s="9">
        <f t="shared" si="28"/>
        <v>4188.5853900000002</v>
      </c>
      <c r="S201" s="3">
        <f>S202+S211+S214+S217</f>
        <v>603.51499999999999</v>
      </c>
      <c r="T201" s="9">
        <f t="shared" si="29"/>
        <v>4792.1003900000005</v>
      </c>
      <c r="U201" s="9">
        <f t="shared" si="43"/>
        <v>2356.98821</v>
      </c>
      <c r="V201" s="3">
        <f>V202+V211+V214+V217</f>
        <v>0</v>
      </c>
      <c r="W201" s="9">
        <f t="shared" si="41"/>
        <v>2356.98821</v>
      </c>
      <c r="X201" s="3">
        <f>X202+X211+X214+X217</f>
        <v>0</v>
      </c>
      <c r="Y201" s="9">
        <f t="shared" si="39"/>
        <v>2356.98821</v>
      </c>
      <c r="Z201" s="3">
        <f>Z202+Z211+Z214+Z217</f>
        <v>80.11918</v>
      </c>
      <c r="AA201" s="9">
        <f t="shared" si="30"/>
        <v>2437.1073900000001</v>
      </c>
      <c r="AB201" s="3">
        <f>AB202+AB211+AB214+AB217</f>
        <v>0</v>
      </c>
      <c r="AC201" s="9">
        <f t="shared" si="31"/>
        <v>2437.1073900000001</v>
      </c>
      <c r="AD201" s="9">
        <v>2356.98821</v>
      </c>
      <c r="AE201" s="3">
        <f>AE202+AE211+AE214+AE217</f>
        <v>80.11918</v>
      </c>
      <c r="AF201" s="9">
        <f t="shared" si="32"/>
        <v>2437.1073900000001</v>
      </c>
      <c r="AG201" s="3">
        <f>AG202+AG211+AG214+AG217</f>
        <v>0</v>
      </c>
      <c r="AH201" s="9">
        <f t="shared" si="33"/>
        <v>2437.1073900000001</v>
      </c>
    </row>
    <row r="202" spans="1:34" ht="62.25" customHeight="1">
      <c r="A202" s="11" t="s">
        <v>181</v>
      </c>
      <c r="B202" s="4" t="s">
        <v>184</v>
      </c>
      <c r="C202" s="5"/>
      <c r="D202" s="9">
        <v>2356.98821</v>
      </c>
      <c r="E202" s="3">
        <f>E203+E205+E207+E209</f>
        <v>0</v>
      </c>
      <c r="F202" s="9">
        <f t="shared" si="45"/>
        <v>2356.98821</v>
      </c>
      <c r="G202" s="3">
        <f>G203+G205+G207+G209</f>
        <v>0</v>
      </c>
      <c r="H202" s="9">
        <f t="shared" si="42"/>
        <v>2356.98821</v>
      </c>
      <c r="I202" s="9">
        <v>2356.98821</v>
      </c>
      <c r="J202" s="3">
        <f>J203+J205+J207+J209</f>
        <v>0</v>
      </c>
      <c r="K202" s="3">
        <f>K203+K205+K207+K209</f>
        <v>0</v>
      </c>
      <c r="L202" s="9">
        <f t="shared" si="40"/>
        <v>2356.98821</v>
      </c>
      <c r="M202" s="9">
        <f t="shared" si="47"/>
        <v>2356.98821</v>
      </c>
      <c r="N202" s="3">
        <f>N203+N205+N207+N209</f>
        <v>0</v>
      </c>
      <c r="O202" s="3">
        <f>O203+O205+O207+O209</f>
        <v>0</v>
      </c>
      <c r="P202" s="9">
        <f t="shared" si="38"/>
        <v>2356.98821</v>
      </c>
      <c r="Q202" s="3">
        <f>Q203+Q205+Q207+Q209</f>
        <v>1681.59718</v>
      </c>
      <c r="R202" s="9">
        <f t="shared" si="28"/>
        <v>4038.5853900000002</v>
      </c>
      <c r="S202" s="3">
        <f>S203+S205+S207+S209</f>
        <v>25.515000000000001</v>
      </c>
      <c r="T202" s="9">
        <f t="shared" si="29"/>
        <v>4064.1003900000001</v>
      </c>
      <c r="U202" s="9">
        <f t="shared" si="43"/>
        <v>2356.98821</v>
      </c>
      <c r="V202" s="3">
        <f>V203+V205+V207+V209</f>
        <v>0</v>
      </c>
      <c r="W202" s="9">
        <f t="shared" si="41"/>
        <v>2356.98821</v>
      </c>
      <c r="X202" s="3">
        <f>X203+X205+X207+X209</f>
        <v>0</v>
      </c>
      <c r="Y202" s="9">
        <f t="shared" si="39"/>
        <v>2356.98821</v>
      </c>
      <c r="Z202" s="3">
        <f>Z203+Z205+Z207+Z209</f>
        <v>80.11918</v>
      </c>
      <c r="AA202" s="9">
        <f t="shared" si="30"/>
        <v>2437.1073900000001</v>
      </c>
      <c r="AB202" s="3">
        <f>AB203+AB205+AB207+AB209</f>
        <v>0</v>
      </c>
      <c r="AC202" s="9">
        <f t="shared" si="31"/>
        <v>2437.1073900000001</v>
      </c>
      <c r="AD202" s="9">
        <v>2356.98821</v>
      </c>
      <c r="AE202" s="3">
        <f>AE203+AE205+AE207+AE209</f>
        <v>80.11918</v>
      </c>
      <c r="AF202" s="9">
        <f t="shared" si="32"/>
        <v>2437.1073900000001</v>
      </c>
      <c r="AG202" s="3">
        <f>AG203+AG205+AG207+AG209</f>
        <v>0</v>
      </c>
      <c r="AH202" s="9">
        <f t="shared" si="33"/>
        <v>2437.1073900000001</v>
      </c>
    </row>
    <row r="203" spans="1:34" ht="51" customHeight="1">
      <c r="A203" s="11" t="s">
        <v>182</v>
      </c>
      <c r="B203" s="4" t="s">
        <v>185</v>
      </c>
      <c r="C203" s="5"/>
      <c r="D203" s="9">
        <v>2256.3232099999996</v>
      </c>
      <c r="E203" s="3">
        <f>E204</f>
        <v>0</v>
      </c>
      <c r="F203" s="9">
        <f t="shared" si="45"/>
        <v>2256.3232099999996</v>
      </c>
      <c r="G203" s="3">
        <f>G204</f>
        <v>0</v>
      </c>
      <c r="H203" s="9">
        <f t="shared" si="42"/>
        <v>2256.3232099999996</v>
      </c>
      <c r="I203" s="9">
        <v>2256.3232099999996</v>
      </c>
      <c r="J203" s="3">
        <f>J204</f>
        <v>0</v>
      </c>
      <c r="K203" s="3">
        <f>K204</f>
        <v>0</v>
      </c>
      <c r="L203" s="9">
        <f t="shared" si="40"/>
        <v>2256.3232099999996</v>
      </c>
      <c r="M203" s="9">
        <f t="shared" si="47"/>
        <v>2256.3232099999996</v>
      </c>
      <c r="N203" s="3">
        <f>N204</f>
        <v>0</v>
      </c>
      <c r="O203" s="3">
        <f>O204</f>
        <v>0</v>
      </c>
      <c r="P203" s="9">
        <f t="shared" si="38"/>
        <v>2256.3232099999996</v>
      </c>
      <c r="Q203" s="3">
        <f>Q204</f>
        <v>181.59718000000001</v>
      </c>
      <c r="R203" s="9">
        <f t="shared" si="28"/>
        <v>2437.9203899999998</v>
      </c>
      <c r="S203" s="3">
        <f>S204</f>
        <v>15.515000000000001</v>
      </c>
      <c r="T203" s="9">
        <f t="shared" si="29"/>
        <v>2453.4353899999996</v>
      </c>
      <c r="U203" s="9">
        <f t="shared" si="43"/>
        <v>2256.3232099999996</v>
      </c>
      <c r="V203" s="3">
        <f>V204</f>
        <v>0</v>
      </c>
      <c r="W203" s="9">
        <f t="shared" si="41"/>
        <v>2256.3232099999996</v>
      </c>
      <c r="X203" s="3">
        <f>X204</f>
        <v>0</v>
      </c>
      <c r="Y203" s="9">
        <f t="shared" si="39"/>
        <v>2256.3232099999996</v>
      </c>
      <c r="Z203" s="3">
        <f>Z204</f>
        <v>80.11918</v>
      </c>
      <c r="AA203" s="9">
        <f t="shared" si="30"/>
        <v>2336.4423899999997</v>
      </c>
      <c r="AB203" s="3">
        <f>AB204</f>
        <v>0</v>
      </c>
      <c r="AC203" s="9">
        <f t="shared" si="31"/>
        <v>2336.4423899999997</v>
      </c>
      <c r="AD203" s="9">
        <v>2256.3232099999996</v>
      </c>
      <c r="AE203" s="3">
        <f>AE204</f>
        <v>80.11918</v>
      </c>
      <c r="AF203" s="9">
        <f t="shared" si="32"/>
        <v>2336.4423899999997</v>
      </c>
      <c r="AG203" s="3">
        <f>AG204</f>
        <v>0</v>
      </c>
      <c r="AH203" s="9">
        <f t="shared" si="33"/>
        <v>2336.4423899999997</v>
      </c>
    </row>
    <row r="204" spans="1:34" ht="50.25" customHeight="1">
      <c r="A204" s="1" t="s">
        <v>64</v>
      </c>
      <c r="B204" s="4" t="s">
        <v>185</v>
      </c>
      <c r="C204" s="5">
        <v>600</v>
      </c>
      <c r="D204" s="9">
        <v>2256.3232099999996</v>
      </c>
      <c r="E204" s="3"/>
      <c r="F204" s="9">
        <f t="shared" si="45"/>
        <v>2256.3232099999996</v>
      </c>
      <c r="G204" s="3"/>
      <c r="H204" s="9">
        <f t="shared" si="42"/>
        <v>2256.3232099999996</v>
      </c>
      <c r="I204" s="9">
        <v>2256.3232099999996</v>
      </c>
      <c r="J204" s="3"/>
      <c r="K204" s="3"/>
      <c r="L204" s="9">
        <f t="shared" si="40"/>
        <v>2256.3232099999996</v>
      </c>
      <c r="M204" s="9">
        <f t="shared" si="47"/>
        <v>2256.3232099999996</v>
      </c>
      <c r="N204" s="3"/>
      <c r="O204" s="3"/>
      <c r="P204" s="9">
        <f t="shared" si="38"/>
        <v>2256.3232099999996</v>
      </c>
      <c r="Q204" s="3">
        <v>181.59718000000001</v>
      </c>
      <c r="R204" s="9">
        <f t="shared" si="28"/>
        <v>2437.9203899999998</v>
      </c>
      <c r="S204" s="3">
        <v>15.515000000000001</v>
      </c>
      <c r="T204" s="9">
        <f t="shared" si="29"/>
        <v>2453.4353899999996</v>
      </c>
      <c r="U204" s="9">
        <f t="shared" si="43"/>
        <v>2256.3232099999996</v>
      </c>
      <c r="V204" s="3"/>
      <c r="W204" s="9">
        <f t="shared" si="41"/>
        <v>2256.3232099999996</v>
      </c>
      <c r="X204" s="3"/>
      <c r="Y204" s="9">
        <f t="shared" si="39"/>
        <v>2256.3232099999996</v>
      </c>
      <c r="Z204" s="3">
        <v>80.11918</v>
      </c>
      <c r="AA204" s="9">
        <f t="shared" si="30"/>
        <v>2336.4423899999997</v>
      </c>
      <c r="AB204" s="3"/>
      <c r="AC204" s="9">
        <f t="shared" si="31"/>
        <v>2336.4423899999997</v>
      </c>
      <c r="AD204" s="9">
        <v>2256.3232099999996</v>
      </c>
      <c r="AE204" s="3">
        <v>80.11918</v>
      </c>
      <c r="AF204" s="9">
        <f t="shared" si="32"/>
        <v>2336.4423899999997</v>
      </c>
      <c r="AG204" s="3"/>
      <c r="AH204" s="9">
        <f t="shared" si="33"/>
        <v>2336.4423899999997</v>
      </c>
    </row>
    <row r="205" spans="1:34" ht="45" customHeight="1">
      <c r="A205" s="11" t="s">
        <v>393</v>
      </c>
      <c r="B205" s="14" t="s">
        <v>379</v>
      </c>
      <c r="C205" s="5"/>
      <c r="D205" s="9">
        <v>0.66499999999999915</v>
      </c>
      <c r="E205" s="3">
        <f>E206</f>
        <v>0</v>
      </c>
      <c r="F205" s="9">
        <f t="shared" si="45"/>
        <v>0.66499999999999915</v>
      </c>
      <c r="G205" s="3">
        <f>G206</f>
        <v>0</v>
      </c>
      <c r="H205" s="9">
        <f t="shared" si="42"/>
        <v>0.66499999999999915</v>
      </c>
      <c r="I205" s="9">
        <v>0.66499999999999915</v>
      </c>
      <c r="J205" s="3">
        <f>J206</f>
        <v>0</v>
      </c>
      <c r="K205" s="3">
        <f>K206</f>
        <v>0</v>
      </c>
      <c r="L205" s="9">
        <f t="shared" si="40"/>
        <v>0.66499999999999915</v>
      </c>
      <c r="M205" s="9">
        <f t="shared" si="47"/>
        <v>0.66499999999999915</v>
      </c>
      <c r="N205" s="3">
        <f>N206</f>
        <v>0</v>
      </c>
      <c r="O205" s="3">
        <f>O206</f>
        <v>0</v>
      </c>
      <c r="P205" s="9">
        <f t="shared" si="38"/>
        <v>0.66499999999999915</v>
      </c>
      <c r="Q205" s="3">
        <f>Q206</f>
        <v>0</v>
      </c>
      <c r="R205" s="9">
        <f t="shared" si="28"/>
        <v>0.66499999999999915</v>
      </c>
      <c r="S205" s="3">
        <f>S206</f>
        <v>10</v>
      </c>
      <c r="T205" s="9">
        <f t="shared" si="29"/>
        <v>10.664999999999999</v>
      </c>
      <c r="U205" s="9">
        <f t="shared" si="43"/>
        <v>0.66499999999999915</v>
      </c>
      <c r="V205" s="3">
        <f>V206</f>
        <v>0</v>
      </c>
      <c r="W205" s="9">
        <f t="shared" si="41"/>
        <v>0.66499999999999915</v>
      </c>
      <c r="X205" s="3">
        <f>X206</f>
        <v>0</v>
      </c>
      <c r="Y205" s="9">
        <f t="shared" si="39"/>
        <v>0.66499999999999915</v>
      </c>
      <c r="Z205" s="3">
        <f>Z206</f>
        <v>0</v>
      </c>
      <c r="AA205" s="9">
        <f t="shared" si="30"/>
        <v>0.66499999999999915</v>
      </c>
      <c r="AB205" s="3">
        <f>AB206</f>
        <v>0</v>
      </c>
      <c r="AC205" s="9">
        <f t="shared" si="31"/>
        <v>0.66499999999999915</v>
      </c>
      <c r="AD205" s="9">
        <v>0.66499999999999915</v>
      </c>
      <c r="AE205" s="3">
        <f>AE206</f>
        <v>0</v>
      </c>
      <c r="AF205" s="9">
        <f t="shared" si="32"/>
        <v>0.66499999999999915</v>
      </c>
      <c r="AG205" s="3">
        <f>AG206</f>
        <v>0</v>
      </c>
      <c r="AH205" s="9">
        <f t="shared" si="33"/>
        <v>0.66499999999999915</v>
      </c>
    </row>
    <row r="206" spans="1:34" ht="45" customHeight="1">
      <c r="A206" s="1" t="s">
        <v>64</v>
      </c>
      <c r="B206" s="14" t="s">
        <v>379</v>
      </c>
      <c r="C206" s="5">
        <v>600</v>
      </c>
      <c r="D206" s="9">
        <v>0.66499999999999915</v>
      </c>
      <c r="E206" s="3"/>
      <c r="F206" s="9">
        <f t="shared" si="45"/>
        <v>0.66499999999999915</v>
      </c>
      <c r="G206" s="3"/>
      <c r="H206" s="9">
        <f t="shared" si="42"/>
        <v>0.66499999999999915</v>
      </c>
      <c r="I206" s="9">
        <v>0.66499999999999915</v>
      </c>
      <c r="J206" s="3"/>
      <c r="K206" s="3"/>
      <c r="L206" s="9">
        <f t="shared" si="40"/>
        <v>0.66499999999999915</v>
      </c>
      <c r="M206" s="9">
        <f t="shared" si="47"/>
        <v>0.66499999999999915</v>
      </c>
      <c r="N206" s="3"/>
      <c r="O206" s="3"/>
      <c r="P206" s="9">
        <f t="shared" si="38"/>
        <v>0.66499999999999915</v>
      </c>
      <c r="Q206" s="3"/>
      <c r="R206" s="9">
        <f t="shared" si="28"/>
        <v>0.66499999999999915</v>
      </c>
      <c r="S206" s="3">
        <v>10</v>
      </c>
      <c r="T206" s="9">
        <f t="shared" si="29"/>
        <v>10.664999999999999</v>
      </c>
      <c r="U206" s="9">
        <f t="shared" si="43"/>
        <v>0.66499999999999915</v>
      </c>
      <c r="V206" s="3"/>
      <c r="W206" s="9">
        <f t="shared" si="41"/>
        <v>0.66499999999999915</v>
      </c>
      <c r="X206" s="3"/>
      <c r="Y206" s="9">
        <f t="shared" si="39"/>
        <v>0.66499999999999915</v>
      </c>
      <c r="Z206" s="3"/>
      <c r="AA206" s="9">
        <f t="shared" si="30"/>
        <v>0.66499999999999915</v>
      </c>
      <c r="AB206" s="3"/>
      <c r="AC206" s="9">
        <f t="shared" si="31"/>
        <v>0.66499999999999915</v>
      </c>
      <c r="AD206" s="9">
        <v>0.66499999999999915</v>
      </c>
      <c r="AE206" s="3"/>
      <c r="AF206" s="9">
        <f t="shared" si="32"/>
        <v>0.66499999999999915</v>
      </c>
      <c r="AG206" s="3"/>
      <c r="AH206" s="9">
        <f t="shared" si="33"/>
        <v>0.66499999999999915</v>
      </c>
    </row>
    <row r="207" spans="1:34" ht="72" customHeight="1">
      <c r="A207" s="11" t="s">
        <v>186</v>
      </c>
      <c r="B207" s="14" t="s">
        <v>187</v>
      </c>
      <c r="C207" s="5"/>
      <c r="D207" s="9">
        <v>100</v>
      </c>
      <c r="E207" s="3">
        <f>E208</f>
        <v>0</v>
      </c>
      <c r="F207" s="9">
        <f t="shared" si="45"/>
        <v>100</v>
      </c>
      <c r="G207" s="3">
        <f>G208</f>
        <v>0</v>
      </c>
      <c r="H207" s="9">
        <f t="shared" si="42"/>
        <v>100</v>
      </c>
      <c r="I207" s="9">
        <v>100</v>
      </c>
      <c r="J207" s="3">
        <f>J208</f>
        <v>0</v>
      </c>
      <c r="K207" s="3">
        <f>K208</f>
        <v>0</v>
      </c>
      <c r="L207" s="9">
        <f t="shared" si="40"/>
        <v>100</v>
      </c>
      <c r="M207" s="9">
        <f t="shared" si="47"/>
        <v>100</v>
      </c>
      <c r="N207" s="3">
        <f>N208</f>
        <v>0</v>
      </c>
      <c r="O207" s="3">
        <f>O208</f>
        <v>0</v>
      </c>
      <c r="P207" s="9">
        <f t="shared" si="38"/>
        <v>100</v>
      </c>
      <c r="Q207" s="3">
        <f>Q208</f>
        <v>0</v>
      </c>
      <c r="R207" s="9">
        <f t="shared" si="28"/>
        <v>100</v>
      </c>
      <c r="S207" s="3">
        <f>S208</f>
        <v>0</v>
      </c>
      <c r="T207" s="9">
        <f t="shared" si="29"/>
        <v>100</v>
      </c>
      <c r="U207" s="9">
        <f t="shared" si="43"/>
        <v>100</v>
      </c>
      <c r="V207" s="3">
        <f>V208</f>
        <v>0</v>
      </c>
      <c r="W207" s="9">
        <f t="shared" si="41"/>
        <v>100</v>
      </c>
      <c r="X207" s="3">
        <f>X208</f>
        <v>0</v>
      </c>
      <c r="Y207" s="9">
        <f t="shared" si="39"/>
        <v>100</v>
      </c>
      <c r="Z207" s="3">
        <f>Z208</f>
        <v>0</v>
      </c>
      <c r="AA207" s="9">
        <f t="shared" si="30"/>
        <v>100</v>
      </c>
      <c r="AB207" s="3">
        <f>AB208</f>
        <v>0</v>
      </c>
      <c r="AC207" s="9">
        <f t="shared" si="31"/>
        <v>100</v>
      </c>
      <c r="AD207" s="9">
        <v>100</v>
      </c>
      <c r="AE207" s="3">
        <f>AE208</f>
        <v>0</v>
      </c>
      <c r="AF207" s="9">
        <f t="shared" si="32"/>
        <v>100</v>
      </c>
      <c r="AG207" s="3">
        <f>AG208</f>
        <v>0</v>
      </c>
      <c r="AH207" s="9">
        <f t="shared" si="33"/>
        <v>100</v>
      </c>
    </row>
    <row r="208" spans="1:34" ht="45.75" customHeight="1">
      <c r="A208" s="1" t="s">
        <v>64</v>
      </c>
      <c r="B208" s="14" t="s">
        <v>187</v>
      </c>
      <c r="C208" s="5">
        <v>600</v>
      </c>
      <c r="D208" s="9">
        <v>100</v>
      </c>
      <c r="E208" s="3"/>
      <c r="F208" s="9">
        <f t="shared" si="45"/>
        <v>100</v>
      </c>
      <c r="G208" s="3"/>
      <c r="H208" s="9">
        <f t="shared" si="42"/>
        <v>100</v>
      </c>
      <c r="I208" s="9">
        <v>100</v>
      </c>
      <c r="J208" s="3"/>
      <c r="K208" s="3"/>
      <c r="L208" s="9">
        <f t="shared" si="40"/>
        <v>100</v>
      </c>
      <c r="M208" s="9">
        <f t="shared" si="47"/>
        <v>100</v>
      </c>
      <c r="N208" s="3"/>
      <c r="O208" s="3"/>
      <c r="P208" s="9">
        <f t="shared" si="38"/>
        <v>100</v>
      </c>
      <c r="Q208" s="3"/>
      <c r="R208" s="9">
        <f t="shared" si="28"/>
        <v>100</v>
      </c>
      <c r="S208" s="3"/>
      <c r="T208" s="9">
        <f t="shared" si="29"/>
        <v>100</v>
      </c>
      <c r="U208" s="9">
        <f t="shared" si="43"/>
        <v>100</v>
      </c>
      <c r="V208" s="3"/>
      <c r="W208" s="9">
        <f t="shared" si="41"/>
        <v>100</v>
      </c>
      <c r="X208" s="3"/>
      <c r="Y208" s="9">
        <f t="shared" si="39"/>
        <v>100</v>
      </c>
      <c r="Z208" s="3"/>
      <c r="AA208" s="9">
        <f t="shared" si="30"/>
        <v>100</v>
      </c>
      <c r="AB208" s="3"/>
      <c r="AC208" s="9">
        <f t="shared" si="31"/>
        <v>100</v>
      </c>
      <c r="AD208" s="9">
        <v>100</v>
      </c>
      <c r="AE208" s="3"/>
      <c r="AF208" s="9">
        <f t="shared" si="32"/>
        <v>100</v>
      </c>
      <c r="AG208" s="3"/>
      <c r="AH208" s="9">
        <f t="shared" si="33"/>
        <v>100</v>
      </c>
    </row>
    <row r="209" spans="1:34" ht="75" customHeight="1">
      <c r="A209" s="11" t="s">
        <v>188</v>
      </c>
      <c r="B209" s="4" t="s">
        <v>189</v>
      </c>
      <c r="C209" s="5"/>
      <c r="D209" s="9">
        <v>0</v>
      </c>
      <c r="E209" s="3">
        <f>E210</f>
        <v>0</v>
      </c>
      <c r="F209" s="9">
        <f t="shared" si="45"/>
        <v>0</v>
      </c>
      <c r="G209" s="3">
        <f>G210</f>
        <v>0</v>
      </c>
      <c r="H209" s="9">
        <f t="shared" si="42"/>
        <v>0</v>
      </c>
      <c r="I209" s="9">
        <v>0</v>
      </c>
      <c r="J209" s="3">
        <f>J210</f>
        <v>0</v>
      </c>
      <c r="K209" s="3">
        <f>K210</f>
        <v>0</v>
      </c>
      <c r="L209" s="9">
        <f t="shared" si="40"/>
        <v>0</v>
      </c>
      <c r="M209" s="9">
        <f t="shared" si="47"/>
        <v>0</v>
      </c>
      <c r="N209" s="3">
        <f>N210</f>
        <v>0</v>
      </c>
      <c r="O209" s="3">
        <f>O210</f>
        <v>0</v>
      </c>
      <c r="P209" s="9">
        <f t="shared" si="38"/>
        <v>0</v>
      </c>
      <c r="Q209" s="3">
        <f>Q210</f>
        <v>1500</v>
      </c>
      <c r="R209" s="9">
        <f t="shared" ref="R209:R272" si="62">P209+Q209</f>
        <v>1500</v>
      </c>
      <c r="S209" s="3">
        <f>S210</f>
        <v>0</v>
      </c>
      <c r="T209" s="9">
        <f t="shared" ref="T209:T272" si="63">R209+S209</f>
        <v>1500</v>
      </c>
      <c r="U209" s="9">
        <f t="shared" si="43"/>
        <v>0</v>
      </c>
      <c r="V209" s="3">
        <f>V210</f>
        <v>0</v>
      </c>
      <c r="W209" s="9">
        <f t="shared" si="41"/>
        <v>0</v>
      </c>
      <c r="X209" s="3">
        <f>X210</f>
        <v>0</v>
      </c>
      <c r="Y209" s="9">
        <f t="shared" si="39"/>
        <v>0</v>
      </c>
      <c r="Z209" s="3">
        <f>Z210</f>
        <v>0</v>
      </c>
      <c r="AA209" s="9">
        <f t="shared" ref="AA209:AA272" si="64">Y209+Z209</f>
        <v>0</v>
      </c>
      <c r="AB209" s="3">
        <f>AB210</f>
        <v>0</v>
      </c>
      <c r="AC209" s="9">
        <f t="shared" ref="AC209:AC272" si="65">AA209+AB209</f>
        <v>0</v>
      </c>
      <c r="AD209" s="9">
        <v>0</v>
      </c>
      <c r="AE209" s="3">
        <f>AE210</f>
        <v>0</v>
      </c>
      <c r="AF209" s="9">
        <f t="shared" ref="AF209:AF272" si="66">AD209+AE209</f>
        <v>0</v>
      </c>
      <c r="AG209" s="3">
        <f>AG210</f>
        <v>0</v>
      </c>
      <c r="AH209" s="9">
        <f t="shared" ref="AH209:AH272" si="67">AF209+AG209</f>
        <v>0</v>
      </c>
    </row>
    <row r="210" spans="1:34" ht="48" customHeight="1">
      <c r="A210" s="1" t="s">
        <v>64</v>
      </c>
      <c r="B210" s="4" t="s">
        <v>189</v>
      </c>
      <c r="C210" s="5">
        <v>600</v>
      </c>
      <c r="D210" s="9">
        <v>0</v>
      </c>
      <c r="E210" s="3"/>
      <c r="F210" s="9">
        <f t="shared" si="45"/>
        <v>0</v>
      </c>
      <c r="G210" s="3"/>
      <c r="H210" s="9">
        <f t="shared" si="42"/>
        <v>0</v>
      </c>
      <c r="I210" s="9">
        <v>0</v>
      </c>
      <c r="J210" s="3"/>
      <c r="K210" s="3"/>
      <c r="L210" s="9">
        <f t="shared" si="40"/>
        <v>0</v>
      </c>
      <c r="M210" s="9">
        <f t="shared" si="47"/>
        <v>0</v>
      </c>
      <c r="N210" s="3"/>
      <c r="O210" s="3"/>
      <c r="P210" s="9">
        <f t="shared" si="38"/>
        <v>0</v>
      </c>
      <c r="Q210" s="3">
        <v>1500</v>
      </c>
      <c r="R210" s="9">
        <f t="shared" si="62"/>
        <v>1500</v>
      </c>
      <c r="S210" s="3"/>
      <c r="T210" s="9">
        <f t="shared" si="63"/>
        <v>1500</v>
      </c>
      <c r="U210" s="9">
        <f t="shared" si="43"/>
        <v>0</v>
      </c>
      <c r="V210" s="3"/>
      <c r="W210" s="9">
        <f t="shared" si="41"/>
        <v>0</v>
      </c>
      <c r="X210" s="3"/>
      <c r="Y210" s="9">
        <f t="shared" si="39"/>
        <v>0</v>
      </c>
      <c r="Z210" s="3"/>
      <c r="AA210" s="9">
        <f t="shared" si="64"/>
        <v>0</v>
      </c>
      <c r="AB210" s="3"/>
      <c r="AC210" s="9">
        <f t="shared" si="65"/>
        <v>0</v>
      </c>
      <c r="AD210" s="9">
        <v>0</v>
      </c>
      <c r="AE210" s="3"/>
      <c r="AF210" s="9">
        <f t="shared" si="66"/>
        <v>0</v>
      </c>
      <c r="AG210" s="3"/>
      <c r="AH210" s="9">
        <f t="shared" si="67"/>
        <v>0</v>
      </c>
    </row>
    <row r="211" spans="1:34" ht="110.25" customHeight="1">
      <c r="A211" s="11" t="s">
        <v>190</v>
      </c>
      <c r="B211" s="4" t="s">
        <v>191</v>
      </c>
      <c r="C211" s="5"/>
      <c r="D211" s="9">
        <v>0</v>
      </c>
      <c r="E211" s="3">
        <f>E212</f>
        <v>0</v>
      </c>
      <c r="F211" s="9">
        <f t="shared" si="45"/>
        <v>0</v>
      </c>
      <c r="G211" s="3">
        <f>G212</f>
        <v>0</v>
      </c>
      <c r="H211" s="9">
        <f t="shared" si="42"/>
        <v>0</v>
      </c>
      <c r="I211" s="9">
        <v>0</v>
      </c>
      <c r="J211" s="3">
        <f>J212</f>
        <v>0</v>
      </c>
      <c r="K211" s="3">
        <f>K212</f>
        <v>0</v>
      </c>
      <c r="L211" s="9">
        <f t="shared" si="40"/>
        <v>0</v>
      </c>
      <c r="M211" s="9">
        <f t="shared" si="47"/>
        <v>0</v>
      </c>
      <c r="N211" s="3">
        <f>N212</f>
        <v>0</v>
      </c>
      <c r="O211" s="3">
        <f>O212</f>
        <v>0</v>
      </c>
      <c r="P211" s="9">
        <f t="shared" si="38"/>
        <v>0</v>
      </c>
      <c r="Q211" s="3">
        <f>Q212</f>
        <v>0</v>
      </c>
      <c r="R211" s="9">
        <f t="shared" si="62"/>
        <v>0</v>
      </c>
      <c r="S211" s="3">
        <f>S212</f>
        <v>0</v>
      </c>
      <c r="T211" s="9">
        <f t="shared" si="63"/>
        <v>0</v>
      </c>
      <c r="U211" s="9">
        <f t="shared" si="43"/>
        <v>0</v>
      </c>
      <c r="V211" s="3">
        <f>V212</f>
        <v>0</v>
      </c>
      <c r="W211" s="9">
        <f t="shared" si="41"/>
        <v>0</v>
      </c>
      <c r="X211" s="3">
        <f>X212</f>
        <v>0</v>
      </c>
      <c r="Y211" s="9">
        <f t="shared" si="39"/>
        <v>0</v>
      </c>
      <c r="Z211" s="3">
        <f>Z212</f>
        <v>0</v>
      </c>
      <c r="AA211" s="9">
        <f t="shared" si="64"/>
        <v>0</v>
      </c>
      <c r="AB211" s="3">
        <f>AB212</f>
        <v>0</v>
      </c>
      <c r="AC211" s="9">
        <f t="shared" si="65"/>
        <v>0</v>
      </c>
      <c r="AD211" s="9">
        <v>0</v>
      </c>
      <c r="AE211" s="3">
        <f>AE212</f>
        <v>0</v>
      </c>
      <c r="AF211" s="9">
        <f t="shared" si="66"/>
        <v>0</v>
      </c>
      <c r="AG211" s="3">
        <f>AG212</f>
        <v>0</v>
      </c>
      <c r="AH211" s="9">
        <f t="shared" si="67"/>
        <v>0</v>
      </c>
    </row>
    <row r="212" spans="1:34" ht="114.75" customHeight="1">
      <c r="A212" s="11" t="s">
        <v>174</v>
      </c>
      <c r="B212" s="4" t="s">
        <v>192</v>
      </c>
      <c r="C212" s="5"/>
      <c r="D212" s="9">
        <v>0</v>
      </c>
      <c r="E212" s="3">
        <f>E213</f>
        <v>0</v>
      </c>
      <c r="F212" s="9">
        <f t="shared" si="45"/>
        <v>0</v>
      </c>
      <c r="G212" s="3">
        <f>G213</f>
        <v>0</v>
      </c>
      <c r="H212" s="9">
        <f t="shared" si="42"/>
        <v>0</v>
      </c>
      <c r="I212" s="9">
        <v>0</v>
      </c>
      <c r="J212" s="3">
        <f>J213</f>
        <v>0</v>
      </c>
      <c r="K212" s="3">
        <f>K213</f>
        <v>0</v>
      </c>
      <c r="L212" s="9">
        <f t="shared" si="40"/>
        <v>0</v>
      </c>
      <c r="M212" s="9">
        <f t="shared" si="47"/>
        <v>0</v>
      </c>
      <c r="N212" s="3">
        <f>N213</f>
        <v>0</v>
      </c>
      <c r="O212" s="3">
        <f>O213</f>
        <v>0</v>
      </c>
      <c r="P212" s="9">
        <f t="shared" si="38"/>
        <v>0</v>
      </c>
      <c r="Q212" s="3">
        <f>Q213</f>
        <v>0</v>
      </c>
      <c r="R212" s="9">
        <f t="shared" si="62"/>
        <v>0</v>
      </c>
      <c r="S212" s="3">
        <f>S213</f>
        <v>0</v>
      </c>
      <c r="T212" s="9">
        <f t="shared" si="63"/>
        <v>0</v>
      </c>
      <c r="U212" s="9">
        <f t="shared" si="43"/>
        <v>0</v>
      </c>
      <c r="V212" s="3">
        <f>V213</f>
        <v>0</v>
      </c>
      <c r="W212" s="9">
        <f t="shared" si="41"/>
        <v>0</v>
      </c>
      <c r="X212" s="3">
        <f>X213</f>
        <v>0</v>
      </c>
      <c r="Y212" s="9">
        <f t="shared" si="39"/>
        <v>0</v>
      </c>
      <c r="Z212" s="3">
        <f>Z213</f>
        <v>0</v>
      </c>
      <c r="AA212" s="9">
        <f t="shared" si="64"/>
        <v>0</v>
      </c>
      <c r="AB212" s="3">
        <f>AB213</f>
        <v>0</v>
      </c>
      <c r="AC212" s="9">
        <f t="shared" si="65"/>
        <v>0</v>
      </c>
      <c r="AD212" s="9">
        <v>0</v>
      </c>
      <c r="AE212" s="3">
        <f>AE213</f>
        <v>0</v>
      </c>
      <c r="AF212" s="9">
        <f t="shared" si="66"/>
        <v>0</v>
      </c>
      <c r="AG212" s="3">
        <f>AG213</f>
        <v>0</v>
      </c>
      <c r="AH212" s="9">
        <f t="shared" si="67"/>
        <v>0</v>
      </c>
    </row>
    <row r="213" spans="1:34" ht="48.75" customHeight="1">
      <c r="A213" s="1" t="s">
        <v>64</v>
      </c>
      <c r="B213" s="4" t="s">
        <v>192</v>
      </c>
      <c r="C213" s="5">
        <v>600</v>
      </c>
      <c r="D213" s="9">
        <v>0</v>
      </c>
      <c r="E213" s="3"/>
      <c r="F213" s="9">
        <f t="shared" si="45"/>
        <v>0</v>
      </c>
      <c r="G213" s="3"/>
      <c r="H213" s="9">
        <f t="shared" si="42"/>
        <v>0</v>
      </c>
      <c r="I213" s="9">
        <v>0</v>
      </c>
      <c r="J213" s="3"/>
      <c r="K213" s="3"/>
      <c r="L213" s="9">
        <f t="shared" si="40"/>
        <v>0</v>
      </c>
      <c r="M213" s="9">
        <f t="shared" si="47"/>
        <v>0</v>
      </c>
      <c r="N213" s="3"/>
      <c r="O213" s="3"/>
      <c r="P213" s="9">
        <f t="shared" si="38"/>
        <v>0</v>
      </c>
      <c r="Q213" s="3"/>
      <c r="R213" s="9">
        <f t="shared" si="62"/>
        <v>0</v>
      </c>
      <c r="S213" s="3"/>
      <c r="T213" s="9">
        <f t="shared" si="63"/>
        <v>0</v>
      </c>
      <c r="U213" s="9">
        <f t="shared" si="43"/>
        <v>0</v>
      </c>
      <c r="V213" s="3"/>
      <c r="W213" s="9">
        <f t="shared" si="41"/>
        <v>0</v>
      </c>
      <c r="X213" s="3"/>
      <c r="Y213" s="9">
        <f t="shared" si="39"/>
        <v>0</v>
      </c>
      <c r="Z213" s="3"/>
      <c r="AA213" s="9">
        <f t="shared" si="64"/>
        <v>0</v>
      </c>
      <c r="AB213" s="3"/>
      <c r="AC213" s="9">
        <f t="shared" si="65"/>
        <v>0</v>
      </c>
      <c r="AD213" s="9">
        <v>0</v>
      </c>
      <c r="AE213" s="3"/>
      <c r="AF213" s="9">
        <f t="shared" si="66"/>
        <v>0</v>
      </c>
      <c r="AG213" s="3"/>
      <c r="AH213" s="9">
        <f t="shared" si="67"/>
        <v>0</v>
      </c>
    </row>
    <row r="214" spans="1:34" ht="44.25" customHeight="1">
      <c r="A214" s="11" t="s">
        <v>177</v>
      </c>
      <c r="B214" s="4" t="s">
        <v>193</v>
      </c>
      <c r="C214" s="5"/>
      <c r="D214" s="9">
        <v>0</v>
      </c>
      <c r="E214" s="3">
        <f>E215</f>
        <v>0</v>
      </c>
      <c r="F214" s="9">
        <f t="shared" si="45"/>
        <v>0</v>
      </c>
      <c r="G214" s="3">
        <f>G215</f>
        <v>0</v>
      </c>
      <c r="H214" s="9">
        <f t="shared" si="42"/>
        <v>0</v>
      </c>
      <c r="I214" s="9">
        <v>0</v>
      </c>
      <c r="J214" s="3">
        <f>J215</f>
        <v>0</v>
      </c>
      <c r="K214" s="3">
        <f>K215</f>
        <v>0</v>
      </c>
      <c r="L214" s="9">
        <f t="shared" si="40"/>
        <v>0</v>
      </c>
      <c r="M214" s="9">
        <f t="shared" si="47"/>
        <v>0</v>
      </c>
      <c r="N214" s="3">
        <f>N215</f>
        <v>0</v>
      </c>
      <c r="O214" s="3">
        <f>O215</f>
        <v>0</v>
      </c>
      <c r="P214" s="9">
        <f t="shared" si="38"/>
        <v>0</v>
      </c>
      <c r="Q214" s="3">
        <f>Q215</f>
        <v>0</v>
      </c>
      <c r="R214" s="9">
        <f t="shared" si="62"/>
        <v>0</v>
      </c>
      <c r="S214" s="3">
        <f>S215</f>
        <v>0</v>
      </c>
      <c r="T214" s="9">
        <f t="shared" si="63"/>
        <v>0</v>
      </c>
      <c r="U214" s="9">
        <f t="shared" si="43"/>
        <v>0</v>
      </c>
      <c r="V214" s="3">
        <f>V215</f>
        <v>0</v>
      </c>
      <c r="W214" s="9">
        <f t="shared" si="41"/>
        <v>0</v>
      </c>
      <c r="X214" s="3">
        <f>X215</f>
        <v>0</v>
      </c>
      <c r="Y214" s="9">
        <f t="shared" si="39"/>
        <v>0</v>
      </c>
      <c r="Z214" s="3">
        <f>Z215</f>
        <v>0</v>
      </c>
      <c r="AA214" s="9">
        <f t="shared" si="64"/>
        <v>0</v>
      </c>
      <c r="AB214" s="3">
        <f>AB215</f>
        <v>0</v>
      </c>
      <c r="AC214" s="9">
        <f t="shared" si="65"/>
        <v>0</v>
      </c>
      <c r="AD214" s="9">
        <v>0</v>
      </c>
      <c r="AE214" s="3">
        <f>AE215</f>
        <v>0</v>
      </c>
      <c r="AF214" s="9">
        <f t="shared" si="66"/>
        <v>0</v>
      </c>
      <c r="AG214" s="3">
        <f>AG215</f>
        <v>0</v>
      </c>
      <c r="AH214" s="9">
        <f t="shared" si="67"/>
        <v>0</v>
      </c>
    </row>
    <row r="215" spans="1:34" ht="44.25" customHeight="1">
      <c r="A215" s="11" t="s">
        <v>178</v>
      </c>
      <c r="B215" s="4" t="s">
        <v>194</v>
      </c>
      <c r="C215" s="5"/>
      <c r="D215" s="9">
        <v>0</v>
      </c>
      <c r="E215" s="3">
        <f>E216</f>
        <v>0</v>
      </c>
      <c r="F215" s="9">
        <f t="shared" si="45"/>
        <v>0</v>
      </c>
      <c r="G215" s="3">
        <f>G216</f>
        <v>0</v>
      </c>
      <c r="H215" s="9">
        <f t="shared" si="42"/>
        <v>0</v>
      </c>
      <c r="I215" s="9">
        <v>0</v>
      </c>
      <c r="J215" s="3">
        <f>J216</f>
        <v>0</v>
      </c>
      <c r="K215" s="3">
        <f>K216</f>
        <v>0</v>
      </c>
      <c r="L215" s="9">
        <f t="shared" si="40"/>
        <v>0</v>
      </c>
      <c r="M215" s="9">
        <f t="shared" si="47"/>
        <v>0</v>
      </c>
      <c r="N215" s="3">
        <f>N216</f>
        <v>0</v>
      </c>
      <c r="O215" s="3">
        <f>O216</f>
        <v>0</v>
      </c>
      <c r="P215" s="9">
        <f t="shared" ref="P215:P285" si="68">L215+O215</f>
        <v>0</v>
      </c>
      <c r="Q215" s="3">
        <f>Q216</f>
        <v>0</v>
      </c>
      <c r="R215" s="9">
        <f t="shared" si="62"/>
        <v>0</v>
      </c>
      <c r="S215" s="3">
        <f>S216</f>
        <v>0</v>
      </c>
      <c r="T215" s="9">
        <f t="shared" si="63"/>
        <v>0</v>
      </c>
      <c r="U215" s="9">
        <f t="shared" si="43"/>
        <v>0</v>
      </c>
      <c r="V215" s="3">
        <f>V216</f>
        <v>0</v>
      </c>
      <c r="W215" s="9">
        <f t="shared" si="41"/>
        <v>0</v>
      </c>
      <c r="X215" s="3">
        <f>X216</f>
        <v>0</v>
      </c>
      <c r="Y215" s="9">
        <f t="shared" ref="Y215:Y285" si="69">W215+X215</f>
        <v>0</v>
      </c>
      <c r="Z215" s="3">
        <f>Z216</f>
        <v>0</v>
      </c>
      <c r="AA215" s="9">
        <f t="shared" si="64"/>
        <v>0</v>
      </c>
      <c r="AB215" s="3">
        <f>AB216</f>
        <v>0</v>
      </c>
      <c r="AC215" s="9">
        <f t="shared" si="65"/>
        <v>0</v>
      </c>
      <c r="AD215" s="9">
        <v>0</v>
      </c>
      <c r="AE215" s="3">
        <f>AE216</f>
        <v>0</v>
      </c>
      <c r="AF215" s="9">
        <f t="shared" si="66"/>
        <v>0</v>
      </c>
      <c r="AG215" s="3">
        <f>AG216</f>
        <v>0</v>
      </c>
      <c r="AH215" s="9">
        <f t="shared" si="67"/>
        <v>0</v>
      </c>
    </row>
    <row r="216" spans="1:34" ht="45" customHeight="1">
      <c r="A216" s="1" t="s">
        <v>64</v>
      </c>
      <c r="B216" s="4" t="s">
        <v>194</v>
      </c>
      <c r="C216" s="5">
        <v>600</v>
      </c>
      <c r="D216" s="9">
        <v>0</v>
      </c>
      <c r="E216" s="3"/>
      <c r="F216" s="9">
        <f t="shared" si="45"/>
        <v>0</v>
      </c>
      <c r="G216" s="3"/>
      <c r="H216" s="9">
        <f t="shared" si="42"/>
        <v>0</v>
      </c>
      <c r="I216" s="9">
        <v>0</v>
      </c>
      <c r="J216" s="3"/>
      <c r="K216" s="3"/>
      <c r="L216" s="9">
        <f t="shared" si="40"/>
        <v>0</v>
      </c>
      <c r="M216" s="9">
        <f t="shared" si="47"/>
        <v>0</v>
      </c>
      <c r="N216" s="3"/>
      <c r="O216" s="3"/>
      <c r="P216" s="9">
        <f t="shared" si="68"/>
        <v>0</v>
      </c>
      <c r="Q216" s="3"/>
      <c r="R216" s="9">
        <f t="shared" si="62"/>
        <v>0</v>
      </c>
      <c r="S216" s="3"/>
      <c r="T216" s="9">
        <f t="shared" si="63"/>
        <v>0</v>
      </c>
      <c r="U216" s="9">
        <f t="shared" si="43"/>
        <v>0</v>
      </c>
      <c r="V216" s="3"/>
      <c r="W216" s="9">
        <f t="shared" si="41"/>
        <v>0</v>
      </c>
      <c r="X216" s="3"/>
      <c r="Y216" s="9">
        <f t="shared" si="69"/>
        <v>0</v>
      </c>
      <c r="Z216" s="3"/>
      <c r="AA216" s="9">
        <f t="shared" si="64"/>
        <v>0</v>
      </c>
      <c r="AB216" s="3"/>
      <c r="AC216" s="9">
        <f t="shared" si="65"/>
        <v>0</v>
      </c>
      <c r="AD216" s="9">
        <v>0</v>
      </c>
      <c r="AE216" s="3"/>
      <c r="AF216" s="9">
        <f t="shared" si="66"/>
        <v>0</v>
      </c>
      <c r="AG216" s="3"/>
      <c r="AH216" s="9">
        <f t="shared" si="67"/>
        <v>0</v>
      </c>
    </row>
    <row r="217" spans="1:34" ht="45" customHeight="1">
      <c r="A217" s="11" t="s">
        <v>170</v>
      </c>
      <c r="B217" s="4" t="s">
        <v>195</v>
      </c>
      <c r="C217" s="5"/>
      <c r="D217" s="9">
        <v>0</v>
      </c>
      <c r="E217" s="3">
        <f>E218+E220</f>
        <v>0</v>
      </c>
      <c r="F217" s="9">
        <f t="shared" si="45"/>
        <v>0</v>
      </c>
      <c r="G217" s="3">
        <f>G218+G220</f>
        <v>0</v>
      </c>
      <c r="H217" s="9">
        <f t="shared" si="42"/>
        <v>0</v>
      </c>
      <c r="I217" s="9">
        <v>0</v>
      </c>
      <c r="J217" s="3">
        <f>J218+J220</f>
        <v>0</v>
      </c>
      <c r="K217" s="3">
        <f>K218+K220</f>
        <v>0</v>
      </c>
      <c r="L217" s="9">
        <f t="shared" si="40"/>
        <v>0</v>
      </c>
      <c r="M217" s="9">
        <f t="shared" si="47"/>
        <v>0</v>
      </c>
      <c r="N217" s="3">
        <f>N218+N220</f>
        <v>0</v>
      </c>
      <c r="O217" s="3">
        <f>O218+O220</f>
        <v>0</v>
      </c>
      <c r="P217" s="9">
        <f t="shared" si="68"/>
        <v>0</v>
      </c>
      <c r="Q217" s="3">
        <f>Q218+Q220</f>
        <v>150</v>
      </c>
      <c r="R217" s="9">
        <f t="shared" si="62"/>
        <v>150</v>
      </c>
      <c r="S217" s="3">
        <f>S218+S220</f>
        <v>578</v>
      </c>
      <c r="T217" s="9">
        <f t="shared" si="63"/>
        <v>728</v>
      </c>
      <c r="U217" s="9">
        <f t="shared" si="43"/>
        <v>0</v>
      </c>
      <c r="V217" s="3">
        <f>V218+V220</f>
        <v>0</v>
      </c>
      <c r="W217" s="9">
        <f t="shared" si="41"/>
        <v>0</v>
      </c>
      <c r="X217" s="3">
        <f>X218+X220</f>
        <v>0</v>
      </c>
      <c r="Y217" s="9">
        <f t="shared" si="69"/>
        <v>0</v>
      </c>
      <c r="Z217" s="3">
        <f>Z218+Z220</f>
        <v>0</v>
      </c>
      <c r="AA217" s="9">
        <f t="shared" si="64"/>
        <v>0</v>
      </c>
      <c r="AB217" s="3">
        <f>AB218+AB220</f>
        <v>0</v>
      </c>
      <c r="AC217" s="9">
        <f t="shared" si="65"/>
        <v>0</v>
      </c>
      <c r="AD217" s="9">
        <v>0</v>
      </c>
      <c r="AE217" s="3">
        <f>AE218+AE220</f>
        <v>0</v>
      </c>
      <c r="AF217" s="9">
        <f t="shared" si="66"/>
        <v>0</v>
      </c>
      <c r="AG217" s="3">
        <f>AG218+AG220</f>
        <v>0</v>
      </c>
      <c r="AH217" s="9">
        <f t="shared" si="67"/>
        <v>0</v>
      </c>
    </row>
    <row r="218" spans="1:34" ht="39.75" customHeight="1">
      <c r="A218" s="11" t="s">
        <v>171</v>
      </c>
      <c r="B218" s="4" t="s">
        <v>196</v>
      </c>
      <c r="C218" s="5"/>
      <c r="D218" s="9">
        <v>0</v>
      </c>
      <c r="E218" s="3">
        <f>E219</f>
        <v>0</v>
      </c>
      <c r="F218" s="9">
        <f t="shared" si="45"/>
        <v>0</v>
      </c>
      <c r="G218" s="3">
        <f>G219</f>
        <v>0</v>
      </c>
      <c r="H218" s="9">
        <f t="shared" si="42"/>
        <v>0</v>
      </c>
      <c r="I218" s="9">
        <v>0</v>
      </c>
      <c r="J218" s="3">
        <f>J219</f>
        <v>0</v>
      </c>
      <c r="K218" s="3">
        <f>K219</f>
        <v>0</v>
      </c>
      <c r="L218" s="9">
        <f t="shared" ref="L218:L288" si="70">H218+K218</f>
        <v>0</v>
      </c>
      <c r="M218" s="9">
        <f t="shared" si="47"/>
        <v>0</v>
      </c>
      <c r="N218" s="3">
        <f>N219</f>
        <v>0</v>
      </c>
      <c r="O218" s="3">
        <f>O219</f>
        <v>0</v>
      </c>
      <c r="P218" s="9">
        <f t="shared" si="68"/>
        <v>0</v>
      </c>
      <c r="Q218" s="3">
        <f>Q219</f>
        <v>150</v>
      </c>
      <c r="R218" s="9">
        <f t="shared" si="62"/>
        <v>150</v>
      </c>
      <c r="S218" s="3">
        <f>S219</f>
        <v>578</v>
      </c>
      <c r="T218" s="9">
        <f t="shared" si="63"/>
        <v>728</v>
      </c>
      <c r="U218" s="9">
        <f t="shared" si="43"/>
        <v>0</v>
      </c>
      <c r="V218" s="3">
        <f>V219</f>
        <v>0</v>
      </c>
      <c r="W218" s="9">
        <f t="shared" ref="W218:W288" si="71">U218+V218</f>
        <v>0</v>
      </c>
      <c r="X218" s="3">
        <f>X219</f>
        <v>0</v>
      </c>
      <c r="Y218" s="9">
        <f t="shared" si="69"/>
        <v>0</v>
      </c>
      <c r="Z218" s="3">
        <f>Z219</f>
        <v>0</v>
      </c>
      <c r="AA218" s="9">
        <f t="shared" si="64"/>
        <v>0</v>
      </c>
      <c r="AB218" s="3">
        <f>AB219</f>
        <v>0</v>
      </c>
      <c r="AC218" s="9">
        <f t="shared" si="65"/>
        <v>0</v>
      </c>
      <c r="AD218" s="9">
        <v>0</v>
      </c>
      <c r="AE218" s="3">
        <f>AE219</f>
        <v>0</v>
      </c>
      <c r="AF218" s="9">
        <f t="shared" si="66"/>
        <v>0</v>
      </c>
      <c r="AG218" s="3">
        <f>AG219</f>
        <v>0</v>
      </c>
      <c r="AH218" s="9">
        <f t="shared" si="67"/>
        <v>0</v>
      </c>
    </row>
    <row r="219" spans="1:34" ht="47.25" customHeight="1">
      <c r="A219" s="1" t="s">
        <v>64</v>
      </c>
      <c r="B219" s="4" t="s">
        <v>196</v>
      </c>
      <c r="C219" s="5">
        <v>600</v>
      </c>
      <c r="D219" s="9">
        <v>0</v>
      </c>
      <c r="E219" s="3"/>
      <c r="F219" s="9">
        <f t="shared" si="45"/>
        <v>0</v>
      </c>
      <c r="G219" s="3"/>
      <c r="H219" s="9">
        <f t="shared" si="42"/>
        <v>0</v>
      </c>
      <c r="I219" s="9">
        <v>0</v>
      </c>
      <c r="J219" s="3"/>
      <c r="K219" s="3"/>
      <c r="L219" s="9">
        <f t="shared" si="70"/>
        <v>0</v>
      </c>
      <c r="M219" s="9">
        <f t="shared" si="47"/>
        <v>0</v>
      </c>
      <c r="N219" s="3"/>
      <c r="O219" s="3"/>
      <c r="P219" s="9">
        <f t="shared" si="68"/>
        <v>0</v>
      </c>
      <c r="Q219" s="3">
        <v>150</v>
      </c>
      <c r="R219" s="9">
        <f t="shared" si="62"/>
        <v>150</v>
      </c>
      <c r="S219" s="3">
        <v>578</v>
      </c>
      <c r="T219" s="9">
        <f t="shared" si="63"/>
        <v>728</v>
      </c>
      <c r="U219" s="9">
        <f t="shared" si="43"/>
        <v>0</v>
      </c>
      <c r="V219" s="3"/>
      <c r="W219" s="9">
        <f t="shared" si="71"/>
        <v>0</v>
      </c>
      <c r="X219" s="3"/>
      <c r="Y219" s="9">
        <f t="shared" si="69"/>
        <v>0</v>
      </c>
      <c r="Z219" s="3"/>
      <c r="AA219" s="9">
        <f t="shared" si="64"/>
        <v>0</v>
      </c>
      <c r="AB219" s="3"/>
      <c r="AC219" s="9">
        <f t="shared" si="65"/>
        <v>0</v>
      </c>
      <c r="AD219" s="9">
        <v>0</v>
      </c>
      <c r="AE219" s="3"/>
      <c r="AF219" s="9">
        <f t="shared" si="66"/>
        <v>0</v>
      </c>
      <c r="AG219" s="3"/>
      <c r="AH219" s="9">
        <f t="shared" si="67"/>
        <v>0</v>
      </c>
    </row>
    <row r="220" spans="1:34" ht="63" customHeight="1">
      <c r="A220" s="11" t="s">
        <v>197</v>
      </c>
      <c r="B220" s="14" t="s">
        <v>198</v>
      </c>
      <c r="C220" s="5"/>
      <c r="D220" s="9">
        <v>0</v>
      </c>
      <c r="E220" s="3">
        <f>E221</f>
        <v>0</v>
      </c>
      <c r="F220" s="9">
        <f t="shared" si="45"/>
        <v>0</v>
      </c>
      <c r="G220" s="3">
        <f>G221</f>
        <v>0</v>
      </c>
      <c r="H220" s="9">
        <f t="shared" si="42"/>
        <v>0</v>
      </c>
      <c r="I220" s="9">
        <v>0</v>
      </c>
      <c r="J220" s="3">
        <f>J221</f>
        <v>0</v>
      </c>
      <c r="K220" s="3">
        <f>K221</f>
        <v>0</v>
      </c>
      <c r="L220" s="9">
        <f t="shared" si="70"/>
        <v>0</v>
      </c>
      <c r="M220" s="9">
        <f t="shared" si="47"/>
        <v>0</v>
      </c>
      <c r="N220" s="3">
        <f>N221</f>
        <v>0</v>
      </c>
      <c r="O220" s="3">
        <f>O221</f>
        <v>0</v>
      </c>
      <c r="P220" s="9">
        <f t="shared" si="68"/>
        <v>0</v>
      </c>
      <c r="Q220" s="3">
        <f>Q221</f>
        <v>0</v>
      </c>
      <c r="R220" s="9">
        <f t="shared" si="62"/>
        <v>0</v>
      </c>
      <c r="S220" s="3">
        <f>S221</f>
        <v>0</v>
      </c>
      <c r="T220" s="9">
        <f t="shared" si="63"/>
        <v>0</v>
      </c>
      <c r="U220" s="9">
        <f t="shared" si="43"/>
        <v>0</v>
      </c>
      <c r="V220" s="3">
        <f>V221</f>
        <v>0</v>
      </c>
      <c r="W220" s="9">
        <f t="shared" si="71"/>
        <v>0</v>
      </c>
      <c r="X220" s="3">
        <f>X221</f>
        <v>0</v>
      </c>
      <c r="Y220" s="9">
        <f t="shared" si="69"/>
        <v>0</v>
      </c>
      <c r="Z220" s="3">
        <f>Z221</f>
        <v>0</v>
      </c>
      <c r="AA220" s="9">
        <f t="shared" si="64"/>
        <v>0</v>
      </c>
      <c r="AB220" s="3">
        <f>AB221</f>
        <v>0</v>
      </c>
      <c r="AC220" s="9">
        <f t="shared" si="65"/>
        <v>0</v>
      </c>
      <c r="AD220" s="9">
        <v>0</v>
      </c>
      <c r="AE220" s="3">
        <f>AE221</f>
        <v>0</v>
      </c>
      <c r="AF220" s="9">
        <f t="shared" si="66"/>
        <v>0</v>
      </c>
      <c r="AG220" s="3">
        <f>AG221</f>
        <v>0</v>
      </c>
      <c r="AH220" s="9">
        <f t="shared" si="67"/>
        <v>0</v>
      </c>
    </row>
    <row r="221" spans="1:34" ht="48" customHeight="1">
      <c r="A221" s="1" t="s">
        <v>64</v>
      </c>
      <c r="B221" s="14" t="s">
        <v>198</v>
      </c>
      <c r="C221" s="5">
        <v>600</v>
      </c>
      <c r="D221" s="9">
        <v>0</v>
      </c>
      <c r="E221" s="3"/>
      <c r="F221" s="9">
        <f t="shared" si="45"/>
        <v>0</v>
      </c>
      <c r="G221" s="3"/>
      <c r="H221" s="9">
        <f t="shared" ref="H221:H292" si="72">F221+G221</f>
        <v>0</v>
      </c>
      <c r="I221" s="9">
        <v>0</v>
      </c>
      <c r="J221" s="3"/>
      <c r="K221" s="3"/>
      <c r="L221" s="9">
        <f t="shared" si="70"/>
        <v>0</v>
      </c>
      <c r="M221" s="9">
        <f t="shared" si="47"/>
        <v>0</v>
      </c>
      <c r="N221" s="3"/>
      <c r="O221" s="3"/>
      <c r="P221" s="9">
        <f t="shared" si="68"/>
        <v>0</v>
      </c>
      <c r="Q221" s="3"/>
      <c r="R221" s="9">
        <f t="shared" si="62"/>
        <v>0</v>
      </c>
      <c r="S221" s="3"/>
      <c r="T221" s="9">
        <f t="shared" si="63"/>
        <v>0</v>
      </c>
      <c r="U221" s="9">
        <f t="shared" ref="U221:U292" si="73">M221+N221</f>
        <v>0</v>
      </c>
      <c r="V221" s="3"/>
      <c r="W221" s="9">
        <f t="shared" si="71"/>
        <v>0</v>
      </c>
      <c r="X221" s="3"/>
      <c r="Y221" s="9">
        <f t="shared" si="69"/>
        <v>0</v>
      </c>
      <c r="Z221" s="3"/>
      <c r="AA221" s="9">
        <f t="shared" si="64"/>
        <v>0</v>
      </c>
      <c r="AB221" s="3"/>
      <c r="AC221" s="9">
        <f t="shared" si="65"/>
        <v>0</v>
      </c>
      <c r="AD221" s="9">
        <v>0</v>
      </c>
      <c r="AE221" s="3"/>
      <c r="AF221" s="9">
        <f t="shared" si="66"/>
        <v>0</v>
      </c>
      <c r="AG221" s="3"/>
      <c r="AH221" s="9">
        <f t="shared" si="67"/>
        <v>0</v>
      </c>
    </row>
    <row r="222" spans="1:34" ht="49.5" customHeight="1">
      <c r="A222" s="10" t="s">
        <v>199</v>
      </c>
      <c r="B222" s="8" t="s">
        <v>202</v>
      </c>
      <c r="C222" s="5"/>
      <c r="D222" s="9">
        <v>352.50968</v>
      </c>
      <c r="E222" s="3">
        <f>E223</f>
        <v>0</v>
      </c>
      <c r="F222" s="9">
        <f t="shared" si="45"/>
        <v>352.50968</v>
      </c>
      <c r="G222" s="3">
        <f>G223</f>
        <v>0</v>
      </c>
      <c r="H222" s="9">
        <f t="shared" si="72"/>
        <v>352.50968</v>
      </c>
      <c r="I222" s="9">
        <v>352.50968</v>
      </c>
      <c r="J222" s="3">
        <f>J223</f>
        <v>0</v>
      </c>
      <c r="K222" s="3">
        <f>K223</f>
        <v>0</v>
      </c>
      <c r="L222" s="9">
        <f t="shared" si="70"/>
        <v>352.50968</v>
      </c>
      <c r="M222" s="9">
        <f t="shared" si="47"/>
        <v>352.50968</v>
      </c>
      <c r="N222" s="3">
        <f>N223</f>
        <v>0</v>
      </c>
      <c r="O222" s="3">
        <f>O223</f>
        <v>0</v>
      </c>
      <c r="P222" s="9">
        <f t="shared" si="68"/>
        <v>352.50968</v>
      </c>
      <c r="Q222" s="3">
        <f>Q223</f>
        <v>0</v>
      </c>
      <c r="R222" s="9">
        <f t="shared" si="62"/>
        <v>352.50968</v>
      </c>
      <c r="S222" s="3">
        <f>S223</f>
        <v>-10</v>
      </c>
      <c r="T222" s="9">
        <f t="shared" si="63"/>
        <v>342.50968</v>
      </c>
      <c r="U222" s="9">
        <f t="shared" si="73"/>
        <v>352.50968</v>
      </c>
      <c r="V222" s="3">
        <f>V223</f>
        <v>0</v>
      </c>
      <c r="W222" s="9">
        <f t="shared" si="71"/>
        <v>352.50968</v>
      </c>
      <c r="X222" s="3">
        <f>X223</f>
        <v>0</v>
      </c>
      <c r="Y222" s="9">
        <f t="shared" si="69"/>
        <v>352.50968</v>
      </c>
      <c r="Z222" s="3">
        <f>Z223</f>
        <v>0</v>
      </c>
      <c r="AA222" s="9">
        <f t="shared" si="64"/>
        <v>352.50968</v>
      </c>
      <c r="AB222" s="3">
        <f>AB223</f>
        <v>0</v>
      </c>
      <c r="AC222" s="9">
        <f t="shared" si="65"/>
        <v>352.50968</v>
      </c>
      <c r="AD222" s="9">
        <v>352.50968</v>
      </c>
      <c r="AE222" s="3">
        <f>AE223</f>
        <v>0</v>
      </c>
      <c r="AF222" s="9">
        <f t="shared" si="66"/>
        <v>352.50968</v>
      </c>
      <c r="AG222" s="3">
        <f>AG223</f>
        <v>0</v>
      </c>
      <c r="AH222" s="9">
        <f t="shared" si="67"/>
        <v>352.50968</v>
      </c>
    </row>
    <row r="223" spans="1:34" ht="63.75" customHeight="1">
      <c r="A223" s="11" t="s">
        <v>200</v>
      </c>
      <c r="B223" s="4" t="s">
        <v>203</v>
      </c>
      <c r="C223" s="5"/>
      <c r="D223" s="9">
        <v>352.50968</v>
      </c>
      <c r="E223" s="3">
        <f>E224</f>
        <v>0</v>
      </c>
      <c r="F223" s="9">
        <f t="shared" si="45"/>
        <v>352.50968</v>
      </c>
      <c r="G223" s="3">
        <f>G224</f>
        <v>0</v>
      </c>
      <c r="H223" s="9">
        <f t="shared" si="72"/>
        <v>352.50968</v>
      </c>
      <c r="I223" s="9">
        <v>352.50968</v>
      </c>
      <c r="J223" s="3">
        <f>J224</f>
        <v>0</v>
      </c>
      <c r="K223" s="3">
        <f>K224</f>
        <v>0</v>
      </c>
      <c r="L223" s="9">
        <f t="shared" si="70"/>
        <v>352.50968</v>
      </c>
      <c r="M223" s="9">
        <f t="shared" si="47"/>
        <v>352.50968</v>
      </c>
      <c r="N223" s="3">
        <f>N224</f>
        <v>0</v>
      </c>
      <c r="O223" s="3">
        <f>O224</f>
        <v>0</v>
      </c>
      <c r="P223" s="9">
        <f t="shared" si="68"/>
        <v>352.50968</v>
      </c>
      <c r="Q223" s="3">
        <f>Q224</f>
        <v>0</v>
      </c>
      <c r="R223" s="9">
        <f t="shared" si="62"/>
        <v>352.50968</v>
      </c>
      <c r="S223" s="3">
        <f>S224</f>
        <v>-10</v>
      </c>
      <c r="T223" s="9">
        <f t="shared" si="63"/>
        <v>342.50968</v>
      </c>
      <c r="U223" s="9">
        <f t="shared" si="73"/>
        <v>352.50968</v>
      </c>
      <c r="V223" s="3">
        <f>V224</f>
        <v>0</v>
      </c>
      <c r="W223" s="9">
        <f t="shared" si="71"/>
        <v>352.50968</v>
      </c>
      <c r="X223" s="3">
        <f>X224</f>
        <v>0</v>
      </c>
      <c r="Y223" s="9">
        <f t="shared" si="69"/>
        <v>352.50968</v>
      </c>
      <c r="Z223" s="3">
        <f>Z224</f>
        <v>0</v>
      </c>
      <c r="AA223" s="9">
        <f t="shared" si="64"/>
        <v>352.50968</v>
      </c>
      <c r="AB223" s="3">
        <f>AB224</f>
        <v>0</v>
      </c>
      <c r="AC223" s="9">
        <f t="shared" si="65"/>
        <v>352.50968</v>
      </c>
      <c r="AD223" s="9">
        <v>352.50968</v>
      </c>
      <c r="AE223" s="3">
        <f>AE224</f>
        <v>0</v>
      </c>
      <c r="AF223" s="9">
        <f t="shared" si="66"/>
        <v>352.50968</v>
      </c>
      <c r="AG223" s="3">
        <f>AG224</f>
        <v>0</v>
      </c>
      <c r="AH223" s="9">
        <f t="shared" si="67"/>
        <v>352.50968</v>
      </c>
    </row>
    <row r="224" spans="1:34" ht="51.75" customHeight="1">
      <c r="A224" s="11" t="s">
        <v>201</v>
      </c>
      <c r="B224" s="4" t="s">
        <v>204</v>
      </c>
      <c r="C224" s="5"/>
      <c r="D224" s="9">
        <v>352.50968</v>
      </c>
      <c r="E224" s="3">
        <f>E225+E226</f>
        <v>0</v>
      </c>
      <c r="F224" s="9">
        <f t="shared" ref="F224:F295" si="74">D224+E224</f>
        <v>352.50968</v>
      </c>
      <c r="G224" s="3">
        <f>G225+G226</f>
        <v>0</v>
      </c>
      <c r="H224" s="9">
        <f t="shared" si="72"/>
        <v>352.50968</v>
      </c>
      <c r="I224" s="9">
        <v>352.50968</v>
      </c>
      <c r="J224" s="3">
        <f>J225+J226</f>
        <v>0</v>
      </c>
      <c r="K224" s="3">
        <f>K225+K226</f>
        <v>0</v>
      </c>
      <c r="L224" s="9">
        <f t="shared" si="70"/>
        <v>352.50968</v>
      </c>
      <c r="M224" s="9">
        <f t="shared" ref="M224:M295" si="75">I224+J224</f>
        <v>352.50968</v>
      </c>
      <c r="N224" s="3">
        <f>N225+N226</f>
        <v>0</v>
      </c>
      <c r="O224" s="3">
        <f>O225+O226</f>
        <v>0</v>
      </c>
      <c r="P224" s="9">
        <f t="shared" si="68"/>
        <v>352.50968</v>
      </c>
      <c r="Q224" s="3">
        <f>Q225+Q226</f>
        <v>0</v>
      </c>
      <c r="R224" s="9">
        <f t="shared" si="62"/>
        <v>352.50968</v>
      </c>
      <c r="S224" s="3">
        <f>S225+S226</f>
        <v>-10</v>
      </c>
      <c r="T224" s="9">
        <f t="shared" si="63"/>
        <v>342.50968</v>
      </c>
      <c r="U224" s="9">
        <f t="shared" si="73"/>
        <v>352.50968</v>
      </c>
      <c r="V224" s="3">
        <f>V225+V226</f>
        <v>0</v>
      </c>
      <c r="W224" s="9">
        <f t="shared" si="71"/>
        <v>352.50968</v>
      </c>
      <c r="X224" s="3">
        <f>X225+X226</f>
        <v>0</v>
      </c>
      <c r="Y224" s="9">
        <f t="shared" si="69"/>
        <v>352.50968</v>
      </c>
      <c r="Z224" s="3">
        <f>Z225+Z226</f>
        <v>0</v>
      </c>
      <c r="AA224" s="9">
        <f t="shared" si="64"/>
        <v>352.50968</v>
      </c>
      <c r="AB224" s="3">
        <f>AB225+AB226</f>
        <v>0</v>
      </c>
      <c r="AC224" s="9">
        <f t="shared" si="65"/>
        <v>352.50968</v>
      </c>
      <c r="AD224" s="9">
        <v>352.50968</v>
      </c>
      <c r="AE224" s="3">
        <f>AE225+AE226</f>
        <v>0</v>
      </c>
      <c r="AF224" s="9">
        <f t="shared" si="66"/>
        <v>352.50968</v>
      </c>
      <c r="AG224" s="3">
        <f>AG225+AG226</f>
        <v>0</v>
      </c>
      <c r="AH224" s="9">
        <f t="shared" si="67"/>
        <v>352.50968</v>
      </c>
    </row>
    <row r="225" spans="1:34" ht="48.75" customHeight="1">
      <c r="A225" s="1" t="s">
        <v>35</v>
      </c>
      <c r="B225" s="4" t="s">
        <v>204</v>
      </c>
      <c r="C225" s="5">
        <v>200</v>
      </c>
      <c r="D225" s="9">
        <v>309.416</v>
      </c>
      <c r="E225" s="3"/>
      <c r="F225" s="9">
        <f t="shared" si="74"/>
        <v>309.416</v>
      </c>
      <c r="G225" s="3"/>
      <c r="H225" s="9">
        <f t="shared" si="72"/>
        <v>309.416</v>
      </c>
      <c r="I225" s="9">
        <v>309.416</v>
      </c>
      <c r="J225" s="3"/>
      <c r="K225" s="3"/>
      <c r="L225" s="9">
        <f t="shared" si="70"/>
        <v>309.416</v>
      </c>
      <c r="M225" s="9">
        <f t="shared" si="75"/>
        <v>309.416</v>
      </c>
      <c r="N225" s="3"/>
      <c r="O225" s="3"/>
      <c r="P225" s="9">
        <f t="shared" si="68"/>
        <v>309.416</v>
      </c>
      <c r="Q225" s="3"/>
      <c r="R225" s="9">
        <f t="shared" si="62"/>
        <v>309.416</v>
      </c>
      <c r="S225" s="3"/>
      <c r="T225" s="9">
        <f t="shared" si="63"/>
        <v>309.416</v>
      </c>
      <c r="U225" s="9">
        <f t="shared" si="73"/>
        <v>309.416</v>
      </c>
      <c r="V225" s="3"/>
      <c r="W225" s="9">
        <f t="shared" si="71"/>
        <v>309.416</v>
      </c>
      <c r="X225" s="3"/>
      <c r="Y225" s="9">
        <f t="shared" si="69"/>
        <v>309.416</v>
      </c>
      <c r="Z225" s="3"/>
      <c r="AA225" s="9">
        <f t="shared" si="64"/>
        <v>309.416</v>
      </c>
      <c r="AB225" s="3"/>
      <c r="AC225" s="9">
        <f t="shared" si="65"/>
        <v>309.416</v>
      </c>
      <c r="AD225" s="9">
        <v>309.416</v>
      </c>
      <c r="AE225" s="3"/>
      <c r="AF225" s="9">
        <f t="shared" si="66"/>
        <v>309.416</v>
      </c>
      <c r="AG225" s="3"/>
      <c r="AH225" s="9">
        <f t="shared" si="67"/>
        <v>309.416</v>
      </c>
    </row>
    <row r="226" spans="1:34" ht="48.75" customHeight="1">
      <c r="A226" s="1" t="s">
        <v>64</v>
      </c>
      <c r="B226" s="4" t="s">
        <v>204</v>
      </c>
      <c r="C226" s="5">
        <v>600</v>
      </c>
      <c r="D226" s="9">
        <v>43.093679999999999</v>
      </c>
      <c r="E226" s="3"/>
      <c r="F226" s="9">
        <f t="shared" si="74"/>
        <v>43.093679999999999</v>
      </c>
      <c r="G226" s="3"/>
      <c r="H226" s="9">
        <f t="shared" si="72"/>
        <v>43.093679999999999</v>
      </c>
      <c r="I226" s="9">
        <v>43.093679999999999</v>
      </c>
      <c r="J226" s="3"/>
      <c r="K226" s="3"/>
      <c r="L226" s="9">
        <f t="shared" si="70"/>
        <v>43.093679999999999</v>
      </c>
      <c r="M226" s="9">
        <f t="shared" si="75"/>
        <v>43.093679999999999</v>
      </c>
      <c r="N226" s="3"/>
      <c r="O226" s="3"/>
      <c r="P226" s="9">
        <f t="shared" si="68"/>
        <v>43.093679999999999</v>
      </c>
      <c r="Q226" s="3"/>
      <c r="R226" s="9">
        <f t="shared" si="62"/>
        <v>43.093679999999999</v>
      </c>
      <c r="S226" s="3">
        <v>-10</v>
      </c>
      <c r="T226" s="9">
        <f t="shared" si="63"/>
        <v>33.093679999999999</v>
      </c>
      <c r="U226" s="9">
        <f t="shared" si="73"/>
        <v>43.093679999999999</v>
      </c>
      <c r="V226" s="3"/>
      <c r="W226" s="9">
        <f t="shared" si="71"/>
        <v>43.093679999999999</v>
      </c>
      <c r="X226" s="3"/>
      <c r="Y226" s="9">
        <f t="shared" si="69"/>
        <v>43.093679999999999</v>
      </c>
      <c r="Z226" s="3"/>
      <c r="AA226" s="9">
        <f t="shared" si="64"/>
        <v>43.093679999999999</v>
      </c>
      <c r="AB226" s="3"/>
      <c r="AC226" s="9">
        <f t="shared" si="65"/>
        <v>43.093679999999999</v>
      </c>
      <c r="AD226" s="9">
        <v>43.093679999999999</v>
      </c>
      <c r="AE226" s="3"/>
      <c r="AF226" s="9">
        <f t="shared" si="66"/>
        <v>43.093679999999999</v>
      </c>
      <c r="AG226" s="3"/>
      <c r="AH226" s="9">
        <f t="shared" si="67"/>
        <v>43.093679999999999</v>
      </c>
    </row>
    <row r="227" spans="1:34" ht="60" customHeight="1">
      <c r="A227" s="10" t="s">
        <v>205</v>
      </c>
      <c r="B227" s="8" t="s">
        <v>208</v>
      </c>
      <c r="C227" s="5"/>
      <c r="D227" s="9">
        <v>830.85853999999995</v>
      </c>
      <c r="E227" s="3">
        <f>E228+E231</f>
        <v>0</v>
      </c>
      <c r="F227" s="9">
        <f t="shared" si="74"/>
        <v>830.85853999999995</v>
      </c>
      <c r="G227" s="3">
        <f>G228+G231</f>
        <v>0</v>
      </c>
      <c r="H227" s="9">
        <f t="shared" si="72"/>
        <v>830.85853999999995</v>
      </c>
      <c r="I227" s="9">
        <v>830.85853999999995</v>
      </c>
      <c r="J227" s="3">
        <f>J228+J231</f>
        <v>0</v>
      </c>
      <c r="K227" s="3">
        <f>K228+K231</f>
        <v>0</v>
      </c>
      <c r="L227" s="9">
        <f t="shared" si="70"/>
        <v>830.85853999999995</v>
      </c>
      <c r="M227" s="9">
        <f t="shared" si="75"/>
        <v>830.85853999999995</v>
      </c>
      <c r="N227" s="3">
        <f>N228+N231</f>
        <v>0</v>
      </c>
      <c r="O227" s="3">
        <f>O228+O231</f>
        <v>0</v>
      </c>
      <c r="P227" s="9">
        <f t="shared" si="68"/>
        <v>830.85853999999995</v>
      </c>
      <c r="Q227" s="3">
        <f>Q228+Q231</f>
        <v>637.49663999999996</v>
      </c>
      <c r="R227" s="9">
        <f t="shared" si="62"/>
        <v>1468.35518</v>
      </c>
      <c r="S227" s="3">
        <f>S228+S231</f>
        <v>226.31828999999999</v>
      </c>
      <c r="T227" s="9">
        <f t="shared" si="63"/>
        <v>1694.67347</v>
      </c>
      <c r="U227" s="9">
        <f t="shared" si="73"/>
        <v>830.85853999999995</v>
      </c>
      <c r="V227" s="3">
        <f>V228+V231</f>
        <v>0</v>
      </c>
      <c r="W227" s="9">
        <f t="shared" si="71"/>
        <v>830.85853999999995</v>
      </c>
      <c r="X227" s="3">
        <f>X228+X231</f>
        <v>0</v>
      </c>
      <c r="Y227" s="9">
        <f t="shared" si="69"/>
        <v>830.85853999999995</v>
      </c>
      <c r="Z227" s="3">
        <f>Z228+Z231</f>
        <v>0</v>
      </c>
      <c r="AA227" s="9">
        <f t="shared" si="64"/>
        <v>830.85853999999995</v>
      </c>
      <c r="AB227" s="3">
        <f>AB228+AB231</f>
        <v>0</v>
      </c>
      <c r="AC227" s="9">
        <f t="shared" si="65"/>
        <v>830.85853999999995</v>
      </c>
      <c r="AD227" s="9">
        <v>830.85853999999995</v>
      </c>
      <c r="AE227" s="3">
        <f>AE228+AE231</f>
        <v>0</v>
      </c>
      <c r="AF227" s="9">
        <f t="shared" si="66"/>
        <v>830.85853999999995</v>
      </c>
      <c r="AG227" s="3">
        <f>AG228+AG231</f>
        <v>0</v>
      </c>
      <c r="AH227" s="9">
        <f t="shared" si="67"/>
        <v>830.85853999999995</v>
      </c>
    </row>
    <row r="228" spans="1:34" ht="52.5" customHeight="1">
      <c r="A228" s="11" t="s">
        <v>206</v>
      </c>
      <c r="B228" s="4" t="s">
        <v>209</v>
      </c>
      <c r="C228" s="5"/>
      <c r="D228" s="9">
        <v>830.85853999999995</v>
      </c>
      <c r="E228" s="3">
        <f>E229</f>
        <v>0</v>
      </c>
      <c r="F228" s="9">
        <f t="shared" si="74"/>
        <v>830.85853999999995</v>
      </c>
      <c r="G228" s="3">
        <f>G229</f>
        <v>0</v>
      </c>
      <c r="H228" s="9">
        <f t="shared" si="72"/>
        <v>830.85853999999995</v>
      </c>
      <c r="I228" s="9">
        <v>830.85853999999995</v>
      </c>
      <c r="J228" s="3">
        <f>J229</f>
        <v>0</v>
      </c>
      <c r="K228" s="3">
        <f>K229</f>
        <v>0</v>
      </c>
      <c r="L228" s="9">
        <f t="shared" si="70"/>
        <v>830.85853999999995</v>
      </c>
      <c r="M228" s="9">
        <f t="shared" si="75"/>
        <v>830.85853999999995</v>
      </c>
      <c r="N228" s="3">
        <f>N229</f>
        <v>0</v>
      </c>
      <c r="O228" s="3">
        <f>O229</f>
        <v>0</v>
      </c>
      <c r="P228" s="9">
        <f t="shared" si="68"/>
        <v>830.85853999999995</v>
      </c>
      <c r="Q228" s="3">
        <f>Q229</f>
        <v>637.49663999999996</v>
      </c>
      <c r="R228" s="9">
        <f t="shared" si="62"/>
        <v>1468.35518</v>
      </c>
      <c r="S228" s="3">
        <f>S229</f>
        <v>226.31828999999999</v>
      </c>
      <c r="T228" s="9">
        <f t="shared" si="63"/>
        <v>1694.67347</v>
      </c>
      <c r="U228" s="9">
        <f t="shared" si="73"/>
        <v>830.85853999999995</v>
      </c>
      <c r="V228" s="3">
        <f>V229</f>
        <v>0</v>
      </c>
      <c r="W228" s="9">
        <f t="shared" si="71"/>
        <v>830.85853999999995</v>
      </c>
      <c r="X228" s="3">
        <f>X229</f>
        <v>0</v>
      </c>
      <c r="Y228" s="9">
        <f t="shared" si="69"/>
        <v>830.85853999999995</v>
      </c>
      <c r="Z228" s="3">
        <f>Z229</f>
        <v>0</v>
      </c>
      <c r="AA228" s="9">
        <f t="shared" si="64"/>
        <v>830.85853999999995</v>
      </c>
      <c r="AB228" s="3">
        <f>AB229</f>
        <v>0</v>
      </c>
      <c r="AC228" s="9">
        <f t="shared" si="65"/>
        <v>830.85853999999995</v>
      </c>
      <c r="AD228" s="9">
        <v>830.85853999999995</v>
      </c>
      <c r="AE228" s="3">
        <f>AE229</f>
        <v>0</v>
      </c>
      <c r="AF228" s="9">
        <f t="shared" si="66"/>
        <v>830.85853999999995</v>
      </c>
      <c r="AG228" s="3">
        <f>AG229</f>
        <v>0</v>
      </c>
      <c r="AH228" s="9">
        <f t="shared" si="67"/>
        <v>830.85853999999995</v>
      </c>
    </row>
    <row r="229" spans="1:34" ht="44.25" customHeight="1">
      <c r="A229" s="11" t="s">
        <v>207</v>
      </c>
      <c r="B229" s="4" t="s">
        <v>210</v>
      </c>
      <c r="C229" s="5"/>
      <c r="D229" s="9">
        <v>830.85853999999995</v>
      </c>
      <c r="E229" s="3">
        <f>E230</f>
        <v>0</v>
      </c>
      <c r="F229" s="9">
        <f t="shared" si="74"/>
        <v>830.85853999999995</v>
      </c>
      <c r="G229" s="3">
        <f>G230</f>
        <v>0</v>
      </c>
      <c r="H229" s="9">
        <f t="shared" si="72"/>
        <v>830.85853999999995</v>
      </c>
      <c r="I229" s="9">
        <v>830.85853999999995</v>
      </c>
      <c r="J229" s="3">
        <f>J230</f>
        <v>0</v>
      </c>
      <c r="K229" s="3">
        <f>K230</f>
        <v>0</v>
      </c>
      <c r="L229" s="9">
        <f t="shared" si="70"/>
        <v>830.85853999999995</v>
      </c>
      <c r="M229" s="9">
        <f t="shared" si="75"/>
        <v>830.85853999999995</v>
      </c>
      <c r="N229" s="3">
        <f>N230</f>
        <v>0</v>
      </c>
      <c r="O229" s="3">
        <f>O230</f>
        <v>0</v>
      </c>
      <c r="P229" s="9">
        <f t="shared" si="68"/>
        <v>830.85853999999995</v>
      </c>
      <c r="Q229" s="3">
        <f>Q230</f>
        <v>637.49663999999996</v>
      </c>
      <c r="R229" s="9">
        <f t="shared" si="62"/>
        <v>1468.35518</v>
      </c>
      <c r="S229" s="3">
        <f>S230</f>
        <v>226.31828999999999</v>
      </c>
      <c r="T229" s="9">
        <f t="shared" si="63"/>
        <v>1694.67347</v>
      </c>
      <c r="U229" s="9">
        <f t="shared" si="73"/>
        <v>830.85853999999995</v>
      </c>
      <c r="V229" s="3">
        <f>V230</f>
        <v>0</v>
      </c>
      <c r="W229" s="9">
        <f t="shared" si="71"/>
        <v>830.85853999999995</v>
      </c>
      <c r="X229" s="3">
        <f>X230</f>
        <v>0</v>
      </c>
      <c r="Y229" s="9">
        <f t="shared" si="69"/>
        <v>830.85853999999995</v>
      </c>
      <c r="Z229" s="3">
        <f>Z230</f>
        <v>0</v>
      </c>
      <c r="AA229" s="9">
        <f t="shared" si="64"/>
        <v>830.85853999999995</v>
      </c>
      <c r="AB229" s="3">
        <f>AB230</f>
        <v>0</v>
      </c>
      <c r="AC229" s="9">
        <f t="shared" si="65"/>
        <v>830.85853999999995</v>
      </c>
      <c r="AD229" s="9">
        <v>830.85853999999995</v>
      </c>
      <c r="AE229" s="3">
        <f>AE230</f>
        <v>0</v>
      </c>
      <c r="AF229" s="9">
        <f t="shared" si="66"/>
        <v>830.85853999999995</v>
      </c>
      <c r="AG229" s="3">
        <f>AG230</f>
        <v>0</v>
      </c>
      <c r="AH229" s="9">
        <f t="shared" si="67"/>
        <v>830.85853999999995</v>
      </c>
    </row>
    <row r="230" spans="1:34" ht="47.25" customHeight="1">
      <c r="A230" s="1" t="s">
        <v>64</v>
      </c>
      <c r="B230" s="4" t="s">
        <v>210</v>
      </c>
      <c r="C230" s="5">
        <v>600</v>
      </c>
      <c r="D230" s="9">
        <v>830.85853999999995</v>
      </c>
      <c r="E230" s="3"/>
      <c r="F230" s="9">
        <f t="shared" si="74"/>
        <v>830.85853999999995</v>
      </c>
      <c r="G230" s="3"/>
      <c r="H230" s="9">
        <f t="shared" si="72"/>
        <v>830.85853999999995</v>
      </c>
      <c r="I230" s="9">
        <v>830.85853999999995</v>
      </c>
      <c r="J230" s="3"/>
      <c r="K230" s="3"/>
      <c r="L230" s="9">
        <f t="shared" si="70"/>
        <v>830.85853999999995</v>
      </c>
      <c r="M230" s="9">
        <f t="shared" si="75"/>
        <v>830.85853999999995</v>
      </c>
      <c r="N230" s="3"/>
      <c r="O230" s="3"/>
      <c r="P230" s="9">
        <f t="shared" si="68"/>
        <v>830.85853999999995</v>
      </c>
      <c r="Q230" s="3">
        <v>637.49663999999996</v>
      </c>
      <c r="R230" s="9">
        <f t="shared" si="62"/>
        <v>1468.35518</v>
      </c>
      <c r="S230" s="3">
        <v>226.31828999999999</v>
      </c>
      <c r="T230" s="9">
        <f t="shared" si="63"/>
        <v>1694.67347</v>
      </c>
      <c r="U230" s="9">
        <f t="shared" si="73"/>
        <v>830.85853999999995</v>
      </c>
      <c r="V230" s="3"/>
      <c r="W230" s="9">
        <f t="shared" si="71"/>
        <v>830.85853999999995</v>
      </c>
      <c r="X230" s="3"/>
      <c r="Y230" s="9">
        <f t="shared" si="69"/>
        <v>830.85853999999995</v>
      </c>
      <c r="Z230" s="3"/>
      <c r="AA230" s="9">
        <f t="shared" si="64"/>
        <v>830.85853999999995</v>
      </c>
      <c r="AB230" s="3"/>
      <c r="AC230" s="9">
        <f t="shared" si="65"/>
        <v>830.85853999999995</v>
      </c>
      <c r="AD230" s="9">
        <v>830.85853999999995</v>
      </c>
      <c r="AE230" s="3"/>
      <c r="AF230" s="9">
        <f t="shared" si="66"/>
        <v>830.85853999999995</v>
      </c>
      <c r="AG230" s="3"/>
      <c r="AH230" s="9">
        <f t="shared" si="67"/>
        <v>830.85853999999995</v>
      </c>
    </row>
    <row r="231" spans="1:34" ht="51" customHeight="1">
      <c r="A231" s="11" t="s">
        <v>211</v>
      </c>
      <c r="B231" s="4" t="s">
        <v>213</v>
      </c>
      <c r="C231" s="5"/>
      <c r="D231" s="9">
        <v>0</v>
      </c>
      <c r="E231" s="3">
        <f>E232</f>
        <v>0</v>
      </c>
      <c r="F231" s="9">
        <f t="shared" si="74"/>
        <v>0</v>
      </c>
      <c r="G231" s="3">
        <f>G232</f>
        <v>0</v>
      </c>
      <c r="H231" s="9">
        <f t="shared" si="72"/>
        <v>0</v>
      </c>
      <c r="I231" s="9">
        <v>0</v>
      </c>
      <c r="J231" s="3">
        <f>J232</f>
        <v>0</v>
      </c>
      <c r="K231" s="3">
        <f>K232</f>
        <v>0</v>
      </c>
      <c r="L231" s="9">
        <f t="shared" si="70"/>
        <v>0</v>
      </c>
      <c r="M231" s="9">
        <f t="shared" si="75"/>
        <v>0</v>
      </c>
      <c r="N231" s="3">
        <f>N232</f>
        <v>0</v>
      </c>
      <c r="O231" s="3">
        <f>O232</f>
        <v>0</v>
      </c>
      <c r="P231" s="9">
        <f t="shared" si="68"/>
        <v>0</v>
      </c>
      <c r="Q231" s="3">
        <f>Q232</f>
        <v>0</v>
      </c>
      <c r="R231" s="9">
        <f t="shared" si="62"/>
        <v>0</v>
      </c>
      <c r="S231" s="3">
        <f>S232</f>
        <v>0</v>
      </c>
      <c r="T231" s="9">
        <f t="shared" si="63"/>
        <v>0</v>
      </c>
      <c r="U231" s="9">
        <f t="shared" si="73"/>
        <v>0</v>
      </c>
      <c r="V231" s="3">
        <f>V232</f>
        <v>0</v>
      </c>
      <c r="W231" s="9">
        <f t="shared" si="71"/>
        <v>0</v>
      </c>
      <c r="X231" s="3">
        <f>X232</f>
        <v>0</v>
      </c>
      <c r="Y231" s="9">
        <f t="shared" si="69"/>
        <v>0</v>
      </c>
      <c r="Z231" s="3">
        <f>Z232</f>
        <v>0</v>
      </c>
      <c r="AA231" s="9">
        <f t="shared" si="64"/>
        <v>0</v>
      </c>
      <c r="AB231" s="3">
        <f>AB232</f>
        <v>0</v>
      </c>
      <c r="AC231" s="9">
        <f t="shared" si="65"/>
        <v>0</v>
      </c>
      <c r="AD231" s="9">
        <v>0</v>
      </c>
      <c r="AE231" s="3">
        <f>AE232</f>
        <v>0</v>
      </c>
      <c r="AF231" s="9">
        <f t="shared" si="66"/>
        <v>0</v>
      </c>
      <c r="AG231" s="3">
        <f>AG232</f>
        <v>0</v>
      </c>
      <c r="AH231" s="9">
        <f t="shared" si="67"/>
        <v>0</v>
      </c>
    </row>
    <row r="232" spans="1:34" ht="42.75" customHeight="1">
      <c r="A232" s="11" t="s">
        <v>212</v>
      </c>
      <c r="B232" s="4" t="s">
        <v>214</v>
      </c>
      <c r="C232" s="5"/>
      <c r="D232" s="9">
        <v>0</v>
      </c>
      <c r="E232" s="3">
        <f>E233</f>
        <v>0</v>
      </c>
      <c r="F232" s="9">
        <f t="shared" si="74"/>
        <v>0</v>
      </c>
      <c r="G232" s="3">
        <f>G233</f>
        <v>0</v>
      </c>
      <c r="H232" s="9">
        <f t="shared" si="72"/>
        <v>0</v>
      </c>
      <c r="I232" s="9">
        <v>0</v>
      </c>
      <c r="J232" s="3">
        <f>J233</f>
        <v>0</v>
      </c>
      <c r="K232" s="3">
        <f>K233</f>
        <v>0</v>
      </c>
      <c r="L232" s="9">
        <f t="shared" si="70"/>
        <v>0</v>
      </c>
      <c r="M232" s="9">
        <f t="shared" si="75"/>
        <v>0</v>
      </c>
      <c r="N232" s="3">
        <f>N233</f>
        <v>0</v>
      </c>
      <c r="O232" s="3">
        <f>O233</f>
        <v>0</v>
      </c>
      <c r="P232" s="9">
        <f t="shared" si="68"/>
        <v>0</v>
      </c>
      <c r="Q232" s="3">
        <f>Q233</f>
        <v>0</v>
      </c>
      <c r="R232" s="9">
        <f t="shared" si="62"/>
        <v>0</v>
      </c>
      <c r="S232" s="3">
        <f>S233</f>
        <v>0</v>
      </c>
      <c r="T232" s="9">
        <f t="shared" si="63"/>
        <v>0</v>
      </c>
      <c r="U232" s="9">
        <f t="shared" si="73"/>
        <v>0</v>
      </c>
      <c r="V232" s="3">
        <f>V233</f>
        <v>0</v>
      </c>
      <c r="W232" s="9">
        <f t="shared" si="71"/>
        <v>0</v>
      </c>
      <c r="X232" s="3">
        <f>X233</f>
        <v>0</v>
      </c>
      <c r="Y232" s="9">
        <f t="shared" si="69"/>
        <v>0</v>
      </c>
      <c r="Z232" s="3">
        <f>Z233</f>
        <v>0</v>
      </c>
      <c r="AA232" s="9">
        <f t="shared" si="64"/>
        <v>0</v>
      </c>
      <c r="AB232" s="3">
        <f>AB233</f>
        <v>0</v>
      </c>
      <c r="AC232" s="9">
        <f t="shared" si="65"/>
        <v>0</v>
      </c>
      <c r="AD232" s="9">
        <v>0</v>
      </c>
      <c r="AE232" s="3">
        <f>AE233</f>
        <v>0</v>
      </c>
      <c r="AF232" s="9">
        <f t="shared" si="66"/>
        <v>0</v>
      </c>
      <c r="AG232" s="3">
        <f>AG233</f>
        <v>0</v>
      </c>
      <c r="AH232" s="9">
        <f t="shared" si="67"/>
        <v>0</v>
      </c>
    </row>
    <row r="233" spans="1:34" ht="49.5" customHeight="1">
      <c r="A233" s="1" t="s">
        <v>64</v>
      </c>
      <c r="B233" s="4" t="s">
        <v>214</v>
      </c>
      <c r="C233" s="5">
        <v>600</v>
      </c>
      <c r="D233" s="9">
        <v>0</v>
      </c>
      <c r="E233" s="3"/>
      <c r="F233" s="9">
        <f t="shared" si="74"/>
        <v>0</v>
      </c>
      <c r="G233" s="3"/>
      <c r="H233" s="9">
        <f t="shared" si="72"/>
        <v>0</v>
      </c>
      <c r="I233" s="9">
        <v>0</v>
      </c>
      <c r="J233" s="3"/>
      <c r="K233" s="3"/>
      <c r="L233" s="9">
        <f t="shared" si="70"/>
        <v>0</v>
      </c>
      <c r="M233" s="9">
        <f t="shared" si="75"/>
        <v>0</v>
      </c>
      <c r="N233" s="3"/>
      <c r="O233" s="3"/>
      <c r="P233" s="9">
        <f t="shared" si="68"/>
        <v>0</v>
      </c>
      <c r="Q233" s="3"/>
      <c r="R233" s="9">
        <f t="shared" si="62"/>
        <v>0</v>
      </c>
      <c r="S233" s="3"/>
      <c r="T233" s="9">
        <f t="shared" si="63"/>
        <v>0</v>
      </c>
      <c r="U233" s="9">
        <f t="shared" si="73"/>
        <v>0</v>
      </c>
      <c r="V233" s="3"/>
      <c r="W233" s="9">
        <f t="shared" si="71"/>
        <v>0</v>
      </c>
      <c r="X233" s="3"/>
      <c r="Y233" s="9">
        <f t="shared" si="69"/>
        <v>0</v>
      </c>
      <c r="Z233" s="3"/>
      <c r="AA233" s="9">
        <f t="shared" si="64"/>
        <v>0</v>
      </c>
      <c r="AB233" s="3"/>
      <c r="AC233" s="9">
        <f t="shared" si="65"/>
        <v>0</v>
      </c>
      <c r="AD233" s="9">
        <v>0</v>
      </c>
      <c r="AE233" s="3"/>
      <c r="AF233" s="9">
        <f t="shared" si="66"/>
        <v>0</v>
      </c>
      <c r="AG233" s="3"/>
      <c r="AH233" s="9">
        <f t="shared" si="67"/>
        <v>0</v>
      </c>
    </row>
    <row r="234" spans="1:34" ht="47.25" customHeight="1">
      <c r="A234" s="10" t="s">
        <v>394</v>
      </c>
      <c r="B234" s="8" t="s">
        <v>395</v>
      </c>
      <c r="C234" s="5"/>
      <c r="D234" s="9">
        <v>3346.8065800000004</v>
      </c>
      <c r="E234" s="3">
        <f>E235</f>
        <v>0</v>
      </c>
      <c r="F234" s="9">
        <f t="shared" si="74"/>
        <v>3346.8065800000004</v>
      </c>
      <c r="G234" s="3">
        <f>G235</f>
        <v>0</v>
      </c>
      <c r="H234" s="9">
        <f t="shared" si="72"/>
        <v>3346.8065800000004</v>
      </c>
      <c r="I234" s="9">
        <v>3346.8065800000004</v>
      </c>
      <c r="J234" s="3">
        <f>J235</f>
        <v>0</v>
      </c>
      <c r="K234" s="3">
        <f>K235</f>
        <v>0</v>
      </c>
      <c r="L234" s="9">
        <f t="shared" si="70"/>
        <v>3346.8065800000004</v>
      </c>
      <c r="M234" s="9">
        <f t="shared" si="75"/>
        <v>3346.8065800000004</v>
      </c>
      <c r="N234" s="3">
        <f>N235</f>
        <v>0</v>
      </c>
      <c r="O234" s="3">
        <f>O235</f>
        <v>0</v>
      </c>
      <c r="P234" s="9">
        <f t="shared" si="68"/>
        <v>3346.8065800000004</v>
      </c>
      <c r="Q234" s="3">
        <f>Q235</f>
        <v>2417.5483800000002</v>
      </c>
      <c r="R234" s="9">
        <f t="shared" si="62"/>
        <v>5764.3549600000006</v>
      </c>
      <c r="S234" s="3">
        <f>S235</f>
        <v>727.36400000000003</v>
      </c>
      <c r="T234" s="9">
        <f t="shared" si="63"/>
        <v>6491.7189600000002</v>
      </c>
      <c r="U234" s="9">
        <f t="shared" si="73"/>
        <v>3346.8065800000004</v>
      </c>
      <c r="V234" s="3">
        <f>V235</f>
        <v>0</v>
      </c>
      <c r="W234" s="9">
        <f t="shared" si="71"/>
        <v>3346.8065800000004</v>
      </c>
      <c r="X234" s="3">
        <f>X235</f>
        <v>0</v>
      </c>
      <c r="Y234" s="9">
        <f t="shared" si="69"/>
        <v>3346.8065800000004</v>
      </c>
      <c r="Z234" s="3">
        <f>Z235</f>
        <v>281.33877999999999</v>
      </c>
      <c r="AA234" s="9">
        <f t="shared" si="64"/>
        <v>3628.1453600000004</v>
      </c>
      <c r="AB234" s="3">
        <f>AB235</f>
        <v>0</v>
      </c>
      <c r="AC234" s="9">
        <f t="shared" si="65"/>
        <v>3628.1453600000004</v>
      </c>
      <c r="AD234" s="9">
        <v>3346.8065800000004</v>
      </c>
      <c r="AE234" s="3">
        <f>AE235</f>
        <v>281.33877999999999</v>
      </c>
      <c r="AF234" s="9">
        <f t="shared" si="66"/>
        <v>3628.1453600000004</v>
      </c>
      <c r="AG234" s="3">
        <f>AG235</f>
        <v>0</v>
      </c>
      <c r="AH234" s="9">
        <f t="shared" si="67"/>
        <v>3628.1453600000004</v>
      </c>
    </row>
    <row r="235" spans="1:34" ht="47.25" customHeight="1">
      <c r="A235" s="10" t="s">
        <v>396</v>
      </c>
      <c r="B235" s="8" t="s">
        <v>397</v>
      </c>
      <c r="C235" s="5"/>
      <c r="D235" s="9">
        <v>3346.8065800000004</v>
      </c>
      <c r="E235" s="3">
        <f>E236+E238+E240+E242+E244</f>
        <v>0</v>
      </c>
      <c r="F235" s="9">
        <f t="shared" si="74"/>
        <v>3346.8065800000004</v>
      </c>
      <c r="G235" s="3">
        <f>G236+G238+G240+G242+G244</f>
        <v>0</v>
      </c>
      <c r="H235" s="9">
        <f t="shared" si="72"/>
        <v>3346.8065800000004</v>
      </c>
      <c r="I235" s="9">
        <v>3346.8065800000004</v>
      </c>
      <c r="J235" s="3">
        <f>J236+J238+J240+J242+J244</f>
        <v>0</v>
      </c>
      <c r="K235" s="3">
        <f>K236+K238+K240+K242+K244</f>
        <v>0</v>
      </c>
      <c r="L235" s="9">
        <f t="shared" si="70"/>
        <v>3346.8065800000004</v>
      </c>
      <c r="M235" s="9">
        <f t="shared" si="75"/>
        <v>3346.8065800000004</v>
      </c>
      <c r="N235" s="3">
        <f>N236+N238+N240+N242+N244</f>
        <v>0</v>
      </c>
      <c r="O235" s="3">
        <f>O236+O238+O240+O242+O244</f>
        <v>0</v>
      </c>
      <c r="P235" s="9">
        <f t="shared" si="68"/>
        <v>3346.8065800000004</v>
      </c>
      <c r="Q235" s="3">
        <f>Q236+Q238+Q240+Q242+Q244</f>
        <v>2417.5483800000002</v>
      </c>
      <c r="R235" s="9">
        <f t="shared" si="62"/>
        <v>5764.3549600000006</v>
      </c>
      <c r="S235" s="3">
        <f>S236+S238+S240+S242+S244</f>
        <v>727.36400000000003</v>
      </c>
      <c r="T235" s="9">
        <f t="shared" si="63"/>
        <v>6491.7189600000002</v>
      </c>
      <c r="U235" s="9">
        <f t="shared" si="73"/>
        <v>3346.8065800000004</v>
      </c>
      <c r="V235" s="3">
        <f>V236+V238+V240+V242+V244</f>
        <v>0</v>
      </c>
      <c r="W235" s="9">
        <f t="shared" si="71"/>
        <v>3346.8065800000004</v>
      </c>
      <c r="X235" s="3">
        <f>X236+X238+X240+X242+X244</f>
        <v>0</v>
      </c>
      <c r="Y235" s="9">
        <f t="shared" si="69"/>
        <v>3346.8065800000004</v>
      </c>
      <c r="Z235" s="3">
        <f>Z236+Z238+Z240+Z242+Z244</f>
        <v>281.33877999999999</v>
      </c>
      <c r="AA235" s="9">
        <f t="shared" si="64"/>
        <v>3628.1453600000004</v>
      </c>
      <c r="AB235" s="3">
        <f>AB236+AB238+AB240+AB242+AB244</f>
        <v>0</v>
      </c>
      <c r="AC235" s="9">
        <f t="shared" si="65"/>
        <v>3628.1453600000004</v>
      </c>
      <c r="AD235" s="9">
        <v>3346.8065800000004</v>
      </c>
      <c r="AE235" s="3">
        <f>AE236+AE238+AE240+AE242+AE244</f>
        <v>281.33877999999999</v>
      </c>
      <c r="AF235" s="9">
        <f t="shared" si="66"/>
        <v>3628.1453600000004</v>
      </c>
      <c r="AG235" s="3">
        <f>AG236+AG238+AG240+AG242+AG244</f>
        <v>0</v>
      </c>
      <c r="AH235" s="9">
        <f t="shared" si="67"/>
        <v>3628.1453600000004</v>
      </c>
    </row>
    <row r="236" spans="1:34" ht="47.25" customHeight="1">
      <c r="A236" s="1" t="s">
        <v>275</v>
      </c>
      <c r="B236" s="4" t="s">
        <v>398</v>
      </c>
      <c r="C236" s="5"/>
      <c r="D236" s="9">
        <v>3146.8065799999999</v>
      </c>
      <c r="E236" s="3">
        <f>E237</f>
        <v>0</v>
      </c>
      <c r="F236" s="9">
        <f t="shared" si="74"/>
        <v>3146.8065799999999</v>
      </c>
      <c r="G236" s="3">
        <f>G237</f>
        <v>0</v>
      </c>
      <c r="H236" s="9">
        <f t="shared" si="72"/>
        <v>3146.8065799999999</v>
      </c>
      <c r="I236" s="9">
        <v>3146.8065799999999</v>
      </c>
      <c r="J236" s="3">
        <f>J237</f>
        <v>0</v>
      </c>
      <c r="K236" s="3">
        <f>K237</f>
        <v>0</v>
      </c>
      <c r="L236" s="9">
        <f t="shared" si="70"/>
        <v>3146.8065799999999</v>
      </c>
      <c r="M236" s="9">
        <f t="shared" si="75"/>
        <v>3146.8065799999999</v>
      </c>
      <c r="N236" s="3">
        <f>N237</f>
        <v>0</v>
      </c>
      <c r="O236" s="3">
        <f>O237</f>
        <v>0</v>
      </c>
      <c r="P236" s="9">
        <f t="shared" si="68"/>
        <v>3146.8065799999999</v>
      </c>
      <c r="Q236" s="3">
        <f>Q237</f>
        <v>627.57838000000004</v>
      </c>
      <c r="R236" s="9">
        <f t="shared" si="62"/>
        <v>3774.3849599999999</v>
      </c>
      <c r="S236" s="3">
        <f>S237</f>
        <v>727.36400000000003</v>
      </c>
      <c r="T236" s="9">
        <f t="shared" si="63"/>
        <v>4501.7489599999999</v>
      </c>
      <c r="U236" s="9">
        <f t="shared" si="73"/>
        <v>3146.8065799999999</v>
      </c>
      <c r="V236" s="3">
        <f>V237</f>
        <v>0</v>
      </c>
      <c r="W236" s="9">
        <f t="shared" si="71"/>
        <v>3146.8065799999999</v>
      </c>
      <c r="X236" s="3">
        <f>X237</f>
        <v>0</v>
      </c>
      <c r="Y236" s="9">
        <f t="shared" si="69"/>
        <v>3146.8065799999999</v>
      </c>
      <c r="Z236" s="3">
        <f>Z237</f>
        <v>281.33877999999999</v>
      </c>
      <c r="AA236" s="9">
        <f t="shared" si="64"/>
        <v>3428.14536</v>
      </c>
      <c r="AB236" s="3">
        <f>AB237</f>
        <v>0</v>
      </c>
      <c r="AC236" s="9">
        <f t="shared" si="65"/>
        <v>3428.14536</v>
      </c>
      <c r="AD236" s="9">
        <v>3146.8065799999999</v>
      </c>
      <c r="AE236" s="3">
        <f>AE237</f>
        <v>281.33877999999999</v>
      </c>
      <c r="AF236" s="9">
        <f t="shared" si="66"/>
        <v>3428.14536</v>
      </c>
      <c r="AG236" s="3">
        <f>AG237</f>
        <v>0</v>
      </c>
      <c r="AH236" s="9">
        <f t="shared" si="67"/>
        <v>3428.14536</v>
      </c>
    </row>
    <row r="237" spans="1:34" ht="47.25" customHeight="1">
      <c r="A237" s="1" t="s">
        <v>64</v>
      </c>
      <c r="B237" s="4" t="s">
        <v>398</v>
      </c>
      <c r="C237" s="5">
        <v>600</v>
      </c>
      <c r="D237" s="9">
        <v>3146.8065799999999</v>
      </c>
      <c r="E237" s="3"/>
      <c r="F237" s="9">
        <f t="shared" si="74"/>
        <v>3146.8065799999999</v>
      </c>
      <c r="G237" s="3"/>
      <c r="H237" s="9">
        <f t="shared" si="72"/>
        <v>3146.8065799999999</v>
      </c>
      <c r="I237" s="9">
        <v>3146.8065799999999</v>
      </c>
      <c r="J237" s="3"/>
      <c r="K237" s="3"/>
      <c r="L237" s="9">
        <f t="shared" si="70"/>
        <v>3146.8065799999999</v>
      </c>
      <c r="M237" s="9">
        <f t="shared" si="75"/>
        <v>3146.8065799999999</v>
      </c>
      <c r="N237" s="3"/>
      <c r="O237" s="3"/>
      <c r="P237" s="9">
        <f t="shared" si="68"/>
        <v>3146.8065799999999</v>
      </c>
      <c r="Q237" s="3">
        <v>627.57838000000004</v>
      </c>
      <c r="R237" s="9">
        <f t="shared" si="62"/>
        <v>3774.3849599999999</v>
      </c>
      <c r="S237" s="3">
        <v>727.36400000000003</v>
      </c>
      <c r="T237" s="9">
        <f t="shared" si="63"/>
        <v>4501.7489599999999</v>
      </c>
      <c r="U237" s="9">
        <f t="shared" si="73"/>
        <v>3146.8065799999999</v>
      </c>
      <c r="V237" s="3"/>
      <c r="W237" s="9">
        <f t="shared" si="71"/>
        <v>3146.8065799999999</v>
      </c>
      <c r="X237" s="3"/>
      <c r="Y237" s="9">
        <f t="shared" si="69"/>
        <v>3146.8065799999999</v>
      </c>
      <c r="Z237" s="3">
        <v>281.33877999999999</v>
      </c>
      <c r="AA237" s="9">
        <f t="shared" si="64"/>
        <v>3428.14536</v>
      </c>
      <c r="AB237" s="3"/>
      <c r="AC237" s="9">
        <f t="shared" si="65"/>
        <v>3428.14536</v>
      </c>
      <c r="AD237" s="9">
        <v>3146.8065799999999</v>
      </c>
      <c r="AE237" s="3">
        <v>281.33877999999999</v>
      </c>
      <c r="AF237" s="9">
        <f t="shared" si="66"/>
        <v>3428.14536</v>
      </c>
      <c r="AG237" s="3"/>
      <c r="AH237" s="9">
        <f t="shared" si="67"/>
        <v>3428.14536</v>
      </c>
    </row>
    <row r="238" spans="1:34" ht="82.5" customHeight="1">
      <c r="A238" s="1" t="s">
        <v>284</v>
      </c>
      <c r="B238" s="14" t="s">
        <v>399</v>
      </c>
      <c r="C238" s="5"/>
      <c r="D238" s="9">
        <v>200</v>
      </c>
      <c r="E238" s="3">
        <f>E239</f>
        <v>0</v>
      </c>
      <c r="F238" s="9">
        <f t="shared" si="74"/>
        <v>200</v>
      </c>
      <c r="G238" s="3">
        <f>G239</f>
        <v>0</v>
      </c>
      <c r="H238" s="9">
        <f t="shared" si="72"/>
        <v>200</v>
      </c>
      <c r="I238" s="9">
        <v>200</v>
      </c>
      <c r="J238" s="3">
        <f>J239</f>
        <v>0</v>
      </c>
      <c r="K238" s="3">
        <f>K239</f>
        <v>0</v>
      </c>
      <c r="L238" s="9">
        <f t="shared" si="70"/>
        <v>200</v>
      </c>
      <c r="M238" s="9">
        <f t="shared" si="75"/>
        <v>200</v>
      </c>
      <c r="N238" s="3">
        <f>N239</f>
        <v>0</v>
      </c>
      <c r="O238" s="3">
        <f>O239</f>
        <v>0</v>
      </c>
      <c r="P238" s="9">
        <f t="shared" si="68"/>
        <v>200</v>
      </c>
      <c r="Q238" s="3">
        <f>Q239</f>
        <v>0</v>
      </c>
      <c r="R238" s="9">
        <f t="shared" si="62"/>
        <v>200</v>
      </c>
      <c r="S238" s="3">
        <f>S239</f>
        <v>0</v>
      </c>
      <c r="T238" s="9">
        <f t="shared" si="63"/>
        <v>200</v>
      </c>
      <c r="U238" s="9">
        <f t="shared" si="73"/>
        <v>200</v>
      </c>
      <c r="V238" s="3">
        <f>V239</f>
        <v>0</v>
      </c>
      <c r="W238" s="9">
        <f t="shared" si="71"/>
        <v>200</v>
      </c>
      <c r="X238" s="3">
        <f>X239</f>
        <v>0</v>
      </c>
      <c r="Y238" s="9">
        <f t="shared" si="69"/>
        <v>200</v>
      </c>
      <c r="Z238" s="3">
        <f>Z239</f>
        <v>0</v>
      </c>
      <c r="AA238" s="9">
        <f t="shared" si="64"/>
        <v>200</v>
      </c>
      <c r="AB238" s="3">
        <f>AB239</f>
        <v>0</v>
      </c>
      <c r="AC238" s="9">
        <f t="shared" si="65"/>
        <v>200</v>
      </c>
      <c r="AD238" s="9">
        <v>200</v>
      </c>
      <c r="AE238" s="3">
        <f>AE239</f>
        <v>0</v>
      </c>
      <c r="AF238" s="9">
        <f t="shared" si="66"/>
        <v>200</v>
      </c>
      <c r="AG238" s="3">
        <f>AG239</f>
        <v>0</v>
      </c>
      <c r="AH238" s="9">
        <f t="shared" si="67"/>
        <v>200</v>
      </c>
    </row>
    <row r="239" spans="1:34" ht="47.25" customHeight="1">
      <c r="A239" s="1" t="s">
        <v>64</v>
      </c>
      <c r="B239" s="14" t="s">
        <v>399</v>
      </c>
      <c r="C239" s="5">
        <v>600</v>
      </c>
      <c r="D239" s="9">
        <v>200</v>
      </c>
      <c r="E239" s="3"/>
      <c r="F239" s="9">
        <f t="shared" si="74"/>
        <v>200</v>
      </c>
      <c r="G239" s="3"/>
      <c r="H239" s="9">
        <f t="shared" si="72"/>
        <v>200</v>
      </c>
      <c r="I239" s="9">
        <v>200</v>
      </c>
      <c r="J239" s="3"/>
      <c r="K239" s="3"/>
      <c r="L239" s="9">
        <f t="shared" si="70"/>
        <v>200</v>
      </c>
      <c r="M239" s="9">
        <f t="shared" si="75"/>
        <v>200</v>
      </c>
      <c r="N239" s="3"/>
      <c r="O239" s="3"/>
      <c r="P239" s="9">
        <f t="shared" si="68"/>
        <v>200</v>
      </c>
      <c r="Q239" s="3"/>
      <c r="R239" s="9">
        <f t="shared" si="62"/>
        <v>200</v>
      </c>
      <c r="S239" s="3"/>
      <c r="T239" s="9">
        <f t="shared" si="63"/>
        <v>200</v>
      </c>
      <c r="U239" s="9">
        <f t="shared" si="73"/>
        <v>200</v>
      </c>
      <c r="V239" s="3"/>
      <c r="W239" s="9">
        <f t="shared" si="71"/>
        <v>200</v>
      </c>
      <c r="X239" s="3"/>
      <c r="Y239" s="9">
        <f t="shared" si="69"/>
        <v>200</v>
      </c>
      <c r="Z239" s="3"/>
      <c r="AA239" s="9">
        <f t="shared" si="64"/>
        <v>200</v>
      </c>
      <c r="AB239" s="3"/>
      <c r="AC239" s="9">
        <f t="shared" si="65"/>
        <v>200</v>
      </c>
      <c r="AD239" s="9">
        <v>200</v>
      </c>
      <c r="AE239" s="3"/>
      <c r="AF239" s="9">
        <f t="shared" si="66"/>
        <v>200</v>
      </c>
      <c r="AG239" s="3"/>
      <c r="AH239" s="9">
        <f t="shared" si="67"/>
        <v>200</v>
      </c>
    </row>
    <row r="240" spans="1:34" ht="87.75" customHeight="1">
      <c r="A240" s="13" t="s">
        <v>283</v>
      </c>
      <c r="B240" s="14" t="s">
        <v>446</v>
      </c>
      <c r="C240" s="5"/>
      <c r="D240" s="9">
        <v>0</v>
      </c>
      <c r="E240" s="3">
        <f>E241</f>
        <v>0</v>
      </c>
      <c r="F240" s="9">
        <f t="shared" si="74"/>
        <v>0</v>
      </c>
      <c r="G240" s="3">
        <f>G241</f>
        <v>0</v>
      </c>
      <c r="H240" s="9">
        <f t="shared" si="72"/>
        <v>0</v>
      </c>
      <c r="I240" s="9">
        <v>0</v>
      </c>
      <c r="J240" s="3">
        <f>J241</f>
        <v>0</v>
      </c>
      <c r="K240" s="3">
        <f>K241</f>
        <v>0</v>
      </c>
      <c r="L240" s="9">
        <f t="shared" si="70"/>
        <v>0</v>
      </c>
      <c r="M240" s="9">
        <f t="shared" si="75"/>
        <v>0</v>
      </c>
      <c r="N240" s="3">
        <f>N241</f>
        <v>0</v>
      </c>
      <c r="O240" s="3">
        <f>O241</f>
        <v>0</v>
      </c>
      <c r="P240" s="9">
        <f t="shared" si="68"/>
        <v>0</v>
      </c>
      <c r="Q240" s="3">
        <f>Q241</f>
        <v>1789.97</v>
      </c>
      <c r="R240" s="9">
        <f t="shared" si="62"/>
        <v>1789.97</v>
      </c>
      <c r="S240" s="3">
        <f>S241</f>
        <v>0</v>
      </c>
      <c r="T240" s="9">
        <f t="shared" si="63"/>
        <v>1789.97</v>
      </c>
      <c r="U240" s="9">
        <f t="shared" si="73"/>
        <v>0</v>
      </c>
      <c r="V240" s="3">
        <f>V241</f>
        <v>0</v>
      </c>
      <c r="W240" s="9">
        <f t="shared" si="71"/>
        <v>0</v>
      </c>
      <c r="X240" s="3">
        <f>X241</f>
        <v>0</v>
      </c>
      <c r="Y240" s="9">
        <f t="shared" si="69"/>
        <v>0</v>
      </c>
      <c r="Z240" s="3">
        <f>Z241</f>
        <v>0</v>
      </c>
      <c r="AA240" s="9">
        <f t="shared" si="64"/>
        <v>0</v>
      </c>
      <c r="AB240" s="3">
        <f>AB241</f>
        <v>0</v>
      </c>
      <c r="AC240" s="9">
        <f t="shared" si="65"/>
        <v>0</v>
      </c>
      <c r="AD240" s="9">
        <v>0</v>
      </c>
      <c r="AE240" s="3">
        <f>AE241</f>
        <v>0</v>
      </c>
      <c r="AF240" s="9">
        <f t="shared" si="66"/>
        <v>0</v>
      </c>
      <c r="AG240" s="3">
        <f>AG241</f>
        <v>0</v>
      </c>
      <c r="AH240" s="9">
        <f t="shared" si="67"/>
        <v>0</v>
      </c>
    </row>
    <row r="241" spans="1:34" ht="47.25" customHeight="1">
      <c r="A241" s="13" t="s">
        <v>64</v>
      </c>
      <c r="B241" s="14" t="s">
        <v>446</v>
      </c>
      <c r="C241" s="5">
        <v>600</v>
      </c>
      <c r="D241" s="9">
        <v>0</v>
      </c>
      <c r="E241" s="3"/>
      <c r="F241" s="9">
        <f t="shared" si="74"/>
        <v>0</v>
      </c>
      <c r="G241" s="3"/>
      <c r="H241" s="9">
        <f t="shared" si="72"/>
        <v>0</v>
      </c>
      <c r="I241" s="9">
        <v>0</v>
      </c>
      <c r="J241" s="3"/>
      <c r="K241" s="3"/>
      <c r="L241" s="9">
        <f t="shared" si="70"/>
        <v>0</v>
      </c>
      <c r="M241" s="9">
        <f t="shared" si="75"/>
        <v>0</v>
      </c>
      <c r="N241" s="3"/>
      <c r="O241" s="3"/>
      <c r="P241" s="9">
        <f t="shared" si="68"/>
        <v>0</v>
      </c>
      <c r="Q241" s="3">
        <v>1789.97</v>
      </c>
      <c r="R241" s="9">
        <f t="shared" si="62"/>
        <v>1789.97</v>
      </c>
      <c r="S241" s="3"/>
      <c r="T241" s="9">
        <f t="shared" si="63"/>
        <v>1789.97</v>
      </c>
      <c r="U241" s="9">
        <f t="shared" si="73"/>
        <v>0</v>
      </c>
      <c r="V241" s="3"/>
      <c r="W241" s="9">
        <f t="shared" si="71"/>
        <v>0</v>
      </c>
      <c r="X241" s="3"/>
      <c r="Y241" s="9">
        <f t="shared" si="69"/>
        <v>0</v>
      </c>
      <c r="Z241" s="3"/>
      <c r="AA241" s="9">
        <f t="shared" si="64"/>
        <v>0</v>
      </c>
      <c r="AB241" s="3"/>
      <c r="AC241" s="9">
        <f t="shared" si="65"/>
        <v>0</v>
      </c>
      <c r="AD241" s="9">
        <v>0</v>
      </c>
      <c r="AE241" s="3"/>
      <c r="AF241" s="9">
        <f t="shared" si="66"/>
        <v>0</v>
      </c>
      <c r="AG241" s="3"/>
      <c r="AH241" s="9">
        <f t="shared" si="67"/>
        <v>0</v>
      </c>
    </row>
    <row r="242" spans="1:34" ht="53.25" customHeight="1">
      <c r="A242" s="13" t="s">
        <v>447</v>
      </c>
      <c r="B242" s="14" t="s">
        <v>466</v>
      </c>
      <c r="C242" s="5"/>
      <c r="D242" s="9">
        <v>0</v>
      </c>
      <c r="E242" s="3">
        <f>E243</f>
        <v>0</v>
      </c>
      <c r="F242" s="9">
        <f t="shared" si="74"/>
        <v>0</v>
      </c>
      <c r="G242" s="3">
        <f>G243</f>
        <v>0</v>
      </c>
      <c r="H242" s="9">
        <f t="shared" si="72"/>
        <v>0</v>
      </c>
      <c r="I242" s="9">
        <v>0</v>
      </c>
      <c r="J242" s="3">
        <f>J243</f>
        <v>0</v>
      </c>
      <c r="K242" s="3">
        <f>K243</f>
        <v>0</v>
      </c>
      <c r="L242" s="9">
        <f t="shared" si="70"/>
        <v>0</v>
      </c>
      <c r="M242" s="9">
        <f t="shared" si="75"/>
        <v>0</v>
      </c>
      <c r="N242" s="3">
        <f>N243</f>
        <v>0</v>
      </c>
      <c r="O242" s="3">
        <f>O243</f>
        <v>0</v>
      </c>
      <c r="P242" s="9">
        <f t="shared" si="68"/>
        <v>0</v>
      </c>
      <c r="Q242" s="3">
        <f>Q243</f>
        <v>0</v>
      </c>
      <c r="R242" s="9">
        <f t="shared" si="62"/>
        <v>0</v>
      </c>
      <c r="S242" s="3">
        <f>S243</f>
        <v>0</v>
      </c>
      <c r="T242" s="9">
        <f t="shared" si="63"/>
        <v>0</v>
      </c>
      <c r="U242" s="9">
        <f t="shared" si="73"/>
        <v>0</v>
      </c>
      <c r="V242" s="3">
        <f>V243</f>
        <v>0</v>
      </c>
      <c r="W242" s="9">
        <f t="shared" si="71"/>
        <v>0</v>
      </c>
      <c r="X242" s="3">
        <f>X243</f>
        <v>0</v>
      </c>
      <c r="Y242" s="9">
        <f t="shared" si="69"/>
        <v>0</v>
      </c>
      <c r="Z242" s="3">
        <f>Z243</f>
        <v>0</v>
      </c>
      <c r="AA242" s="9">
        <f t="shared" si="64"/>
        <v>0</v>
      </c>
      <c r="AB242" s="3">
        <f>AB243</f>
        <v>0</v>
      </c>
      <c r="AC242" s="9">
        <f t="shared" si="65"/>
        <v>0</v>
      </c>
      <c r="AD242" s="9">
        <v>0</v>
      </c>
      <c r="AE242" s="3">
        <f>AE243</f>
        <v>0</v>
      </c>
      <c r="AF242" s="9">
        <f t="shared" si="66"/>
        <v>0</v>
      </c>
      <c r="AG242" s="3">
        <f>AG243</f>
        <v>0</v>
      </c>
      <c r="AH242" s="9">
        <f t="shared" si="67"/>
        <v>0</v>
      </c>
    </row>
    <row r="243" spans="1:34" ht="47.25" customHeight="1">
      <c r="A243" s="13" t="s">
        <v>64</v>
      </c>
      <c r="B243" s="14" t="s">
        <v>466</v>
      </c>
      <c r="C243" s="5">
        <v>600</v>
      </c>
      <c r="D243" s="9">
        <v>0</v>
      </c>
      <c r="E243" s="3"/>
      <c r="F243" s="9">
        <f t="shared" si="74"/>
        <v>0</v>
      </c>
      <c r="G243" s="3"/>
      <c r="H243" s="9">
        <f t="shared" si="72"/>
        <v>0</v>
      </c>
      <c r="I243" s="9">
        <v>0</v>
      </c>
      <c r="J243" s="3"/>
      <c r="K243" s="3"/>
      <c r="L243" s="9">
        <f t="shared" si="70"/>
        <v>0</v>
      </c>
      <c r="M243" s="9">
        <f t="shared" si="75"/>
        <v>0</v>
      </c>
      <c r="N243" s="3"/>
      <c r="O243" s="3"/>
      <c r="P243" s="9">
        <f t="shared" si="68"/>
        <v>0</v>
      </c>
      <c r="Q243" s="3"/>
      <c r="R243" s="9">
        <f t="shared" si="62"/>
        <v>0</v>
      </c>
      <c r="S243" s="3"/>
      <c r="T243" s="9">
        <f t="shared" si="63"/>
        <v>0</v>
      </c>
      <c r="U243" s="9">
        <f t="shared" si="73"/>
        <v>0</v>
      </c>
      <c r="V243" s="3"/>
      <c r="W243" s="9">
        <f t="shared" si="71"/>
        <v>0</v>
      </c>
      <c r="X243" s="3"/>
      <c r="Y243" s="9">
        <f t="shared" si="69"/>
        <v>0</v>
      </c>
      <c r="Z243" s="3"/>
      <c r="AA243" s="9">
        <f t="shared" si="64"/>
        <v>0</v>
      </c>
      <c r="AB243" s="3"/>
      <c r="AC243" s="9">
        <f t="shared" si="65"/>
        <v>0</v>
      </c>
      <c r="AD243" s="9">
        <v>0</v>
      </c>
      <c r="AE243" s="3"/>
      <c r="AF243" s="9">
        <f t="shared" si="66"/>
        <v>0</v>
      </c>
      <c r="AG243" s="3"/>
      <c r="AH243" s="9">
        <f t="shared" si="67"/>
        <v>0</v>
      </c>
    </row>
    <row r="244" spans="1:34" ht="108" customHeight="1">
      <c r="A244" s="13" t="s">
        <v>499</v>
      </c>
      <c r="B244" s="4" t="s">
        <v>500</v>
      </c>
      <c r="C244" s="5"/>
      <c r="D244" s="9">
        <v>0</v>
      </c>
      <c r="E244" s="3">
        <f>E245</f>
        <v>0</v>
      </c>
      <c r="F244" s="9">
        <f t="shared" si="74"/>
        <v>0</v>
      </c>
      <c r="G244" s="3">
        <f>G245</f>
        <v>0</v>
      </c>
      <c r="H244" s="9">
        <f t="shared" si="72"/>
        <v>0</v>
      </c>
      <c r="I244" s="9">
        <v>0</v>
      </c>
      <c r="J244" s="3">
        <f>J245</f>
        <v>0</v>
      </c>
      <c r="K244" s="3">
        <f>K245</f>
        <v>0</v>
      </c>
      <c r="L244" s="9">
        <f t="shared" si="70"/>
        <v>0</v>
      </c>
      <c r="M244" s="9">
        <f t="shared" si="75"/>
        <v>0</v>
      </c>
      <c r="N244" s="3">
        <f>N245</f>
        <v>0</v>
      </c>
      <c r="O244" s="3">
        <f>O245</f>
        <v>0</v>
      </c>
      <c r="P244" s="9">
        <f t="shared" si="68"/>
        <v>0</v>
      </c>
      <c r="Q244" s="3">
        <f>Q245</f>
        <v>0</v>
      </c>
      <c r="R244" s="9">
        <f t="shared" si="62"/>
        <v>0</v>
      </c>
      <c r="S244" s="3">
        <f>S245</f>
        <v>0</v>
      </c>
      <c r="T244" s="9">
        <f t="shared" si="63"/>
        <v>0</v>
      </c>
      <c r="U244" s="9">
        <f t="shared" si="73"/>
        <v>0</v>
      </c>
      <c r="V244" s="3">
        <f>V245</f>
        <v>0</v>
      </c>
      <c r="W244" s="9">
        <f t="shared" si="71"/>
        <v>0</v>
      </c>
      <c r="X244" s="3">
        <f>X245</f>
        <v>0</v>
      </c>
      <c r="Y244" s="9">
        <f t="shared" si="69"/>
        <v>0</v>
      </c>
      <c r="Z244" s="3">
        <f>Z245</f>
        <v>0</v>
      </c>
      <c r="AA244" s="9">
        <f t="shared" si="64"/>
        <v>0</v>
      </c>
      <c r="AB244" s="3">
        <f>AB245</f>
        <v>0</v>
      </c>
      <c r="AC244" s="9">
        <f t="shared" si="65"/>
        <v>0</v>
      </c>
      <c r="AD244" s="9">
        <v>0</v>
      </c>
      <c r="AE244" s="3">
        <f>AE245</f>
        <v>0</v>
      </c>
      <c r="AF244" s="9">
        <f t="shared" si="66"/>
        <v>0</v>
      </c>
      <c r="AG244" s="3">
        <f>AG245</f>
        <v>0</v>
      </c>
      <c r="AH244" s="9">
        <f t="shared" si="67"/>
        <v>0</v>
      </c>
    </row>
    <row r="245" spans="1:34" ht="47.25" customHeight="1">
      <c r="A245" s="1" t="s">
        <v>64</v>
      </c>
      <c r="B245" s="4" t="s">
        <v>500</v>
      </c>
      <c r="C245" s="5">
        <v>600</v>
      </c>
      <c r="D245" s="9">
        <v>0</v>
      </c>
      <c r="E245" s="3"/>
      <c r="F245" s="9">
        <f t="shared" si="74"/>
        <v>0</v>
      </c>
      <c r="G245" s="3"/>
      <c r="H245" s="9">
        <f t="shared" si="72"/>
        <v>0</v>
      </c>
      <c r="I245" s="9">
        <v>0</v>
      </c>
      <c r="J245" s="3"/>
      <c r="K245" s="3"/>
      <c r="L245" s="9">
        <f t="shared" si="70"/>
        <v>0</v>
      </c>
      <c r="M245" s="9">
        <f t="shared" si="75"/>
        <v>0</v>
      </c>
      <c r="N245" s="3"/>
      <c r="O245" s="3"/>
      <c r="P245" s="9">
        <f t="shared" si="68"/>
        <v>0</v>
      </c>
      <c r="Q245" s="3"/>
      <c r="R245" s="9">
        <f t="shared" si="62"/>
        <v>0</v>
      </c>
      <c r="S245" s="3"/>
      <c r="T245" s="9">
        <f t="shared" si="63"/>
        <v>0</v>
      </c>
      <c r="U245" s="9">
        <f t="shared" si="73"/>
        <v>0</v>
      </c>
      <c r="V245" s="3"/>
      <c r="W245" s="9">
        <f t="shared" si="71"/>
        <v>0</v>
      </c>
      <c r="X245" s="3"/>
      <c r="Y245" s="9">
        <f t="shared" si="69"/>
        <v>0</v>
      </c>
      <c r="Z245" s="3"/>
      <c r="AA245" s="9">
        <f t="shared" si="64"/>
        <v>0</v>
      </c>
      <c r="AB245" s="3"/>
      <c r="AC245" s="9">
        <f t="shared" si="65"/>
        <v>0</v>
      </c>
      <c r="AD245" s="9">
        <v>0</v>
      </c>
      <c r="AE245" s="3"/>
      <c r="AF245" s="9">
        <f t="shared" si="66"/>
        <v>0</v>
      </c>
      <c r="AG245" s="3"/>
      <c r="AH245" s="9">
        <f t="shared" si="67"/>
        <v>0</v>
      </c>
    </row>
    <row r="246" spans="1:34" ht="93.75" customHeight="1">
      <c r="A246" s="7" t="s">
        <v>5</v>
      </c>
      <c r="B246" s="8" t="s">
        <v>103</v>
      </c>
      <c r="C246" s="5"/>
      <c r="D246" s="9">
        <v>1193</v>
      </c>
      <c r="E246" s="3">
        <f>E247</f>
        <v>0</v>
      </c>
      <c r="F246" s="9">
        <f t="shared" si="74"/>
        <v>1193</v>
      </c>
      <c r="G246" s="3">
        <f>G247</f>
        <v>0</v>
      </c>
      <c r="H246" s="9">
        <f t="shared" si="72"/>
        <v>1193</v>
      </c>
      <c r="I246" s="9">
        <v>1193</v>
      </c>
      <c r="J246" s="3">
        <f>J247</f>
        <v>0</v>
      </c>
      <c r="K246" s="3">
        <f>K247</f>
        <v>0</v>
      </c>
      <c r="L246" s="9">
        <f t="shared" si="70"/>
        <v>1193</v>
      </c>
      <c r="M246" s="9">
        <f t="shared" si="75"/>
        <v>1193</v>
      </c>
      <c r="N246" s="3">
        <f>N247</f>
        <v>0</v>
      </c>
      <c r="O246" s="3">
        <f>O247</f>
        <v>0</v>
      </c>
      <c r="P246" s="9">
        <f t="shared" si="68"/>
        <v>1193</v>
      </c>
      <c r="Q246" s="3">
        <f>Q247</f>
        <v>0</v>
      </c>
      <c r="R246" s="9">
        <f t="shared" si="62"/>
        <v>1193</v>
      </c>
      <c r="S246" s="3">
        <f>S247</f>
        <v>0</v>
      </c>
      <c r="T246" s="9">
        <f t="shared" si="63"/>
        <v>1193</v>
      </c>
      <c r="U246" s="9">
        <f t="shared" si="73"/>
        <v>1193</v>
      </c>
      <c r="V246" s="3">
        <f>V247</f>
        <v>0</v>
      </c>
      <c r="W246" s="9">
        <f t="shared" si="71"/>
        <v>1193</v>
      </c>
      <c r="X246" s="3">
        <f>X247</f>
        <v>0</v>
      </c>
      <c r="Y246" s="9">
        <f t="shared" si="69"/>
        <v>1193</v>
      </c>
      <c r="Z246" s="3">
        <f>Z247</f>
        <v>0</v>
      </c>
      <c r="AA246" s="9">
        <f t="shared" si="64"/>
        <v>1193</v>
      </c>
      <c r="AB246" s="3">
        <f>AB247</f>
        <v>0</v>
      </c>
      <c r="AC246" s="9">
        <f t="shared" si="65"/>
        <v>1193</v>
      </c>
      <c r="AD246" s="9">
        <v>1193</v>
      </c>
      <c r="AE246" s="3">
        <f>AE247</f>
        <v>0</v>
      </c>
      <c r="AF246" s="9">
        <f t="shared" si="66"/>
        <v>1193</v>
      </c>
      <c r="AG246" s="3">
        <f>AG247</f>
        <v>0</v>
      </c>
      <c r="AH246" s="9">
        <f t="shared" si="67"/>
        <v>1193</v>
      </c>
    </row>
    <row r="247" spans="1:34" ht="72" customHeight="1">
      <c r="A247" s="16" t="s">
        <v>104</v>
      </c>
      <c r="B247" s="8" t="s">
        <v>107</v>
      </c>
      <c r="C247" s="5"/>
      <c r="D247" s="9">
        <v>1193</v>
      </c>
      <c r="E247" s="3">
        <f>E248+E252+E257</f>
        <v>0</v>
      </c>
      <c r="F247" s="9">
        <f t="shared" si="74"/>
        <v>1193</v>
      </c>
      <c r="G247" s="3">
        <f>G248+G252+G257</f>
        <v>0</v>
      </c>
      <c r="H247" s="9">
        <f t="shared" si="72"/>
        <v>1193</v>
      </c>
      <c r="I247" s="9">
        <v>1193</v>
      </c>
      <c r="J247" s="3">
        <f>J248+J252+J257</f>
        <v>0</v>
      </c>
      <c r="K247" s="3">
        <f>K248+K252+K257</f>
        <v>0</v>
      </c>
      <c r="L247" s="9">
        <f t="shared" si="70"/>
        <v>1193</v>
      </c>
      <c r="M247" s="9">
        <f t="shared" si="75"/>
        <v>1193</v>
      </c>
      <c r="N247" s="3">
        <f>N248+N252+N257</f>
        <v>0</v>
      </c>
      <c r="O247" s="3">
        <f>O248+O252+O257</f>
        <v>0</v>
      </c>
      <c r="P247" s="9">
        <f t="shared" si="68"/>
        <v>1193</v>
      </c>
      <c r="Q247" s="3">
        <f>Q248+Q252+Q257</f>
        <v>0</v>
      </c>
      <c r="R247" s="9">
        <f t="shared" si="62"/>
        <v>1193</v>
      </c>
      <c r="S247" s="3">
        <f>S248+S252+S257</f>
        <v>0</v>
      </c>
      <c r="T247" s="9">
        <f t="shared" si="63"/>
        <v>1193</v>
      </c>
      <c r="U247" s="9">
        <f t="shared" si="73"/>
        <v>1193</v>
      </c>
      <c r="V247" s="3">
        <f>V248+V252+V257</f>
        <v>0</v>
      </c>
      <c r="W247" s="9">
        <f t="shared" si="71"/>
        <v>1193</v>
      </c>
      <c r="X247" s="3">
        <f>X248+X252+X257</f>
        <v>0</v>
      </c>
      <c r="Y247" s="9">
        <f t="shared" si="69"/>
        <v>1193</v>
      </c>
      <c r="Z247" s="3">
        <f>Z248+Z252+Z257</f>
        <v>0</v>
      </c>
      <c r="AA247" s="9">
        <f t="shared" si="64"/>
        <v>1193</v>
      </c>
      <c r="AB247" s="3">
        <f>AB248+AB252+AB257</f>
        <v>0</v>
      </c>
      <c r="AC247" s="9">
        <f t="shared" si="65"/>
        <v>1193</v>
      </c>
      <c r="AD247" s="9">
        <v>1193</v>
      </c>
      <c r="AE247" s="3">
        <f>AE248+AE252+AE257</f>
        <v>0</v>
      </c>
      <c r="AF247" s="9">
        <f t="shared" si="66"/>
        <v>1193</v>
      </c>
      <c r="AG247" s="3">
        <f>AG248+AG252+AG257</f>
        <v>0</v>
      </c>
      <c r="AH247" s="9">
        <f t="shared" si="67"/>
        <v>1193</v>
      </c>
    </row>
    <row r="248" spans="1:34" ht="59.25" customHeight="1">
      <c r="A248" s="11" t="s">
        <v>105</v>
      </c>
      <c r="B248" s="4" t="s">
        <v>108</v>
      </c>
      <c r="C248" s="5"/>
      <c r="D248" s="9">
        <v>454.05</v>
      </c>
      <c r="E248" s="3">
        <f>E249</f>
        <v>0</v>
      </c>
      <c r="F248" s="9">
        <f t="shared" si="74"/>
        <v>454.05</v>
      </c>
      <c r="G248" s="3">
        <f>G249</f>
        <v>0</v>
      </c>
      <c r="H248" s="9">
        <f t="shared" si="72"/>
        <v>454.05</v>
      </c>
      <c r="I248" s="9">
        <v>454.05</v>
      </c>
      <c r="J248" s="3">
        <f>J249</f>
        <v>0</v>
      </c>
      <c r="K248" s="3">
        <f>K249</f>
        <v>0</v>
      </c>
      <c r="L248" s="9">
        <f t="shared" si="70"/>
        <v>454.05</v>
      </c>
      <c r="M248" s="9">
        <f t="shared" si="75"/>
        <v>454.05</v>
      </c>
      <c r="N248" s="3">
        <f>N249</f>
        <v>0</v>
      </c>
      <c r="O248" s="3">
        <f>O249</f>
        <v>0</v>
      </c>
      <c r="P248" s="9">
        <f t="shared" si="68"/>
        <v>454.05</v>
      </c>
      <c r="Q248" s="3">
        <f>Q249</f>
        <v>0</v>
      </c>
      <c r="R248" s="9">
        <f t="shared" si="62"/>
        <v>454.05</v>
      </c>
      <c r="S248" s="3">
        <f>S249</f>
        <v>0</v>
      </c>
      <c r="T248" s="9">
        <f t="shared" si="63"/>
        <v>454.05</v>
      </c>
      <c r="U248" s="9">
        <f t="shared" si="73"/>
        <v>454.05</v>
      </c>
      <c r="V248" s="3">
        <f>V249</f>
        <v>0</v>
      </c>
      <c r="W248" s="9">
        <f t="shared" si="71"/>
        <v>454.05</v>
      </c>
      <c r="X248" s="3">
        <f>X249</f>
        <v>0</v>
      </c>
      <c r="Y248" s="9">
        <f t="shared" si="69"/>
        <v>454.05</v>
      </c>
      <c r="Z248" s="3">
        <f>Z249</f>
        <v>0</v>
      </c>
      <c r="AA248" s="9">
        <f t="shared" si="64"/>
        <v>454.05</v>
      </c>
      <c r="AB248" s="3">
        <f>AB249</f>
        <v>0</v>
      </c>
      <c r="AC248" s="9">
        <f t="shared" si="65"/>
        <v>454.05</v>
      </c>
      <c r="AD248" s="9">
        <v>454.05</v>
      </c>
      <c r="AE248" s="3">
        <f>AE249</f>
        <v>0</v>
      </c>
      <c r="AF248" s="9">
        <f t="shared" si="66"/>
        <v>454.05</v>
      </c>
      <c r="AG248" s="3">
        <f>AG249</f>
        <v>0</v>
      </c>
      <c r="AH248" s="9">
        <f t="shared" si="67"/>
        <v>454.05</v>
      </c>
    </row>
    <row r="249" spans="1:34" ht="51.75" customHeight="1">
      <c r="A249" s="1" t="s">
        <v>106</v>
      </c>
      <c r="B249" s="4" t="s">
        <v>109</v>
      </c>
      <c r="C249" s="5"/>
      <c r="D249" s="9">
        <v>454.05</v>
      </c>
      <c r="E249" s="3">
        <f>E250+E251</f>
        <v>0</v>
      </c>
      <c r="F249" s="9">
        <f t="shared" si="74"/>
        <v>454.05</v>
      </c>
      <c r="G249" s="3">
        <f>G250+G251</f>
        <v>0</v>
      </c>
      <c r="H249" s="9">
        <f t="shared" si="72"/>
        <v>454.05</v>
      </c>
      <c r="I249" s="9">
        <v>454.05</v>
      </c>
      <c r="J249" s="3">
        <f>J250+J251</f>
        <v>0</v>
      </c>
      <c r="K249" s="3">
        <f>K250+K251</f>
        <v>0</v>
      </c>
      <c r="L249" s="9">
        <f t="shared" si="70"/>
        <v>454.05</v>
      </c>
      <c r="M249" s="9">
        <f t="shared" si="75"/>
        <v>454.05</v>
      </c>
      <c r="N249" s="3">
        <f>N250+N251</f>
        <v>0</v>
      </c>
      <c r="O249" s="3">
        <f>O250+O251</f>
        <v>0</v>
      </c>
      <c r="P249" s="9">
        <f t="shared" si="68"/>
        <v>454.05</v>
      </c>
      <c r="Q249" s="3">
        <f>Q250+Q251</f>
        <v>0</v>
      </c>
      <c r="R249" s="9">
        <f t="shared" si="62"/>
        <v>454.05</v>
      </c>
      <c r="S249" s="3">
        <f>S250+S251</f>
        <v>0</v>
      </c>
      <c r="T249" s="9">
        <f t="shared" si="63"/>
        <v>454.05</v>
      </c>
      <c r="U249" s="9">
        <f t="shared" si="73"/>
        <v>454.05</v>
      </c>
      <c r="V249" s="3">
        <f>V250+V251</f>
        <v>0</v>
      </c>
      <c r="W249" s="9">
        <f t="shared" si="71"/>
        <v>454.05</v>
      </c>
      <c r="X249" s="3">
        <f>X250+X251</f>
        <v>0</v>
      </c>
      <c r="Y249" s="9">
        <f t="shared" si="69"/>
        <v>454.05</v>
      </c>
      <c r="Z249" s="3">
        <f>Z250+Z251</f>
        <v>0</v>
      </c>
      <c r="AA249" s="9">
        <f t="shared" si="64"/>
        <v>454.05</v>
      </c>
      <c r="AB249" s="3">
        <f>AB250+AB251</f>
        <v>0</v>
      </c>
      <c r="AC249" s="9">
        <f t="shared" si="65"/>
        <v>454.05</v>
      </c>
      <c r="AD249" s="9">
        <v>454.05</v>
      </c>
      <c r="AE249" s="3">
        <f>AE250+AE251</f>
        <v>0</v>
      </c>
      <c r="AF249" s="9">
        <f t="shared" si="66"/>
        <v>454.05</v>
      </c>
      <c r="AG249" s="3">
        <f>AG250+AG251</f>
        <v>0</v>
      </c>
      <c r="AH249" s="9">
        <f t="shared" si="67"/>
        <v>454.05</v>
      </c>
    </row>
    <row r="250" spans="1:34" ht="86.25" customHeight="1">
      <c r="A250" s="1" t="s">
        <v>110</v>
      </c>
      <c r="B250" s="4" t="s">
        <v>109</v>
      </c>
      <c r="C250" s="5">
        <v>100</v>
      </c>
      <c r="D250" s="9">
        <v>339.05</v>
      </c>
      <c r="E250" s="3"/>
      <c r="F250" s="9">
        <f t="shared" si="74"/>
        <v>339.05</v>
      </c>
      <c r="G250" s="3"/>
      <c r="H250" s="9">
        <f t="shared" si="72"/>
        <v>339.05</v>
      </c>
      <c r="I250" s="9">
        <v>339.05</v>
      </c>
      <c r="J250" s="3"/>
      <c r="K250" s="3"/>
      <c r="L250" s="9">
        <f t="shared" si="70"/>
        <v>339.05</v>
      </c>
      <c r="M250" s="9">
        <f t="shared" si="75"/>
        <v>339.05</v>
      </c>
      <c r="N250" s="3"/>
      <c r="O250" s="3"/>
      <c r="P250" s="9">
        <f t="shared" si="68"/>
        <v>339.05</v>
      </c>
      <c r="Q250" s="3"/>
      <c r="R250" s="9">
        <f t="shared" si="62"/>
        <v>339.05</v>
      </c>
      <c r="S250" s="3"/>
      <c r="T250" s="9">
        <f t="shared" si="63"/>
        <v>339.05</v>
      </c>
      <c r="U250" s="9">
        <f t="shared" si="73"/>
        <v>339.05</v>
      </c>
      <c r="V250" s="3"/>
      <c r="W250" s="9">
        <f t="shared" si="71"/>
        <v>339.05</v>
      </c>
      <c r="X250" s="3"/>
      <c r="Y250" s="9">
        <f t="shared" si="69"/>
        <v>339.05</v>
      </c>
      <c r="Z250" s="3"/>
      <c r="AA250" s="9">
        <f t="shared" si="64"/>
        <v>339.05</v>
      </c>
      <c r="AB250" s="3"/>
      <c r="AC250" s="9">
        <f t="shared" si="65"/>
        <v>339.05</v>
      </c>
      <c r="AD250" s="9">
        <v>339.05</v>
      </c>
      <c r="AE250" s="3"/>
      <c r="AF250" s="9">
        <f t="shared" si="66"/>
        <v>339.05</v>
      </c>
      <c r="AG250" s="3"/>
      <c r="AH250" s="9">
        <f t="shared" si="67"/>
        <v>339.05</v>
      </c>
    </row>
    <row r="251" spans="1:34" ht="48.75" customHeight="1">
      <c r="A251" s="1" t="s">
        <v>35</v>
      </c>
      <c r="B251" s="4" t="s">
        <v>109</v>
      </c>
      <c r="C251" s="5">
        <v>200</v>
      </c>
      <c r="D251" s="9">
        <v>115</v>
      </c>
      <c r="E251" s="3"/>
      <c r="F251" s="9">
        <f t="shared" si="74"/>
        <v>115</v>
      </c>
      <c r="G251" s="3"/>
      <c r="H251" s="9">
        <f t="shared" si="72"/>
        <v>115</v>
      </c>
      <c r="I251" s="9">
        <v>115</v>
      </c>
      <c r="J251" s="3"/>
      <c r="K251" s="3"/>
      <c r="L251" s="9">
        <f t="shared" si="70"/>
        <v>115</v>
      </c>
      <c r="M251" s="9">
        <f t="shared" si="75"/>
        <v>115</v>
      </c>
      <c r="N251" s="3"/>
      <c r="O251" s="3"/>
      <c r="P251" s="9">
        <f t="shared" si="68"/>
        <v>115</v>
      </c>
      <c r="Q251" s="3"/>
      <c r="R251" s="9">
        <f t="shared" si="62"/>
        <v>115</v>
      </c>
      <c r="S251" s="3"/>
      <c r="T251" s="9">
        <f t="shared" si="63"/>
        <v>115</v>
      </c>
      <c r="U251" s="9">
        <f t="shared" si="73"/>
        <v>115</v>
      </c>
      <c r="V251" s="3"/>
      <c r="W251" s="9">
        <f t="shared" si="71"/>
        <v>115</v>
      </c>
      <c r="X251" s="3"/>
      <c r="Y251" s="9">
        <f t="shared" si="69"/>
        <v>115</v>
      </c>
      <c r="Z251" s="3"/>
      <c r="AA251" s="9">
        <f t="shared" si="64"/>
        <v>115</v>
      </c>
      <c r="AB251" s="3"/>
      <c r="AC251" s="9">
        <f t="shared" si="65"/>
        <v>115</v>
      </c>
      <c r="AD251" s="9">
        <v>115</v>
      </c>
      <c r="AE251" s="3"/>
      <c r="AF251" s="9">
        <f t="shared" si="66"/>
        <v>115</v>
      </c>
      <c r="AG251" s="3"/>
      <c r="AH251" s="9">
        <f t="shared" si="67"/>
        <v>115</v>
      </c>
    </row>
    <row r="252" spans="1:34" ht="45.75" customHeight="1">
      <c r="A252" s="11" t="s">
        <v>111</v>
      </c>
      <c r="B252" s="4" t="s">
        <v>113</v>
      </c>
      <c r="C252" s="5"/>
      <c r="D252" s="9">
        <v>550</v>
      </c>
      <c r="E252" s="3">
        <f>E253</f>
        <v>0</v>
      </c>
      <c r="F252" s="9">
        <f t="shared" si="74"/>
        <v>550</v>
      </c>
      <c r="G252" s="3">
        <f>G253</f>
        <v>0</v>
      </c>
      <c r="H252" s="9">
        <f t="shared" si="72"/>
        <v>550</v>
      </c>
      <c r="I252" s="9">
        <v>550</v>
      </c>
      <c r="J252" s="3">
        <f>J253</f>
        <v>0</v>
      </c>
      <c r="K252" s="3">
        <f>K253</f>
        <v>0</v>
      </c>
      <c r="L252" s="9">
        <f t="shared" si="70"/>
        <v>550</v>
      </c>
      <c r="M252" s="9">
        <f t="shared" si="75"/>
        <v>550</v>
      </c>
      <c r="N252" s="3">
        <f>N253</f>
        <v>0</v>
      </c>
      <c r="O252" s="3">
        <f>O253</f>
        <v>0</v>
      </c>
      <c r="P252" s="9">
        <f t="shared" si="68"/>
        <v>550</v>
      </c>
      <c r="Q252" s="3">
        <f>Q253</f>
        <v>0</v>
      </c>
      <c r="R252" s="9">
        <f t="shared" si="62"/>
        <v>550</v>
      </c>
      <c r="S252" s="3">
        <f>S253</f>
        <v>0</v>
      </c>
      <c r="T252" s="9">
        <f t="shared" si="63"/>
        <v>550</v>
      </c>
      <c r="U252" s="9">
        <f t="shared" si="73"/>
        <v>550</v>
      </c>
      <c r="V252" s="3">
        <f>V253</f>
        <v>0</v>
      </c>
      <c r="W252" s="9">
        <f t="shared" si="71"/>
        <v>550</v>
      </c>
      <c r="X252" s="3">
        <f>X253</f>
        <v>0</v>
      </c>
      <c r="Y252" s="9">
        <f t="shared" si="69"/>
        <v>550</v>
      </c>
      <c r="Z252" s="3">
        <f>Z253</f>
        <v>0</v>
      </c>
      <c r="AA252" s="9">
        <f t="shared" si="64"/>
        <v>550</v>
      </c>
      <c r="AB252" s="3">
        <f>AB253</f>
        <v>0</v>
      </c>
      <c r="AC252" s="9">
        <f t="shared" si="65"/>
        <v>550</v>
      </c>
      <c r="AD252" s="9">
        <v>550</v>
      </c>
      <c r="AE252" s="3">
        <f>AE253</f>
        <v>0</v>
      </c>
      <c r="AF252" s="9">
        <f t="shared" si="66"/>
        <v>550</v>
      </c>
      <c r="AG252" s="3">
        <f>AG253</f>
        <v>0</v>
      </c>
      <c r="AH252" s="9">
        <f t="shared" si="67"/>
        <v>550</v>
      </c>
    </row>
    <row r="253" spans="1:34" ht="48" customHeight="1">
      <c r="A253" s="11" t="s">
        <v>112</v>
      </c>
      <c r="B253" s="4" t="s">
        <v>114</v>
      </c>
      <c r="C253" s="5"/>
      <c r="D253" s="9">
        <v>550</v>
      </c>
      <c r="E253" s="3">
        <f>E254+E255</f>
        <v>0</v>
      </c>
      <c r="F253" s="9">
        <f t="shared" si="74"/>
        <v>550</v>
      </c>
      <c r="G253" s="3">
        <f>G254+G255+G256</f>
        <v>0</v>
      </c>
      <c r="H253" s="9">
        <f t="shared" si="72"/>
        <v>550</v>
      </c>
      <c r="I253" s="9">
        <v>550</v>
      </c>
      <c r="J253" s="3">
        <f>J254+J255</f>
        <v>0</v>
      </c>
      <c r="K253" s="3">
        <f>K254+K255+K256</f>
        <v>0</v>
      </c>
      <c r="L253" s="9">
        <f t="shared" si="70"/>
        <v>550</v>
      </c>
      <c r="M253" s="9">
        <f t="shared" si="75"/>
        <v>550</v>
      </c>
      <c r="N253" s="3">
        <f>N254+N255+N256</f>
        <v>0</v>
      </c>
      <c r="O253" s="3">
        <f>O254+O255+O256</f>
        <v>0</v>
      </c>
      <c r="P253" s="9">
        <f t="shared" si="68"/>
        <v>550</v>
      </c>
      <c r="Q253" s="3">
        <f>Q254+Q255+Q256</f>
        <v>0</v>
      </c>
      <c r="R253" s="9">
        <f t="shared" si="62"/>
        <v>550</v>
      </c>
      <c r="S253" s="3">
        <f>S254+S255+S256</f>
        <v>0</v>
      </c>
      <c r="T253" s="9">
        <f t="shared" si="63"/>
        <v>550</v>
      </c>
      <c r="U253" s="9">
        <f t="shared" si="73"/>
        <v>550</v>
      </c>
      <c r="V253" s="3">
        <f>V254+V255+V256</f>
        <v>0</v>
      </c>
      <c r="W253" s="9">
        <f t="shared" si="71"/>
        <v>550</v>
      </c>
      <c r="X253" s="3">
        <f>X254+X255+X256</f>
        <v>0</v>
      </c>
      <c r="Y253" s="9">
        <f t="shared" si="69"/>
        <v>550</v>
      </c>
      <c r="Z253" s="3">
        <f>Z254+Z255+Z256</f>
        <v>0</v>
      </c>
      <c r="AA253" s="9">
        <f t="shared" si="64"/>
        <v>550</v>
      </c>
      <c r="AB253" s="3">
        <f>AB254+AB255+AB256</f>
        <v>0</v>
      </c>
      <c r="AC253" s="9">
        <f t="shared" si="65"/>
        <v>550</v>
      </c>
      <c r="AD253" s="9">
        <v>550</v>
      </c>
      <c r="AE253" s="3">
        <f>AE254+AE255+AE256</f>
        <v>0</v>
      </c>
      <c r="AF253" s="9">
        <f t="shared" si="66"/>
        <v>550</v>
      </c>
      <c r="AG253" s="3">
        <f>AG254+AG255+AG256</f>
        <v>0</v>
      </c>
      <c r="AH253" s="9">
        <f t="shared" si="67"/>
        <v>550</v>
      </c>
    </row>
    <row r="254" spans="1:34" ht="89.25" customHeight="1">
      <c r="A254" s="1" t="s">
        <v>110</v>
      </c>
      <c r="B254" s="4" t="s">
        <v>114</v>
      </c>
      <c r="C254" s="5">
        <v>100</v>
      </c>
      <c r="D254" s="9">
        <v>415</v>
      </c>
      <c r="E254" s="3"/>
      <c r="F254" s="9">
        <f t="shared" si="74"/>
        <v>415</v>
      </c>
      <c r="G254" s="3"/>
      <c r="H254" s="9">
        <f t="shared" si="72"/>
        <v>415</v>
      </c>
      <c r="I254" s="9">
        <v>415</v>
      </c>
      <c r="J254" s="3"/>
      <c r="K254" s="3"/>
      <c r="L254" s="9">
        <f t="shared" si="70"/>
        <v>415</v>
      </c>
      <c r="M254" s="9">
        <f t="shared" si="75"/>
        <v>415</v>
      </c>
      <c r="N254" s="3"/>
      <c r="O254" s="3"/>
      <c r="P254" s="9">
        <f t="shared" si="68"/>
        <v>415</v>
      </c>
      <c r="Q254" s="3"/>
      <c r="R254" s="9">
        <f t="shared" si="62"/>
        <v>415</v>
      </c>
      <c r="S254" s="3"/>
      <c r="T254" s="9">
        <f t="shared" si="63"/>
        <v>415</v>
      </c>
      <c r="U254" s="9">
        <f t="shared" si="73"/>
        <v>415</v>
      </c>
      <c r="V254" s="3"/>
      <c r="W254" s="9">
        <f t="shared" si="71"/>
        <v>415</v>
      </c>
      <c r="X254" s="3"/>
      <c r="Y254" s="9">
        <f t="shared" si="69"/>
        <v>415</v>
      </c>
      <c r="Z254" s="3"/>
      <c r="AA254" s="9">
        <f t="shared" si="64"/>
        <v>415</v>
      </c>
      <c r="AB254" s="3"/>
      <c r="AC254" s="9">
        <f t="shared" si="65"/>
        <v>415</v>
      </c>
      <c r="AD254" s="9">
        <v>415</v>
      </c>
      <c r="AE254" s="3"/>
      <c r="AF254" s="9">
        <f t="shared" si="66"/>
        <v>415</v>
      </c>
      <c r="AG254" s="3"/>
      <c r="AH254" s="9">
        <f t="shared" si="67"/>
        <v>415</v>
      </c>
    </row>
    <row r="255" spans="1:34" ht="45.75" customHeight="1">
      <c r="A255" s="1" t="s">
        <v>35</v>
      </c>
      <c r="B255" s="4" t="s">
        <v>114</v>
      </c>
      <c r="C255" s="5">
        <v>200</v>
      </c>
      <c r="D255" s="9">
        <v>135</v>
      </c>
      <c r="E255" s="3"/>
      <c r="F255" s="9">
        <f t="shared" si="74"/>
        <v>135</v>
      </c>
      <c r="G255" s="3"/>
      <c r="H255" s="9">
        <f t="shared" si="72"/>
        <v>135</v>
      </c>
      <c r="I255" s="9">
        <v>135</v>
      </c>
      <c r="J255" s="3"/>
      <c r="K255" s="3"/>
      <c r="L255" s="9">
        <f t="shared" si="70"/>
        <v>135</v>
      </c>
      <c r="M255" s="9">
        <f t="shared" si="75"/>
        <v>135</v>
      </c>
      <c r="N255" s="3"/>
      <c r="O255" s="3"/>
      <c r="P255" s="9">
        <f t="shared" si="68"/>
        <v>135</v>
      </c>
      <c r="Q255" s="3"/>
      <c r="R255" s="9">
        <f t="shared" si="62"/>
        <v>135</v>
      </c>
      <c r="S255" s="3"/>
      <c r="T255" s="9">
        <f t="shared" si="63"/>
        <v>135</v>
      </c>
      <c r="U255" s="9">
        <f t="shared" si="73"/>
        <v>135</v>
      </c>
      <c r="V255" s="3"/>
      <c r="W255" s="9">
        <f t="shared" si="71"/>
        <v>135</v>
      </c>
      <c r="X255" s="3"/>
      <c r="Y255" s="9">
        <f t="shared" si="69"/>
        <v>135</v>
      </c>
      <c r="Z255" s="3"/>
      <c r="AA255" s="9">
        <f t="shared" si="64"/>
        <v>135</v>
      </c>
      <c r="AB255" s="3"/>
      <c r="AC255" s="9">
        <f t="shared" si="65"/>
        <v>135</v>
      </c>
      <c r="AD255" s="9">
        <v>135</v>
      </c>
      <c r="AE255" s="3"/>
      <c r="AF255" s="9">
        <f t="shared" si="66"/>
        <v>135</v>
      </c>
      <c r="AG255" s="3"/>
      <c r="AH255" s="9">
        <f t="shared" si="67"/>
        <v>135</v>
      </c>
    </row>
    <row r="256" spans="1:34" ht="45.75" customHeight="1">
      <c r="A256" s="1" t="s">
        <v>34</v>
      </c>
      <c r="B256" s="4" t="s">
        <v>114</v>
      </c>
      <c r="C256" s="5">
        <v>800</v>
      </c>
      <c r="D256" s="9"/>
      <c r="E256" s="3"/>
      <c r="F256" s="9">
        <v>0</v>
      </c>
      <c r="G256" s="3"/>
      <c r="H256" s="9">
        <f t="shared" si="72"/>
        <v>0</v>
      </c>
      <c r="I256" s="9"/>
      <c r="J256" s="3"/>
      <c r="K256" s="3"/>
      <c r="L256" s="9">
        <f t="shared" si="70"/>
        <v>0</v>
      </c>
      <c r="M256" s="9">
        <v>0</v>
      </c>
      <c r="N256" s="3"/>
      <c r="O256" s="3"/>
      <c r="P256" s="9">
        <f t="shared" si="68"/>
        <v>0</v>
      </c>
      <c r="Q256" s="3"/>
      <c r="R256" s="9">
        <f t="shared" si="62"/>
        <v>0</v>
      </c>
      <c r="S256" s="3"/>
      <c r="T256" s="9">
        <f t="shared" si="63"/>
        <v>0</v>
      </c>
      <c r="U256" s="9">
        <f t="shared" si="73"/>
        <v>0</v>
      </c>
      <c r="V256" s="3"/>
      <c r="W256" s="9">
        <f t="shared" si="71"/>
        <v>0</v>
      </c>
      <c r="X256" s="3"/>
      <c r="Y256" s="9">
        <f t="shared" si="69"/>
        <v>0</v>
      </c>
      <c r="Z256" s="3"/>
      <c r="AA256" s="9">
        <f t="shared" si="64"/>
        <v>0</v>
      </c>
      <c r="AB256" s="3"/>
      <c r="AC256" s="9">
        <f t="shared" si="65"/>
        <v>0</v>
      </c>
      <c r="AD256" s="9">
        <v>0</v>
      </c>
      <c r="AE256" s="3"/>
      <c r="AF256" s="9">
        <f t="shared" si="66"/>
        <v>0</v>
      </c>
      <c r="AG256" s="3"/>
      <c r="AH256" s="9">
        <f t="shared" si="67"/>
        <v>0</v>
      </c>
    </row>
    <row r="257" spans="1:34" ht="48" customHeight="1">
      <c r="A257" s="11" t="s">
        <v>115</v>
      </c>
      <c r="B257" s="4" t="s">
        <v>117</v>
      </c>
      <c r="C257" s="5"/>
      <c r="D257" s="9">
        <v>188.95</v>
      </c>
      <c r="E257" s="3">
        <f>E258</f>
        <v>0</v>
      </c>
      <c r="F257" s="9">
        <f t="shared" si="74"/>
        <v>188.95</v>
      </c>
      <c r="G257" s="3">
        <f>G258</f>
        <v>0</v>
      </c>
      <c r="H257" s="9">
        <f t="shared" si="72"/>
        <v>188.95</v>
      </c>
      <c r="I257" s="9">
        <v>188.95</v>
      </c>
      <c r="J257" s="3">
        <f>J258</f>
        <v>0</v>
      </c>
      <c r="K257" s="3">
        <f>K258</f>
        <v>0</v>
      </c>
      <c r="L257" s="9">
        <f t="shared" si="70"/>
        <v>188.95</v>
      </c>
      <c r="M257" s="9">
        <f t="shared" si="75"/>
        <v>188.95</v>
      </c>
      <c r="N257" s="3">
        <f>N258</f>
        <v>0</v>
      </c>
      <c r="O257" s="3">
        <f>O258</f>
        <v>0</v>
      </c>
      <c r="P257" s="9">
        <f t="shared" si="68"/>
        <v>188.95</v>
      </c>
      <c r="Q257" s="3">
        <f>Q258</f>
        <v>0</v>
      </c>
      <c r="R257" s="9">
        <f t="shared" si="62"/>
        <v>188.95</v>
      </c>
      <c r="S257" s="3">
        <f>S258</f>
        <v>0</v>
      </c>
      <c r="T257" s="9">
        <f t="shared" si="63"/>
        <v>188.95</v>
      </c>
      <c r="U257" s="9">
        <f t="shared" si="73"/>
        <v>188.95</v>
      </c>
      <c r="V257" s="3">
        <f>V258</f>
        <v>0</v>
      </c>
      <c r="W257" s="9">
        <f t="shared" si="71"/>
        <v>188.95</v>
      </c>
      <c r="X257" s="3">
        <f>X258</f>
        <v>0</v>
      </c>
      <c r="Y257" s="9">
        <f t="shared" si="69"/>
        <v>188.95</v>
      </c>
      <c r="Z257" s="3">
        <f>Z258</f>
        <v>0</v>
      </c>
      <c r="AA257" s="9">
        <f t="shared" si="64"/>
        <v>188.95</v>
      </c>
      <c r="AB257" s="3">
        <f>AB258</f>
        <v>0</v>
      </c>
      <c r="AC257" s="9">
        <f t="shared" si="65"/>
        <v>188.95</v>
      </c>
      <c r="AD257" s="9">
        <v>188.95</v>
      </c>
      <c r="AE257" s="3">
        <f>AE258</f>
        <v>0</v>
      </c>
      <c r="AF257" s="9">
        <f t="shared" si="66"/>
        <v>188.95</v>
      </c>
      <c r="AG257" s="3">
        <f>AG258</f>
        <v>0</v>
      </c>
      <c r="AH257" s="9">
        <f t="shared" si="67"/>
        <v>188.95</v>
      </c>
    </row>
    <row r="258" spans="1:34" ht="42" customHeight="1">
      <c r="A258" s="11" t="s">
        <v>116</v>
      </c>
      <c r="B258" s="4" t="s">
        <v>118</v>
      </c>
      <c r="C258" s="5"/>
      <c r="D258" s="9">
        <v>188.95</v>
      </c>
      <c r="E258" s="3">
        <f>E259+E260</f>
        <v>0</v>
      </c>
      <c r="F258" s="9">
        <f t="shared" si="74"/>
        <v>188.95</v>
      </c>
      <c r="G258" s="3">
        <f>G259+G260</f>
        <v>0</v>
      </c>
      <c r="H258" s="9">
        <f t="shared" si="72"/>
        <v>188.95</v>
      </c>
      <c r="I258" s="9">
        <v>188.95</v>
      </c>
      <c r="J258" s="3">
        <f>J259+J260</f>
        <v>0</v>
      </c>
      <c r="K258" s="3">
        <f>K259+K260</f>
        <v>0</v>
      </c>
      <c r="L258" s="9">
        <f t="shared" si="70"/>
        <v>188.95</v>
      </c>
      <c r="M258" s="9">
        <f t="shared" si="75"/>
        <v>188.95</v>
      </c>
      <c r="N258" s="3">
        <f>N259+N260</f>
        <v>0</v>
      </c>
      <c r="O258" s="3">
        <f>O259+O260</f>
        <v>0</v>
      </c>
      <c r="P258" s="9">
        <f t="shared" si="68"/>
        <v>188.95</v>
      </c>
      <c r="Q258" s="3">
        <f>Q259+Q260</f>
        <v>0</v>
      </c>
      <c r="R258" s="9">
        <f t="shared" si="62"/>
        <v>188.95</v>
      </c>
      <c r="S258" s="3">
        <f>S259+S260</f>
        <v>0</v>
      </c>
      <c r="T258" s="9">
        <f t="shared" si="63"/>
        <v>188.95</v>
      </c>
      <c r="U258" s="9">
        <f t="shared" si="73"/>
        <v>188.95</v>
      </c>
      <c r="V258" s="3">
        <f>V259+V260</f>
        <v>0</v>
      </c>
      <c r="W258" s="9">
        <f t="shared" si="71"/>
        <v>188.95</v>
      </c>
      <c r="X258" s="3">
        <f>X259+X260</f>
        <v>0</v>
      </c>
      <c r="Y258" s="9">
        <f t="shared" si="69"/>
        <v>188.95</v>
      </c>
      <c r="Z258" s="3">
        <f>Z259+Z260</f>
        <v>0</v>
      </c>
      <c r="AA258" s="9">
        <f t="shared" si="64"/>
        <v>188.95</v>
      </c>
      <c r="AB258" s="3">
        <f>AB259+AB260</f>
        <v>0</v>
      </c>
      <c r="AC258" s="9">
        <f t="shared" si="65"/>
        <v>188.95</v>
      </c>
      <c r="AD258" s="9">
        <v>188.95</v>
      </c>
      <c r="AE258" s="3">
        <f>AE259+AE260</f>
        <v>0</v>
      </c>
      <c r="AF258" s="9">
        <f t="shared" si="66"/>
        <v>188.95</v>
      </c>
      <c r="AG258" s="3">
        <f>AG259+AG260</f>
        <v>0</v>
      </c>
      <c r="AH258" s="9">
        <f t="shared" si="67"/>
        <v>188.95</v>
      </c>
    </row>
    <row r="259" spans="1:34" ht="81.75" customHeight="1">
      <c r="A259" s="1" t="s">
        <v>110</v>
      </c>
      <c r="B259" s="4" t="s">
        <v>118</v>
      </c>
      <c r="C259" s="5">
        <v>100</v>
      </c>
      <c r="D259" s="9">
        <v>163.95</v>
      </c>
      <c r="E259" s="3"/>
      <c r="F259" s="9">
        <f t="shared" si="74"/>
        <v>163.95</v>
      </c>
      <c r="G259" s="3"/>
      <c r="H259" s="9">
        <f t="shared" si="72"/>
        <v>163.95</v>
      </c>
      <c r="I259" s="9">
        <v>163.95</v>
      </c>
      <c r="J259" s="3"/>
      <c r="K259" s="3"/>
      <c r="L259" s="9">
        <f t="shared" si="70"/>
        <v>163.95</v>
      </c>
      <c r="M259" s="9">
        <f t="shared" si="75"/>
        <v>163.95</v>
      </c>
      <c r="N259" s="3"/>
      <c r="O259" s="3"/>
      <c r="P259" s="9">
        <f t="shared" si="68"/>
        <v>163.95</v>
      </c>
      <c r="Q259" s="3"/>
      <c r="R259" s="9">
        <f t="shared" si="62"/>
        <v>163.95</v>
      </c>
      <c r="S259" s="3"/>
      <c r="T259" s="9">
        <f t="shared" si="63"/>
        <v>163.95</v>
      </c>
      <c r="U259" s="9">
        <f t="shared" si="73"/>
        <v>163.95</v>
      </c>
      <c r="V259" s="3"/>
      <c r="W259" s="9">
        <f t="shared" si="71"/>
        <v>163.95</v>
      </c>
      <c r="X259" s="3"/>
      <c r="Y259" s="9">
        <f t="shared" si="69"/>
        <v>163.95</v>
      </c>
      <c r="Z259" s="3"/>
      <c r="AA259" s="9">
        <f t="shared" si="64"/>
        <v>163.95</v>
      </c>
      <c r="AB259" s="3"/>
      <c r="AC259" s="9">
        <f t="shared" si="65"/>
        <v>163.95</v>
      </c>
      <c r="AD259" s="9">
        <v>163.95</v>
      </c>
      <c r="AE259" s="3"/>
      <c r="AF259" s="9">
        <f t="shared" si="66"/>
        <v>163.95</v>
      </c>
      <c r="AG259" s="3"/>
      <c r="AH259" s="9">
        <f t="shared" si="67"/>
        <v>163.95</v>
      </c>
    </row>
    <row r="260" spans="1:34" ht="50.25" customHeight="1">
      <c r="A260" s="1" t="s">
        <v>35</v>
      </c>
      <c r="B260" s="4" t="s">
        <v>118</v>
      </c>
      <c r="C260" s="5">
        <v>200</v>
      </c>
      <c r="D260" s="9">
        <v>25</v>
      </c>
      <c r="E260" s="3"/>
      <c r="F260" s="9">
        <f t="shared" si="74"/>
        <v>25</v>
      </c>
      <c r="G260" s="3"/>
      <c r="H260" s="9">
        <f t="shared" si="72"/>
        <v>25</v>
      </c>
      <c r="I260" s="9">
        <v>25</v>
      </c>
      <c r="J260" s="3"/>
      <c r="K260" s="3"/>
      <c r="L260" s="9">
        <f t="shared" si="70"/>
        <v>25</v>
      </c>
      <c r="M260" s="9">
        <f t="shared" si="75"/>
        <v>25</v>
      </c>
      <c r="N260" s="3"/>
      <c r="O260" s="3"/>
      <c r="P260" s="9">
        <f t="shared" si="68"/>
        <v>25</v>
      </c>
      <c r="Q260" s="3"/>
      <c r="R260" s="9">
        <f t="shared" si="62"/>
        <v>25</v>
      </c>
      <c r="S260" s="3"/>
      <c r="T260" s="9">
        <f t="shared" si="63"/>
        <v>25</v>
      </c>
      <c r="U260" s="9">
        <f t="shared" si="73"/>
        <v>25</v>
      </c>
      <c r="V260" s="3"/>
      <c r="W260" s="9">
        <f t="shared" si="71"/>
        <v>25</v>
      </c>
      <c r="X260" s="3"/>
      <c r="Y260" s="9">
        <f t="shared" si="69"/>
        <v>25</v>
      </c>
      <c r="Z260" s="3"/>
      <c r="AA260" s="9">
        <f t="shared" si="64"/>
        <v>25</v>
      </c>
      <c r="AB260" s="3"/>
      <c r="AC260" s="9">
        <f t="shared" si="65"/>
        <v>25</v>
      </c>
      <c r="AD260" s="9">
        <v>25</v>
      </c>
      <c r="AE260" s="3"/>
      <c r="AF260" s="9">
        <f t="shared" si="66"/>
        <v>25</v>
      </c>
      <c r="AG260" s="3"/>
      <c r="AH260" s="9">
        <f t="shared" si="67"/>
        <v>25</v>
      </c>
    </row>
    <row r="261" spans="1:34" ht="126.75" customHeight="1">
      <c r="A261" s="7" t="s">
        <v>413</v>
      </c>
      <c r="B261" s="8" t="s">
        <v>101</v>
      </c>
      <c r="C261" s="5"/>
      <c r="D261" s="9">
        <v>25355.044669999999</v>
      </c>
      <c r="E261" s="3">
        <f>E262+E271+E283+E288+E292+E299+E307+E316+E329+E333+E340+E358+E368</f>
        <v>0</v>
      </c>
      <c r="F261" s="9">
        <f t="shared" si="74"/>
        <v>25355.044669999999</v>
      </c>
      <c r="G261" s="3">
        <f>G262+G271+G283+G288+G292+G299+G307+G316+G329+G333+G340+G358+G368</f>
        <v>0</v>
      </c>
      <c r="H261" s="9">
        <f t="shared" si="72"/>
        <v>25355.044669999999</v>
      </c>
      <c r="I261" s="9">
        <v>23306.57717</v>
      </c>
      <c r="J261" s="3">
        <f>J262+J271+J283+J288+J292+J299+J307+J316+J329+J333+J340+J358+J368</f>
        <v>0</v>
      </c>
      <c r="K261" s="3">
        <f>K262+K271+K283+K288+K292+K299+K307+K316+K329+K333+K340+K358+K368</f>
        <v>6528.4414099999995</v>
      </c>
      <c r="L261" s="9">
        <f t="shared" si="70"/>
        <v>31883.486079999999</v>
      </c>
      <c r="M261" s="9">
        <f t="shared" si="75"/>
        <v>23306.57717</v>
      </c>
      <c r="N261" s="3">
        <f>N262+N271+N283+N288+N292+N299+N307+N316+N329+N333+N340+N358+N368</f>
        <v>0</v>
      </c>
      <c r="O261" s="3">
        <f>O262+O271+O283+O288+O292+O299+O307+O316+O329+O333+O340+O358+O368</f>
        <v>0</v>
      </c>
      <c r="P261" s="9">
        <f t="shared" si="68"/>
        <v>31883.486079999999</v>
      </c>
      <c r="Q261" s="3">
        <f>Q262+Q271+Q283+Q288+Q292+Q299+Q307+Q316+Q329+Q333+Q340+Q358+Q368</f>
        <v>23260.694389999997</v>
      </c>
      <c r="R261" s="9">
        <f t="shared" si="62"/>
        <v>55144.180469999992</v>
      </c>
      <c r="S261" s="3">
        <f>S262+S271+S283+S288+S292+S299+S307+S316+S329+S333+S340+S358+S368</f>
        <v>16920.519849999997</v>
      </c>
      <c r="T261" s="9">
        <f t="shared" si="63"/>
        <v>72064.700319999989</v>
      </c>
      <c r="U261" s="9">
        <f t="shared" si="73"/>
        <v>23306.57717</v>
      </c>
      <c r="V261" s="3">
        <f>V262+V271+V283+V288+V292+V299+V307+V316+V329+V333+V340+V358+V368</f>
        <v>6949.9233699999995</v>
      </c>
      <c r="W261" s="9">
        <f t="shared" si="71"/>
        <v>30256.500540000001</v>
      </c>
      <c r="X261" s="3">
        <f>X262+X271+X283+X288+X292+X299+X307+X316+X329+X333+X340+X358+X368</f>
        <v>0</v>
      </c>
      <c r="Y261" s="9">
        <f t="shared" si="69"/>
        <v>30256.500540000001</v>
      </c>
      <c r="Z261" s="3">
        <f>Z262+Z271+Z283+Z288+Z292+Z299+Z307+Z316+Z329+Z333+Z340+Z358+Z368</f>
        <v>8547.6036499999991</v>
      </c>
      <c r="AA261" s="9">
        <f t="shared" si="64"/>
        <v>38804.104189999998</v>
      </c>
      <c r="AB261" s="3">
        <f>AB262+AB271+AB283+AB288+AB292+AB299+AB307+AB316+AB329+AB333+AB340+AB358+AB368</f>
        <v>0</v>
      </c>
      <c r="AC261" s="9">
        <f t="shared" si="65"/>
        <v>38804.104189999998</v>
      </c>
      <c r="AD261" s="9">
        <v>30256.500540000001</v>
      </c>
      <c r="AE261" s="3">
        <f>AE262+AE271+AE283+AE288+AE292+AE299+AE307+AE316+AE329+AE333+AE340+AE358+AE368</f>
        <v>-2202.5193500000005</v>
      </c>
      <c r="AF261" s="9">
        <f t="shared" si="66"/>
        <v>28053.981189999999</v>
      </c>
      <c r="AG261" s="3">
        <f>AG262+AG271+AG283+AG288+AG292+AG299+AG307+AG316+AG329+AG333+AG340+AG358+AG368</f>
        <v>-3814.3670900000002</v>
      </c>
      <c r="AH261" s="9">
        <f t="shared" si="67"/>
        <v>24239.614099999999</v>
      </c>
    </row>
    <row r="262" spans="1:34" ht="68.25" customHeight="1">
      <c r="A262" s="10" t="s">
        <v>100</v>
      </c>
      <c r="B262" s="8" t="s">
        <v>102</v>
      </c>
      <c r="C262" s="5"/>
      <c r="D262" s="9">
        <v>0</v>
      </c>
      <c r="E262" s="3">
        <f>E263</f>
        <v>0</v>
      </c>
      <c r="F262" s="9">
        <f t="shared" si="74"/>
        <v>0</v>
      </c>
      <c r="G262" s="3">
        <f>G263</f>
        <v>0</v>
      </c>
      <c r="H262" s="9">
        <f t="shared" si="72"/>
        <v>0</v>
      </c>
      <c r="I262" s="9">
        <v>0</v>
      </c>
      <c r="J262" s="3">
        <f t="shared" ref="J262:K264" si="76">J263</f>
        <v>0</v>
      </c>
      <c r="K262" s="3">
        <f t="shared" si="76"/>
        <v>0</v>
      </c>
      <c r="L262" s="9">
        <f t="shared" si="70"/>
        <v>0</v>
      </c>
      <c r="M262" s="9">
        <f t="shared" si="75"/>
        <v>0</v>
      </c>
      <c r="N262" s="3">
        <f>N263</f>
        <v>0</v>
      </c>
      <c r="O262" s="3">
        <f>O263+O268</f>
        <v>0</v>
      </c>
      <c r="P262" s="9">
        <f t="shared" si="68"/>
        <v>0</v>
      </c>
      <c r="Q262" s="3">
        <f>Q263+Q268</f>
        <v>2300.4982599999998</v>
      </c>
      <c r="R262" s="9">
        <f t="shared" si="62"/>
        <v>2300.4982599999998</v>
      </c>
      <c r="S262" s="3">
        <f>S263+S268</f>
        <v>2057.1590000000001</v>
      </c>
      <c r="T262" s="9">
        <f t="shared" si="63"/>
        <v>4357.65726</v>
      </c>
      <c r="U262" s="9">
        <f t="shared" si="73"/>
        <v>0</v>
      </c>
      <c r="V262" s="3">
        <f>V263</f>
        <v>0</v>
      </c>
      <c r="W262" s="9">
        <f t="shared" si="71"/>
        <v>0</v>
      </c>
      <c r="X262" s="3">
        <f>X263+X268</f>
        <v>0</v>
      </c>
      <c r="Y262" s="9">
        <f t="shared" si="69"/>
        <v>0</v>
      </c>
      <c r="Z262" s="3">
        <f>Z263+Z268</f>
        <v>2300.4982599999998</v>
      </c>
      <c r="AA262" s="9">
        <f t="shared" si="64"/>
        <v>2300.4982599999998</v>
      </c>
      <c r="AB262" s="3">
        <f>AB263+AB268</f>
        <v>0</v>
      </c>
      <c r="AC262" s="9">
        <f t="shared" si="65"/>
        <v>2300.4982599999998</v>
      </c>
      <c r="AD262" s="9">
        <v>0</v>
      </c>
      <c r="AE262" s="3">
        <f>AE263+AE268</f>
        <v>2300.4982599999998</v>
      </c>
      <c r="AF262" s="9">
        <f t="shared" si="66"/>
        <v>2300.4982599999998</v>
      </c>
      <c r="AG262" s="3">
        <f>AG263+AG268</f>
        <v>0</v>
      </c>
      <c r="AH262" s="9">
        <f t="shared" si="67"/>
        <v>2300.4982599999998</v>
      </c>
    </row>
    <row r="263" spans="1:34" ht="60.75" customHeight="1">
      <c r="A263" s="11" t="s">
        <v>495</v>
      </c>
      <c r="B263" s="4" t="s">
        <v>496</v>
      </c>
      <c r="C263" s="5"/>
      <c r="D263" s="9">
        <v>0</v>
      </c>
      <c r="E263" s="3">
        <f>E264</f>
        <v>0</v>
      </c>
      <c r="F263" s="9">
        <f t="shared" si="74"/>
        <v>0</v>
      </c>
      <c r="G263" s="3">
        <f>G264</f>
        <v>0</v>
      </c>
      <c r="H263" s="9">
        <f t="shared" si="72"/>
        <v>0</v>
      </c>
      <c r="I263" s="9">
        <v>0</v>
      </c>
      <c r="J263" s="3">
        <f t="shared" si="76"/>
        <v>0</v>
      </c>
      <c r="K263" s="3">
        <f t="shared" si="76"/>
        <v>0</v>
      </c>
      <c r="L263" s="9">
        <f t="shared" si="70"/>
        <v>0</v>
      </c>
      <c r="M263" s="9">
        <f t="shared" si="75"/>
        <v>0</v>
      </c>
      <c r="N263" s="3">
        <f>N264</f>
        <v>0</v>
      </c>
      <c r="O263" s="3">
        <f>O264+O266</f>
        <v>0</v>
      </c>
      <c r="P263" s="9">
        <f t="shared" si="68"/>
        <v>0</v>
      </c>
      <c r="Q263" s="3">
        <f>Q264+Q266</f>
        <v>2300.4982599999998</v>
      </c>
      <c r="R263" s="9">
        <f t="shared" si="62"/>
        <v>2300.4982599999998</v>
      </c>
      <c r="S263" s="3">
        <f>S264+S266</f>
        <v>0</v>
      </c>
      <c r="T263" s="9">
        <f t="shared" si="63"/>
        <v>2300.4982599999998</v>
      </c>
      <c r="U263" s="9">
        <f t="shared" si="73"/>
        <v>0</v>
      </c>
      <c r="V263" s="3">
        <f>V264</f>
        <v>0</v>
      </c>
      <c r="W263" s="9">
        <f t="shared" si="71"/>
        <v>0</v>
      </c>
      <c r="X263" s="3">
        <f>X264+X266</f>
        <v>0</v>
      </c>
      <c r="Y263" s="9">
        <f t="shared" si="69"/>
        <v>0</v>
      </c>
      <c r="Z263" s="3">
        <f>Z264+Z266</f>
        <v>2300.4982599999998</v>
      </c>
      <c r="AA263" s="9">
        <f t="shared" si="64"/>
        <v>2300.4982599999998</v>
      </c>
      <c r="AB263" s="3">
        <f>AB264+AB266</f>
        <v>0</v>
      </c>
      <c r="AC263" s="9">
        <f t="shared" si="65"/>
        <v>2300.4982599999998</v>
      </c>
      <c r="AD263" s="9">
        <v>0</v>
      </c>
      <c r="AE263" s="3">
        <f>AE264+AE266</f>
        <v>2300.4982599999998</v>
      </c>
      <c r="AF263" s="9">
        <f t="shared" si="66"/>
        <v>2300.4982599999998</v>
      </c>
      <c r="AG263" s="3">
        <f>AG264+AG266</f>
        <v>0</v>
      </c>
      <c r="AH263" s="9">
        <f t="shared" si="67"/>
        <v>2300.4982599999998</v>
      </c>
    </row>
    <row r="264" spans="1:34" ht="35.25" customHeight="1">
      <c r="A264" s="13" t="s">
        <v>497</v>
      </c>
      <c r="B264" s="4" t="s">
        <v>498</v>
      </c>
      <c r="C264" s="5"/>
      <c r="D264" s="9">
        <v>0</v>
      </c>
      <c r="E264" s="3">
        <f>E265</f>
        <v>0</v>
      </c>
      <c r="F264" s="9">
        <f t="shared" si="74"/>
        <v>0</v>
      </c>
      <c r="G264" s="3">
        <f>G265</f>
        <v>0</v>
      </c>
      <c r="H264" s="9">
        <f t="shared" si="72"/>
        <v>0</v>
      </c>
      <c r="I264" s="9">
        <v>0</v>
      </c>
      <c r="J264" s="3">
        <f t="shared" si="76"/>
        <v>0</v>
      </c>
      <c r="K264" s="3">
        <f t="shared" si="76"/>
        <v>0</v>
      </c>
      <c r="L264" s="9">
        <f t="shared" si="70"/>
        <v>0</v>
      </c>
      <c r="M264" s="9">
        <f t="shared" si="75"/>
        <v>0</v>
      </c>
      <c r="N264" s="3">
        <f>N265</f>
        <v>0</v>
      </c>
      <c r="O264" s="3">
        <f t="shared" ref="O264:S264" si="77">O265</f>
        <v>0</v>
      </c>
      <c r="P264" s="9">
        <f t="shared" si="68"/>
        <v>0</v>
      </c>
      <c r="Q264" s="3">
        <f t="shared" si="77"/>
        <v>0</v>
      </c>
      <c r="R264" s="9">
        <f t="shared" si="62"/>
        <v>0</v>
      </c>
      <c r="S264" s="3">
        <f t="shared" si="77"/>
        <v>0</v>
      </c>
      <c r="T264" s="9">
        <f t="shared" si="63"/>
        <v>0</v>
      </c>
      <c r="U264" s="9">
        <f t="shared" si="73"/>
        <v>0</v>
      </c>
      <c r="V264" s="3">
        <f>V265</f>
        <v>0</v>
      </c>
      <c r="W264" s="9">
        <f t="shared" si="71"/>
        <v>0</v>
      </c>
      <c r="X264" s="3">
        <f>X265</f>
        <v>0</v>
      </c>
      <c r="Y264" s="9">
        <f t="shared" si="69"/>
        <v>0</v>
      </c>
      <c r="Z264" s="3">
        <f t="shared" ref="Z264:AB264" si="78">Z265</f>
        <v>0</v>
      </c>
      <c r="AA264" s="9">
        <f t="shared" si="64"/>
        <v>0</v>
      </c>
      <c r="AB264" s="3">
        <f t="shared" si="78"/>
        <v>0</v>
      </c>
      <c r="AC264" s="9">
        <f t="shared" si="65"/>
        <v>0</v>
      </c>
      <c r="AD264" s="9">
        <v>0</v>
      </c>
      <c r="AE264" s="3">
        <f t="shared" ref="AE264:AG264" si="79">AE265</f>
        <v>0</v>
      </c>
      <c r="AF264" s="9">
        <f t="shared" si="66"/>
        <v>0</v>
      </c>
      <c r="AG264" s="3">
        <f t="shared" si="79"/>
        <v>0</v>
      </c>
      <c r="AH264" s="9">
        <f t="shared" si="67"/>
        <v>0</v>
      </c>
    </row>
    <row r="265" spans="1:34" ht="50.25" customHeight="1">
      <c r="A265" s="1" t="s">
        <v>306</v>
      </c>
      <c r="B265" s="4" t="s">
        <v>498</v>
      </c>
      <c r="C265" s="5">
        <v>400</v>
      </c>
      <c r="D265" s="9">
        <v>0</v>
      </c>
      <c r="E265" s="3"/>
      <c r="F265" s="9">
        <f t="shared" si="74"/>
        <v>0</v>
      </c>
      <c r="G265" s="3"/>
      <c r="H265" s="9">
        <f t="shared" si="72"/>
        <v>0</v>
      </c>
      <c r="I265" s="9">
        <v>0</v>
      </c>
      <c r="J265" s="3"/>
      <c r="K265" s="3"/>
      <c r="L265" s="9">
        <f t="shared" si="70"/>
        <v>0</v>
      </c>
      <c r="M265" s="9">
        <f t="shared" si="75"/>
        <v>0</v>
      </c>
      <c r="N265" s="3"/>
      <c r="O265" s="3"/>
      <c r="P265" s="9">
        <f t="shared" si="68"/>
        <v>0</v>
      </c>
      <c r="Q265" s="3"/>
      <c r="R265" s="9">
        <f t="shared" si="62"/>
        <v>0</v>
      </c>
      <c r="S265" s="3"/>
      <c r="T265" s="9">
        <f t="shared" si="63"/>
        <v>0</v>
      </c>
      <c r="U265" s="9">
        <f t="shared" si="73"/>
        <v>0</v>
      </c>
      <c r="V265" s="3"/>
      <c r="W265" s="9">
        <f t="shared" si="71"/>
        <v>0</v>
      </c>
      <c r="X265" s="3"/>
      <c r="Y265" s="9">
        <f t="shared" si="69"/>
        <v>0</v>
      </c>
      <c r="Z265" s="3"/>
      <c r="AA265" s="9">
        <f t="shared" si="64"/>
        <v>0</v>
      </c>
      <c r="AB265" s="3"/>
      <c r="AC265" s="9">
        <f t="shared" si="65"/>
        <v>0</v>
      </c>
      <c r="AD265" s="9">
        <v>0</v>
      </c>
      <c r="AE265" s="3"/>
      <c r="AF265" s="9">
        <f t="shared" si="66"/>
        <v>0</v>
      </c>
      <c r="AG265" s="3"/>
      <c r="AH265" s="9">
        <f t="shared" si="67"/>
        <v>0</v>
      </c>
    </row>
    <row r="266" spans="1:34" ht="106.5" customHeight="1">
      <c r="A266" s="1" t="s">
        <v>571</v>
      </c>
      <c r="B266" s="14" t="s">
        <v>572</v>
      </c>
      <c r="C266" s="5"/>
      <c r="D266" s="9"/>
      <c r="E266" s="3"/>
      <c r="F266" s="9"/>
      <c r="G266" s="3"/>
      <c r="H266" s="9"/>
      <c r="I266" s="9"/>
      <c r="J266" s="3"/>
      <c r="K266" s="3"/>
      <c r="L266" s="9">
        <f t="shared" si="70"/>
        <v>0</v>
      </c>
      <c r="M266" s="9"/>
      <c r="N266" s="3"/>
      <c r="O266" s="3">
        <f>O267</f>
        <v>0</v>
      </c>
      <c r="P266" s="9">
        <f t="shared" si="68"/>
        <v>0</v>
      </c>
      <c r="Q266" s="3">
        <f>Q267</f>
        <v>2300.4982599999998</v>
      </c>
      <c r="R266" s="9">
        <f t="shared" si="62"/>
        <v>2300.4982599999998</v>
      </c>
      <c r="S266" s="3">
        <f>S267</f>
        <v>0</v>
      </c>
      <c r="T266" s="9">
        <f t="shared" si="63"/>
        <v>2300.4982599999998</v>
      </c>
      <c r="U266" s="9"/>
      <c r="V266" s="3"/>
      <c r="W266" s="9">
        <f t="shared" si="71"/>
        <v>0</v>
      </c>
      <c r="X266" s="3">
        <f>X267</f>
        <v>0</v>
      </c>
      <c r="Y266" s="9">
        <f t="shared" si="69"/>
        <v>0</v>
      </c>
      <c r="Z266" s="3">
        <f>Z267</f>
        <v>2300.4982599999998</v>
      </c>
      <c r="AA266" s="9">
        <f t="shared" si="64"/>
        <v>2300.4982599999998</v>
      </c>
      <c r="AB266" s="3">
        <f>AB267</f>
        <v>0</v>
      </c>
      <c r="AC266" s="9">
        <f t="shared" si="65"/>
        <v>2300.4982599999998</v>
      </c>
      <c r="AD266" s="9">
        <v>0</v>
      </c>
      <c r="AE266" s="3">
        <f>AE267</f>
        <v>2300.4982599999998</v>
      </c>
      <c r="AF266" s="9">
        <f t="shared" si="66"/>
        <v>2300.4982599999998</v>
      </c>
      <c r="AG266" s="3">
        <f>AG267</f>
        <v>0</v>
      </c>
      <c r="AH266" s="9">
        <f t="shared" si="67"/>
        <v>2300.4982599999998</v>
      </c>
    </row>
    <row r="267" spans="1:34" ht="50.25" customHeight="1">
      <c r="A267" s="19" t="s">
        <v>216</v>
      </c>
      <c r="B267" s="14" t="s">
        <v>572</v>
      </c>
      <c r="C267" s="5">
        <v>800</v>
      </c>
      <c r="D267" s="9"/>
      <c r="E267" s="3"/>
      <c r="F267" s="9"/>
      <c r="G267" s="3"/>
      <c r="H267" s="9"/>
      <c r="I267" s="9"/>
      <c r="J267" s="3"/>
      <c r="K267" s="3"/>
      <c r="L267" s="9">
        <f t="shared" si="70"/>
        <v>0</v>
      </c>
      <c r="M267" s="9"/>
      <c r="N267" s="3"/>
      <c r="O267" s="3"/>
      <c r="P267" s="9">
        <f t="shared" si="68"/>
        <v>0</v>
      </c>
      <c r="Q267" s="3">
        <v>2300.4982599999998</v>
      </c>
      <c r="R267" s="9">
        <f t="shared" si="62"/>
        <v>2300.4982599999998</v>
      </c>
      <c r="S267" s="3"/>
      <c r="T267" s="9">
        <f t="shared" si="63"/>
        <v>2300.4982599999998</v>
      </c>
      <c r="U267" s="9"/>
      <c r="V267" s="3"/>
      <c r="W267" s="9">
        <f t="shared" si="71"/>
        <v>0</v>
      </c>
      <c r="X267" s="3"/>
      <c r="Y267" s="9">
        <f t="shared" si="69"/>
        <v>0</v>
      </c>
      <c r="Z267" s="3">
        <v>2300.4982599999998</v>
      </c>
      <c r="AA267" s="9">
        <f t="shared" si="64"/>
        <v>2300.4982599999998</v>
      </c>
      <c r="AB267" s="3"/>
      <c r="AC267" s="9">
        <f t="shared" si="65"/>
        <v>2300.4982599999998</v>
      </c>
      <c r="AD267" s="9">
        <v>0</v>
      </c>
      <c r="AE267" s="3">
        <v>2300.4982599999998</v>
      </c>
      <c r="AF267" s="9">
        <f t="shared" si="66"/>
        <v>2300.4982599999998</v>
      </c>
      <c r="AG267" s="3"/>
      <c r="AH267" s="9">
        <f t="shared" si="67"/>
        <v>2300.4982599999998</v>
      </c>
    </row>
    <row r="268" spans="1:34" ht="58.5" customHeight="1">
      <c r="A268" s="1" t="s">
        <v>563</v>
      </c>
      <c r="B268" s="4" t="s">
        <v>564</v>
      </c>
      <c r="C268" s="5"/>
      <c r="D268" s="9"/>
      <c r="E268" s="3"/>
      <c r="F268" s="9"/>
      <c r="G268" s="3"/>
      <c r="H268" s="9"/>
      <c r="I268" s="9"/>
      <c r="J268" s="3"/>
      <c r="K268" s="3"/>
      <c r="L268" s="9">
        <f t="shared" si="70"/>
        <v>0</v>
      </c>
      <c r="M268" s="9"/>
      <c r="N268" s="3"/>
      <c r="O268" s="3">
        <f>O269</f>
        <v>0</v>
      </c>
      <c r="P268" s="9">
        <f t="shared" si="68"/>
        <v>0</v>
      </c>
      <c r="Q268" s="3">
        <f>Q269</f>
        <v>0</v>
      </c>
      <c r="R268" s="9">
        <f t="shared" si="62"/>
        <v>0</v>
      </c>
      <c r="S268" s="3">
        <f>S269</f>
        <v>2057.1590000000001</v>
      </c>
      <c r="T268" s="9">
        <f t="shared" si="63"/>
        <v>2057.1590000000001</v>
      </c>
      <c r="U268" s="9"/>
      <c r="V268" s="3"/>
      <c r="W268" s="9">
        <f t="shared" si="71"/>
        <v>0</v>
      </c>
      <c r="X268" s="3">
        <f>X269</f>
        <v>0</v>
      </c>
      <c r="Y268" s="9">
        <f t="shared" si="69"/>
        <v>0</v>
      </c>
      <c r="Z268" s="3">
        <f>Z269</f>
        <v>0</v>
      </c>
      <c r="AA268" s="9">
        <f t="shared" si="64"/>
        <v>0</v>
      </c>
      <c r="AB268" s="3">
        <f>AB269</f>
        <v>0</v>
      </c>
      <c r="AC268" s="9">
        <f t="shared" si="65"/>
        <v>0</v>
      </c>
      <c r="AD268" s="9">
        <v>0</v>
      </c>
      <c r="AE268" s="3">
        <f>AE269</f>
        <v>0</v>
      </c>
      <c r="AF268" s="9">
        <f t="shared" si="66"/>
        <v>0</v>
      </c>
      <c r="AG268" s="3">
        <f>AG269</f>
        <v>0</v>
      </c>
      <c r="AH268" s="9">
        <f t="shared" si="67"/>
        <v>0</v>
      </c>
    </row>
    <row r="269" spans="1:34" ht="84" customHeight="1">
      <c r="A269" s="1" t="s">
        <v>565</v>
      </c>
      <c r="B269" s="4" t="s">
        <v>566</v>
      </c>
      <c r="C269" s="5"/>
      <c r="D269" s="9"/>
      <c r="E269" s="3"/>
      <c r="F269" s="9"/>
      <c r="G269" s="3"/>
      <c r="H269" s="9"/>
      <c r="I269" s="9"/>
      <c r="J269" s="3"/>
      <c r="K269" s="3"/>
      <c r="L269" s="9">
        <f t="shared" si="70"/>
        <v>0</v>
      </c>
      <c r="M269" s="9"/>
      <c r="N269" s="3"/>
      <c r="O269" s="3">
        <f>O270</f>
        <v>0</v>
      </c>
      <c r="P269" s="9">
        <f t="shared" si="68"/>
        <v>0</v>
      </c>
      <c r="Q269" s="3">
        <f>Q270</f>
        <v>0</v>
      </c>
      <c r="R269" s="9">
        <f t="shared" si="62"/>
        <v>0</v>
      </c>
      <c r="S269" s="3">
        <f>S270</f>
        <v>2057.1590000000001</v>
      </c>
      <c r="T269" s="9">
        <f t="shared" si="63"/>
        <v>2057.1590000000001</v>
      </c>
      <c r="U269" s="9"/>
      <c r="V269" s="3"/>
      <c r="W269" s="9">
        <f t="shared" si="71"/>
        <v>0</v>
      </c>
      <c r="X269" s="3">
        <f>X270</f>
        <v>0</v>
      </c>
      <c r="Y269" s="9">
        <f t="shared" si="69"/>
        <v>0</v>
      </c>
      <c r="Z269" s="3">
        <f>Z270</f>
        <v>0</v>
      </c>
      <c r="AA269" s="9">
        <f t="shared" si="64"/>
        <v>0</v>
      </c>
      <c r="AB269" s="3">
        <f>AB270</f>
        <v>0</v>
      </c>
      <c r="AC269" s="9">
        <f t="shared" si="65"/>
        <v>0</v>
      </c>
      <c r="AD269" s="9">
        <v>0</v>
      </c>
      <c r="AE269" s="3">
        <f>AE270</f>
        <v>0</v>
      </c>
      <c r="AF269" s="9">
        <f t="shared" si="66"/>
        <v>0</v>
      </c>
      <c r="AG269" s="3">
        <f>AG270</f>
        <v>0</v>
      </c>
      <c r="AH269" s="9">
        <f t="shared" si="67"/>
        <v>0</v>
      </c>
    </row>
    <row r="270" spans="1:34" ht="50.25" customHeight="1">
      <c r="A270" s="1" t="s">
        <v>306</v>
      </c>
      <c r="B270" s="4" t="s">
        <v>566</v>
      </c>
      <c r="C270" s="5">
        <v>400</v>
      </c>
      <c r="D270" s="9"/>
      <c r="E270" s="3"/>
      <c r="F270" s="9"/>
      <c r="G270" s="3"/>
      <c r="H270" s="9"/>
      <c r="I270" s="9"/>
      <c r="J270" s="3"/>
      <c r="K270" s="3"/>
      <c r="L270" s="9">
        <f t="shared" si="70"/>
        <v>0</v>
      </c>
      <c r="M270" s="9"/>
      <c r="N270" s="3"/>
      <c r="O270" s="3"/>
      <c r="P270" s="9">
        <f t="shared" si="68"/>
        <v>0</v>
      </c>
      <c r="Q270" s="3"/>
      <c r="R270" s="9">
        <f t="shared" si="62"/>
        <v>0</v>
      </c>
      <c r="S270" s="3">
        <v>2057.1590000000001</v>
      </c>
      <c r="T270" s="9">
        <f t="shared" si="63"/>
        <v>2057.1590000000001</v>
      </c>
      <c r="U270" s="9"/>
      <c r="V270" s="3"/>
      <c r="W270" s="9">
        <f t="shared" si="71"/>
        <v>0</v>
      </c>
      <c r="X270" s="3"/>
      <c r="Y270" s="9">
        <f t="shared" si="69"/>
        <v>0</v>
      </c>
      <c r="Z270" s="3"/>
      <c r="AA270" s="9">
        <f t="shared" si="64"/>
        <v>0</v>
      </c>
      <c r="AB270" s="3"/>
      <c r="AC270" s="9">
        <f t="shared" si="65"/>
        <v>0</v>
      </c>
      <c r="AD270" s="9">
        <v>0</v>
      </c>
      <c r="AE270" s="3"/>
      <c r="AF270" s="9">
        <f t="shared" si="66"/>
        <v>0</v>
      </c>
      <c r="AG270" s="3"/>
      <c r="AH270" s="9">
        <f t="shared" si="67"/>
        <v>0</v>
      </c>
    </row>
    <row r="271" spans="1:34" ht="53.25" customHeight="1">
      <c r="A271" s="10" t="s">
        <v>217</v>
      </c>
      <c r="B271" s="8" t="s">
        <v>220</v>
      </c>
      <c r="C271" s="5"/>
      <c r="D271" s="9">
        <v>5364.3099999999977</v>
      </c>
      <c r="E271" s="3">
        <f>E272</f>
        <v>0</v>
      </c>
      <c r="F271" s="9">
        <f t="shared" si="74"/>
        <v>5364.3099999999977</v>
      </c>
      <c r="G271" s="3">
        <f>G272</f>
        <v>0</v>
      </c>
      <c r="H271" s="9">
        <f t="shared" si="72"/>
        <v>5364.3099999999977</v>
      </c>
      <c r="I271" s="9">
        <v>5364.3099999999977</v>
      </c>
      <c r="J271" s="3">
        <f>J272</f>
        <v>0</v>
      </c>
      <c r="K271" s="3">
        <f>K272</f>
        <v>6907.6210499999997</v>
      </c>
      <c r="L271" s="9">
        <f t="shared" si="70"/>
        <v>12271.931049999997</v>
      </c>
      <c r="M271" s="9">
        <f t="shared" si="75"/>
        <v>5364.3099999999977</v>
      </c>
      <c r="N271" s="3">
        <f>N272</f>
        <v>0</v>
      </c>
      <c r="O271" s="3">
        <f>O272</f>
        <v>0</v>
      </c>
      <c r="P271" s="9">
        <f t="shared" si="68"/>
        <v>12271.931049999997</v>
      </c>
      <c r="Q271" s="3">
        <f>Q272</f>
        <v>4484.9909499999994</v>
      </c>
      <c r="R271" s="9">
        <f t="shared" si="62"/>
        <v>16756.921999999999</v>
      </c>
      <c r="S271" s="3">
        <f>S272</f>
        <v>5390.7029999999995</v>
      </c>
      <c r="T271" s="9">
        <f t="shared" si="63"/>
        <v>22147.625</v>
      </c>
      <c r="U271" s="9">
        <f t="shared" si="73"/>
        <v>5364.3099999999977</v>
      </c>
      <c r="V271" s="3">
        <f>V272</f>
        <v>7329.1030099999998</v>
      </c>
      <c r="W271" s="9">
        <f t="shared" si="71"/>
        <v>12693.413009999997</v>
      </c>
      <c r="X271" s="3">
        <f>X272</f>
        <v>0</v>
      </c>
      <c r="Y271" s="9">
        <f t="shared" si="69"/>
        <v>12693.413009999997</v>
      </c>
      <c r="Z271" s="3">
        <f>Z272</f>
        <v>0</v>
      </c>
      <c r="AA271" s="9">
        <f t="shared" si="64"/>
        <v>12693.413009999997</v>
      </c>
      <c r="AB271" s="3">
        <f>AB272</f>
        <v>0</v>
      </c>
      <c r="AC271" s="9">
        <f t="shared" si="65"/>
        <v>12693.413009999997</v>
      </c>
      <c r="AD271" s="9">
        <v>12693.413009999997</v>
      </c>
      <c r="AE271" s="3">
        <f>AE272</f>
        <v>-7800.4130100000002</v>
      </c>
      <c r="AF271" s="9">
        <f t="shared" si="66"/>
        <v>4892.9999999999964</v>
      </c>
      <c r="AG271" s="3">
        <f>AG272</f>
        <v>0</v>
      </c>
      <c r="AH271" s="9">
        <f t="shared" si="67"/>
        <v>4892.9999999999964</v>
      </c>
    </row>
    <row r="272" spans="1:34" ht="53.25" customHeight="1">
      <c r="A272" s="11" t="s">
        <v>218</v>
      </c>
      <c r="B272" s="4" t="s">
        <v>221</v>
      </c>
      <c r="C272" s="5"/>
      <c r="D272" s="9">
        <v>5364.3099999999977</v>
      </c>
      <c r="E272" s="3">
        <f>E273+E275+E277+E279</f>
        <v>0</v>
      </c>
      <c r="F272" s="9">
        <f t="shared" si="74"/>
        <v>5364.3099999999977</v>
      </c>
      <c r="G272" s="3">
        <f>G273+G275+G277+G279</f>
        <v>0</v>
      </c>
      <c r="H272" s="9">
        <f t="shared" si="72"/>
        <v>5364.3099999999977</v>
      </c>
      <c r="I272" s="9">
        <v>5364.3099999999977</v>
      </c>
      <c r="J272" s="3">
        <f>J273+J275+J277+J279</f>
        <v>0</v>
      </c>
      <c r="K272" s="3">
        <f>K273+K275+K277+K279</f>
        <v>6907.6210499999997</v>
      </c>
      <c r="L272" s="9">
        <f t="shared" si="70"/>
        <v>12271.931049999997</v>
      </c>
      <c r="M272" s="9">
        <f t="shared" si="75"/>
        <v>5364.3099999999977</v>
      </c>
      <c r="N272" s="3">
        <f>N273+N275+N277+N279</f>
        <v>0</v>
      </c>
      <c r="O272" s="3">
        <f>O273+O275+O277+O279+O281</f>
        <v>0</v>
      </c>
      <c r="P272" s="9">
        <f t="shared" si="68"/>
        <v>12271.931049999997</v>
      </c>
      <c r="Q272" s="3">
        <f>Q273+Q275+Q277+Q279+Q281</f>
        <v>4484.9909499999994</v>
      </c>
      <c r="R272" s="9">
        <f t="shared" si="62"/>
        <v>16756.921999999999</v>
      </c>
      <c r="S272" s="3">
        <f>S273+S275+S277+S279+S281</f>
        <v>5390.7029999999995</v>
      </c>
      <c r="T272" s="9">
        <f t="shared" si="63"/>
        <v>22147.625</v>
      </c>
      <c r="U272" s="9">
        <f t="shared" si="73"/>
        <v>5364.3099999999977</v>
      </c>
      <c r="V272" s="3">
        <f>V273+V275+V277+V279</f>
        <v>7329.1030099999998</v>
      </c>
      <c r="W272" s="9">
        <f t="shared" si="71"/>
        <v>12693.413009999997</v>
      </c>
      <c r="X272" s="3">
        <f>X273+X275+X277+X279+X281</f>
        <v>0</v>
      </c>
      <c r="Y272" s="9">
        <f t="shared" si="69"/>
        <v>12693.413009999997</v>
      </c>
      <c r="Z272" s="3">
        <f>Z273+Z275+Z277+Z279+Z281</f>
        <v>0</v>
      </c>
      <c r="AA272" s="9">
        <f t="shared" si="64"/>
        <v>12693.413009999997</v>
      </c>
      <c r="AB272" s="3">
        <f>AB273+AB275+AB277+AB279+AB281</f>
        <v>0</v>
      </c>
      <c r="AC272" s="9">
        <f t="shared" si="65"/>
        <v>12693.413009999997</v>
      </c>
      <c r="AD272" s="9">
        <v>12693.413009999997</v>
      </c>
      <c r="AE272" s="3">
        <f>AE273+AE275+AE277+AE279+AE281</f>
        <v>-7800.4130100000002</v>
      </c>
      <c r="AF272" s="9">
        <f t="shared" si="66"/>
        <v>4892.9999999999964</v>
      </c>
      <c r="AG272" s="3">
        <f>AG273+AG275+AG277+AG279+AG281</f>
        <v>0</v>
      </c>
      <c r="AH272" s="9">
        <f t="shared" si="67"/>
        <v>4892.9999999999964</v>
      </c>
    </row>
    <row r="273" spans="1:34" ht="42.75" customHeight="1">
      <c r="A273" s="11" t="s">
        <v>219</v>
      </c>
      <c r="B273" s="2" t="s">
        <v>392</v>
      </c>
      <c r="C273" s="5"/>
      <c r="D273" s="9">
        <v>471.30999999999949</v>
      </c>
      <c r="E273" s="3">
        <f>E274</f>
        <v>0</v>
      </c>
      <c r="F273" s="9">
        <f t="shared" si="74"/>
        <v>471.30999999999949</v>
      </c>
      <c r="G273" s="3">
        <f>G274</f>
        <v>0</v>
      </c>
      <c r="H273" s="9">
        <f t="shared" si="72"/>
        <v>471.30999999999949</v>
      </c>
      <c r="I273" s="9">
        <v>471.30999999999949</v>
      </c>
      <c r="J273" s="3">
        <f>J274</f>
        <v>0</v>
      </c>
      <c r="K273" s="3">
        <f>K274</f>
        <v>0</v>
      </c>
      <c r="L273" s="9">
        <f t="shared" si="70"/>
        <v>471.30999999999949</v>
      </c>
      <c r="M273" s="9">
        <f t="shared" si="75"/>
        <v>471.30999999999949</v>
      </c>
      <c r="N273" s="3">
        <f>N274</f>
        <v>0</v>
      </c>
      <c r="O273" s="3">
        <f>O274</f>
        <v>-471.31</v>
      </c>
      <c r="P273" s="9">
        <f t="shared" si="68"/>
        <v>-5.1159076974727213E-13</v>
      </c>
      <c r="Q273" s="3">
        <f>Q274</f>
        <v>0</v>
      </c>
      <c r="R273" s="9">
        <f t="shared" ref="R273:R336" si="80">P273+Q273</f>
        <v>-5.1159076974727213E-13</v>
      </c>
      <c r="S273" s="3">
        <f>S274</f>
        <v>260.70299999999997</v>
      </c>
      <c r="T273" s="9">
        <f t="shared" ref="T273:T336" si="81">R273+S273</f>
        <v>260.70299999999946</v>
      </c>
      <c r="U273" s="9">
        <f t="shared" si="73"/>
        <v>471.30999999999949</v>
      </c>
      <c r="V273" s="3">
        <f>V274</f>
        <v>0</v>
      </c>
      <c r="W273" s="9">
        <f t="shared" si="71"/>
        <v>471.30999999999949</v>
      </c>
      <c r="X273" s="3">
        <f>X274</f>
        <v>-471.31</v>
      </c>
      <c r="Y273" s="9">
        <f t="shared" si="69"/>
        <v>-5.1159076974727213E-13</v>
      </c>
      <c r="Z273" s="3">
        <f>Z274</f>
        <v>0</v>
      </c>
      <c r="AA273" s="9">
        <f t="shared" ref="AA273:AA336" si="82">Y273+Z273</f>
        <v>-5.1159076974727213E-13</v>
      </c>
      <c r="AB273" s="3">
        <f>AB274</f>
        <v>0</v>
      </c>
      <c r="AC273" s="9">
        <f t="shared" ref="AC273:AC336" si="83">AA273+AB273</f>
        <v>-5.1159076974727213E-13</v>
      </c>
      <c r="AD273" s="9">
        <v>-5.1159076974727213E-13</v>
      </c>
      <c r="AE273" s="3">
        <f>AE274</f>
        <v>0</v>
      </c>
      <c r="AF273" s="9">
        <f t="shared" ref="AF273:AF336" si="84">AD273+AE273</f>
        <v>-5.1159076974727213E-13</v>
      </c>
      <c r="AG273" s="3">
        <f>AG274</f>
        <v>0</v>
      </c>
      <c r="AH273" s="9">
        <f t="shared" ref="AH273:AH336" si="85">AF273+AG273</f>
        <v>-5.1159076974727213E-13</v>
      </c>
    </row>
    <row r="274" spans="1:34" ht="47.25" customHeight="1">
      <c r="A274" s="1" t="s">
        <v>35</v>
      </c>
      <c r="B274" s="2" t="s">
        <v>392</v>
      </c>
      <c r="C274" s="5">
        <v>200</v>
      </c>
      <c r="D274" s="9">
        <v>471.30999999999949</v>
      </c>
      <c r="E274" s="3"/>
      <c r="F274" s="9">
        <f t="shared" si="74"/>
        <v>471.30999999999949</v>
      </c>
      <c r="G274" s="3"/>
      <c r="H274" s="9">
        <f t="shared" si="72"/>
        <v>471.30999999999949</v>
      </c>
      <c r="I274" s="9">
        <v>471.30999999999949</v>
      </c>
      <c r="J274" s="3"/>
      <c r="K274" s="3"/>
      <c r="L274" s="9">
        <f t="shared" si="70"/>
        <v>471.30999999999949</v>
      </c>
      <c r="M274" s="9">
        <f t="shared" si="75"/>
        <v>471.30999999999949</v>
      </c>
      <c r="N274" s="3"/>
      <c r="O274" s="3">
        <v>-471.31</v>
      </c>
      <c r="P274" s="9">
        <f t="shared" si="68"/>
        <v>-5.1159076974727213E-13</v>
      </c>
      <c r="Q274" s="3"/>
      <c r="R274" s="9">
        <f t="shared" si="80"/>
        <v>-5.1159076974727213E-13</v>
      </c>
      <c r="S274" s="3">
        <v>260.70299999999997</v>
      </c>
      <c r="T274" s="9">
        <f t="shared" si="81"/>
        <v>260.70299999999946</v>
      </c>
      <c r="U274" s="9">
        <f t="shared" si="73"/>
        <v>471.30999999999949</v>
      </c>
      <c r="V274" s="3"/>
      <c r="W274" s="9">
        <f t="shared" si="71"/>
        <v>471.30999999999949</v>
      </c>
      <c r="X274" s="3">
        <v>-471.31</v>
      </c>
      <c r="Y274" s="9">
        <f t="shared" si="69"/>
        <v>-5.1159076974727213E-13</v>
      </c>
      <c r="Z274" s="3"/>
      <c r="AA274" s="9">
        <f t="shared" si="82"/>
        <v>-5.1159076974727213E-13</v>
      </c>
      <c r="AB274" s="3"/>
      <c r="AC274" s="9">
        <f t="shared" si="83"/>
        <v>-5.1159076974727213E-13</v>
      </c>
      <c r="AD274" s="9">
        <v>-5.1159076974727213E-13</v>
      </c>
      <c r="AE274" s="3"/>
      <c r="AF274" s="9">
        <f t="shared" si="84"/>
        <v>-5.1159076974727213E-13</v>
      </c>
      <c r="AG274" s="3"/>
      <c r="AH274" s="9">
        <f t="shared" si="85"/>
        <v>-5.1159076974727213E-13</v>
      </c>
    </row>
    <row r="275" spans="1:34" ht="47.25" customHeight="1">
      <c r="A275" s="11" t="s">
        <v>219</v>
      </c>
      <c r="B275" s="4" t="s">
        <v>222</v>
      </c>
      <c r="C275" s="5"/>
      <c r="D275" s="9">
        <v>4893</v>
      </c>
      <c r="E275" s="3">
        <f>E276</f>
        <v>0</v>
      </c>
      <c r="F275" s="9">
        <f t="shared" si="74"/>
        <v>4893</v>
      </c>
      <c r="G275" s="3">
        <f>G276</f>
        <v>0</v>
      </c>
      <c r="H275" s="9">
        <f t="shared" si="72"/>
        <v>4893</v>
      </c>
      <c r="I275" s="9">
        <v>4893</v>
      </c>
      <c r="J275" s="3">
        <f>J276</f>
        <v>0</v>
      </c>
      <c r="K275" s="3">
        <f>K276</f>
        <v>0</v>
      </c>
      <c r="L275" s="9">
        <f t="shared" si="70"/>
        <v>4893</v>
      </c>
      <c r="M275" s="9">
        <f t="shared" si="75"/>
        <v>4893</v>
      </c>
      <c r="N275" s="3">
        <f>N276</f>
        <v>0</v>
      </c>
      <c r="O275" s="3">
        <f>O276</f>
        <v>0</v>
      </c>
      <c r="P275" s="9">
        <f t="shared" si="68"/>
        <v>4893</v>
      </c>
      <c r="Q275" s="3">
        <f>Q276</f>
        <v>1000</v>
      </c>
      <c r="R275" s="9">
        <f t="shared" si="80"/>
        <v>5893</v>
      </c>
      <c r="S275" s="3">
        <f>S276</f>
        <v>5130</v>
      </c>
      <c r="T275" s="9">
        <f t="shared" si="81"/>
        <v>11023</v>
      </c>
      <c r="U275" s="9">
        <f t="shared" si="73"/>
        <v>4893</v>
      </c>
      <c r="V275" s="3">
        <f>V276</f>
        <v>0</v>
      </c>
      <c r="W275" s="9">
        <f t="shared" si="71"/>
        <v>4893</v>
      </c>
      <c r="X275" s="3">
        <f>X276</f>
        <v>0</v>
      </c>
      <c r="Y275" s="9">
        <f t="shared" si="69"/>
        <v>4893</v>
      </c>
      <c r="Z275" s="3">
        <f>Z276</f>
        <v>0</v>
      </c>
      <c r="AA275" s="9">
        <f t="shared" si="82"/>
        <v>4893</v>
      </c>
      <c r="AB275" s="3">
        <f>AB276</f>
        <v>0</v>
      </c>
      <c r="AC275" s="9">
        <f t="shared" si="83"/>
        <v>4893</v>
      </c>
      <c r="AD275" s="9">
        <v>4893</v>
      </c>
      <c r="AE275" s="3">
        <f>AE276</f>
        <v>0</v>
      </c>
      <c r="AF275" s="9">
        <f t="shared" si="84"/>
        <v>4893</v>
      </c>
      <c r="AG275" s="3">
        <f>AG276</f>
        <v>0</v>
      </c>
      <c r="AH275" s="9">
        <f t="shared" si="85"/>
        <v>4893</v>
      </c>
    </row>
    <row r="276" spans="1:34" ht="39" customHeight="1">
      <c r="A276" s="11" t="s">
        <v>34</v>
      </c>
      <c r="B276" s="4" t="s">
        <v>222</v>
      </c>
      <c r="C276" s="5">
        <v>800</v>
      </c>
      <c r="D276" s="9">
        <v>4893</v>
      </c>
      <c r="E276" s="3"/>
      <c r="F276" s="9">
        <f t="shared" si="74"/>
        <v>4893</v>
      </c>
      <c r="G276" s="3"/>
      <c r="H276" s="9">
        <f t="shared" si="72"/>
        <v>4893</v>
      </c>
      <c r="I276" s="9">
        <v>4893</v>
      </c>
      <c r="J276" s="3"/>
      <c r="K276" s="3"/>
      <c r="L276" s="9">
        <f t="shared" si="70"/>
        <v>4893</v>
      </c>
      <c r="M276" s="9">
        <f t="shared" si="75"/>
        <v>4893</v>
      </c>
      <c r="N276" s="3"/>
      <c r="O276" s="3"/>
      <c r="P276" s="9">
        <f t="shared" si="68"/>
        <v>4893</v>
      </c>
      <c r="Q276" s="3">
        <v>1000</v>
      </c>
      <c r="R276" s="9">
        <f t="shared" si="80"/>
        <v>5893</v>
      </c>
      <c r="S276" s="3">
        <v>5130</v>
      </c>
      <c r="T276" s="9">
        <f t="shared" si="81"/>
        <v>11023</v>
      </c>
      <c r="U276" s="9">
        <f t="shared" si="73"/>
        <v>4893</v>
      </c>
      <c r="V276" s="3"/>
      <c r="W276" s="9">
        <f t="shared" si="71"/>
        <v>4893</v>
      </c>
      <c r="X276" s="3"/>
      <c r="Y276" s="9">
        <f t="shared" si="69"/>
        <v>4893</v>
      </c>
      <c r="Z276" s="3"/>
      <c r="AA276" s="9">
        <f t="shared" si="82"/>
        <v>4893</v>
      </c>
      <c r="AB276" s="3"/>
      <c r="AC276" s="9">
        <f t="shared" si="83"/>
        <v>4893</v>
      </c>
      <c r="AD276" s="9">
        <v>4893</v>
      </c>
      <c r="AE276" s="3"/>
      <c r="AF276" s="9">
        <f t="shared" si="84"/>
        <v>4893</v>
      </c>
      <c r="AG276" s="3"/>
      <c r="AH276" s="9">
        <f t="shared" si="85"/>
        <v>4893</v>
      </c>
    </row>
    <row r="277" spans="1:34" ht="40.5" customHeight="1">
      <c r="A277" s="11" t="s">
        <v>452</v>
      </c>
      <c r="B277" s="2" t="s">
        <v>453</v>
      </c>
      <c r="C277" s="5"/>
      <c r="D277" s="9">
        <v>0</v>
      </c>
      <c r="E277" s="3">
        <f>E278</f>
        <v>0</v>
      </c>
      <c r="F277" s="9">
        <f t="shared" si="74"/>
        <v>0</v>
      </c>
      <c r="G277" s="3">
        <f>G278</f>
        <v>0</v>
      </c>
      <c r="H277" s="9">
        <f t="shared" si="72"/>
        <v>0</v>
      </c>
      <c r="I277" s="9">
        <v>0</v>
      </c>
      <c r="J277" s="3">
        <f>J278</f>
        <v>0</v>
      </c>
      <c r="K277" s="3">
        <f>K278</f>
        <v>0</v>
      </c>
      <c r="L277" s="9">
        <f t="shared" si="70"/>
        <v>0</v>
      </c>
      <c r="M277" s="9">
        <f t="shared" si="75"/>
        <v>0</v>
      </c>
      <c r="N277" s="3">
        <f>N278</f>
        <v>0</v>
      </c>
      <c r="O277" s="3">
        <f>O278</f>
        <v>0</v>
      </c>
      <c r="P277" s="9">
        <f t="shared" si="68"/>
        <v>0</v>
      </c>
      <c r="Q277" s="3">
        <f>Q278</f>
        <v>0</v>
      </c>
      <c r="R277" s="9">
        <f t="shared" si="80"/>
        <v>0</v>
      </c>
      <c r="S277" s="3">
        <f>S278</f>
        <v>0</v>
      </c>
      <c r="T277" s="9">
        <f t="shared" si="81"/>
        <v>0</v>
      </c>
      <c r="U277" s="9">
        <f t="shared" si="73"/>
        <v>0</v>
      </c>
      <c r="V277" s="3">
        <f>V278</f>
        <v>0</v>
      </c>
      <c r="W277" s="9">
        <f t="shared" si="71"/>
        <v>0</v>
      </c>
      <c r="X277" s="3">
        <f>X278</f>
        <v>0</v>
      </c>
      <c r="Y277" s="9">
        <f t="shared" si="69"/>
        <v>0</v>
      </c>
      <c r="Z277" s="3">
        <f>Z278</f>
        <v>0</v>
      </c>
      <c r="AA277" s="9">
        <f t="shared" si="82"/>
        <v>0</v>
      </c>
      <c r="AB277" s="3">
        <f>AB278</f>
        <v>0</v>
      </c>
      <c r="AC277" s="9">
        <f t="shared" si="83"/>
        <v>0</v>
      </c>
      <c r="AD277" s="9">
        <v>0</v>
      </c>
      <c r="AE277" s="3">
        <f>AE278</f>
        <v>0</v>
      </c>
      <c r="AF277" s="9">
        <f t="shared" si="84"/>
        <v>0</v>
      </c>
      <c r="AG277" s="3">
        <f>AG278</f>
        <v>0</v>
      </c>
      <c r="AH277" s="9">
        <f t="shared" si="85"/>
        <v>0</v>
      </c>
    </row>
    <row r="278" spans="1:34" ht="45.75" customHeight="1">
      <c r="A278" s="1" t="s">
        <v>35</v>
      </c>
      <c r="B278" s="2" t="s">
        <v>453</v>
      </c>
      <c r="C278" s="5">
        <v>200</v>
      </c>
      <c r="D278" s="9">
        <v>0</v>
      </c>
      <c r="E278" s="3"/>
      <c r="F278" s="9">
        <f t="shared" si="74"/>
        <v>0</v>
      </c>
      <c r="G278" s="3"/>
      <c r="H278" s="9">
        <f t="shared" si="72"/>
        <v>0</v>
      </c>
      <c r="I278" s="9">
        <v>0</v>
      </c>
      <c r="J278" s="3"/>
      <c r="K278" s="3"/>
      <c r="L278" s="9">
        <f t="shared" si="70"/>
        <v>0</v>
      </c>
      <c r="M278" s="9">
        <f t="shared" si="75"/>
        <v>0</v>
      </c>
      <c r="N278" s="3"/>
      <c r="O278" s="3"/>
      <c r="P278" s="9">
        <f t="shared" si="68"/>
        <v>0</v>
      </c>
      <c r="Q278" s="3"/>
      <c r="R278" s="9">
        <f t="shared" si="80"/>
        <v>0</v>
      </c>
      <c r="S278" s="3"/>
      <c r="T278" s="9">
        <f t="shared" si="81"/>
        <v>0</v>
      </c>
      <c r="U278" s="9">
        <f t="shared" si="73"/>
        <v>0</v>
      </c>
      <c r="V278" s="3"/>
      <c r="W278" s="9">
        <f t="shared" si="71"/>
        <v>0</v>
      </c>
      <c r="X278" s="3"/>
      <c r="Y278" s="9">
        <f t="shared" si="69"/>
        <v>0</v>
      </c>
      <c r="Z278" s="3"/>
      <c r="AA278" s="9">
        <f t="shared" si="82"/>
        <v>0</v>
      </c>
      <c r="AB278" s="3"/>
      <c r="AC278" s="9">
        <f t="shared" si="83"/>
        <v>0</v>
      </c>
      <c r="AD278" s="9">
        <v>0</v>
      </c>
      <c r="AE278" s="3"/>
      <c r="AF278" s="9">
        <f t="shared" si="84"/>
        <v>0</v>
      </c>
      <c r="AG278" s="3"/>
      <c r="AH278" s="9">
        <f t="shared" si="85"/>
        <v>0</v>
      </c>
    </row>
    <row r="279" spans="1:34" ht="93" customHeight="1">
      <c r="A279" s="13" t="s">
        <v>548</v>
      </c>
      <c r="B279" s="4" t="s">
        <v>415</v>
      </c>
      <c r="C279" s="5"/>
      <c r="D279" s="9">
        <v>0</v>
      </c>
      <c r="E279" s="3">
        <f>E280</f>
        <v>0</v>
      </c>
      <c r="F279" s="9">
        <f t="shared" si="74"/>
        <v>0</v>
      </c>
      <c r="G279" s="3">
        <f>G280</f>
        <v>0</v>
      </c>
      <c r="H279" s="9">
        <f t="shared" si="72"/>
        <v>0</v>
      </c>
      <c r="I279" s="9">
        <v>0</v>
      </c>
      <c r="J279" s="3">
        <f>J280</f>
        <v>0</v>
      </c>
      <c r="K279" s="3">
        <f>K280</f>
        <v>6907.6210499999997</v>
      </c>
      <c r="L279" s="9">
        <f t="shared" si="70"/>
        <v>6907.6210499999997</v>
      </c>
      <c r="M279" s="9">
        <f t="shared" si="75"/>
        <v>0</v>
      </c>
      <c r="N279" s="3">
        <f>N280</f>
        <v>0</v>
      </c>
      <c r="O279" s="3">
        <f>O280</f>
        <v>471.31</v>
      </c>
      <c r="P279" s="9">
        <f t="shared" si="68"/>
        <v>7378.9310500000001</v>
      </c>
      <c r="Q279" s="3">
        <f>Q280</f>
        <v>3484.9909499999999</v>
      </c>
      <c r="R279" s="9">
        <f t="shared" si="80"/>
        <v>10863.922</v>
      </c>
      <c r="S279" s="3">
        <f>S280</f>
        <v>0</v>
      </c>
      <c r="T279" s="9">
        <f t="shared" si="81"/>
        <v>10863.922</v>
      </c>
      <c r="U279" s="9">
        <f t="shared" si="73"/>
        <v>0</v>
      </c>
      <c r="V279" s="3">
        <f>V280</f>
        <v>7329.1030099999998</v>
      </c>
      <c r="W279" s="9">
        <f t="shared" si="71"/>
        <v>7329.1030099999998</v>
      </c>
      <c r="X279" s="3">
        <f>X280</f>
        <v>471.31</v>
      </c>
      <c r="Y279" s="9">
        <f t="shared" si="69"/>
        <v>7800.4130100000002</v>
      </c>
      <c r="Z279" s="3">
        <f>Z280</f>
        <v>0</v>
      </c>
      <c r="AA279" s="9">
        <f t="shared" si="82"/>
        <v>7800.4130100000002</v>
      </c>
      <c r="AB279" s="3">
        <f>AB280</f>
        <v>0</v>
      </c>
      <c r="AC279" s="9">
        <f t="shared" si="83"/>
        <v>7800.4130100000002</v>
      </c>
      <c r="AD279" s="9">
        <v>7800.4130100000002</v>
      </c>
      <c r="AE279" s="3">
        <f>AE280</f>
        <v>-7800.4130100000002</v>
      </c>
      <c r="AF279" s="9">
        <f t="shared" si="84"/>
        <v>0</v>
      </c>
      <c r="AG279" s="3">
        <f>AG280</f>
        <v>0</v>
      </c>
      <c r="AH279" s="9">
        <f t="shared" si="85"/>
        <v>0</v>
      </c>
    </row>
    <row r="280" spans="1:34" ht="48.75" customHeight="1">
      <c r="A280" s="1" t="s">
        <v>35</v>
      </c>
      <c r="B280" s="4" t="s">
        <v>415</v>
      </c>
      <c r="C280" s="5">
        <v>200</v>
      </c>
      <c r="D280" s="9">
        <v>0</v>
      </c>
      <c r="E280" s="3"/>
      <c r="F280" s="9">
        <f t="shared" si="74"/>
        <v>0</v>
      </c>
      <c r="G280" s="3"/>
      <c r="H280" s="9">
        <f t="shared" si="72"/>
        <v>0</v>
      </c>
      <c r="I280" s="9">
        <v>0</v>
      </c>
      <c r="J280" s="3"/>
      <c r="K280" s="3">
        <v>6907.6210499999997</v>
      </c>
      <c r="L280" s="9">
        <f t="shared" si="70"/>
        <v>6907.6210499999997</v>
      </c>
      <c r="M280" s="9">
        <f t="shared" si="75"/>
        <v>0</v>
      </c>
      <c r="N280" s="3"/>
      <c r="O280" s="3">
        <v>471.31</v>
      </c>
      <c r="P280" s="9">
        <f t="shared" si="68"/>
        <v>7378.9310500000001</v>
      </c>
      <c r="Q280" s="3">
        <v>3484.9909499999999</v>
      </c>
      <c r="R280" s="9">
        <f t="shared" si="80"/>
        <v>10863.922</v>
      </c>
      <c r="S280" s="3"/>
      <c r="T280" s="9">
        <f t="shared" si="81"/>
        <v>10863.922</v>
      </c>
      <c r="U280" s="9">
        <f t="shared" si="73"/>
        <v>0</v>
      </c>
      <c r="V280" s="3">
        <v>7329.1030099999998</v>
      </c>
      <c r="W280" s="9">
        <f t="shared" si="71"/>
        <v>7329.1030099999998</v>
      </c>
      <c r="X280" s="3">
        <v>471.31</v>
      </c>
      <c r="Y280" s="9">
        <f t="shared" si="69"/>
        <v>7800.4130100000002</v>
      </c>
      <c r="Z280" s="3"/>
      <c r="AA280" s="9">
        <f t="shared" si="82"/>
        <v>7800.4130100000002</v>
      </c>
      <c r="AB280" s="3"/>
      <c r="AC280" s="9">
        <f t="shared" si="83"/>
        <v>7800.4130100000002</v>
      </c>
      <c r="AD280" s="9">
        <v>7800.4130100000002</v>
      </c>
      <c r="AE280" s="3">
        <v>-7800.4130100000002</v>
      </c>
      <c r="AF280" s="9">
        <f t="shared" si="84"/>
        <v>0</v>
      </c>
      <c r="AG280" s="3"/>
      <c r="AH280" s="9">
        <f t="shared" si="85"/>
        <v>0</v>
      </c>
    </row>
    <row r="281" spans="1:34" ht="48.75" customHeight="1">
      <c r="A281" s="1" t="s">
        <v>560</v>
      </c>
      <c r="B281" s="4" t="s">
        <v>561</v>
      </c>
      <c r="C281" s="5"/>
      <c r="D281" s="9"/>
      <c r="E281" s="3"/>
      <c r="F281" s="9"/>
      <c r="G281" s="3"/>
      <c r="H281" s="9"/>
      <c r="I281" s="9"/>
      <c r="J281" s="3"/>
      <c r="K281" s="3"/>
      <c r="L281" s="9">
        <f t="shared" si="70"/>
        <v>0</v>
      </c>
      <c r="M281" s="9"/>
      <c r="N281" s="3"/>
      <c r="O281" s="3">
        <f>O282</f>
        <v>0</v>
      </c>
      <c r="P281" s="9">
        <f t="shared" si="68"/>
        <v>0</v>
      </c>
      <c r="Q281" s="3">
        <f>Q282</f>
        <v>0</v>
      </c>
      <c r="R281" s="9">
        <f t="shared" si="80"/>
        <v>0</v>
      </c>
      <c r="S281" s="3">
        <f>S282</f>
        <v>0</v>
      </c>
      <c r="T281" s="9">
        <f t="shared" si="81"/>
        <v>0</v>
      </c>
      <c r="U281" s="9"/>
      <c r="V281" s="3"/>
      <c r="W281" s="9">
        <f t="shared" si="71"/>
        <v>0</v>
      </c>
      <c r="X281" s="3">
        <f>X282</f>
        <v>0</v>
      </c>
      <c r="Y281" s="9">
        <f t="shared" si="69"/>
        <v>0</v>
      </c>
      <c r="Z281" s="3">
        <f>Z282</f>
        <v>0</v>
      </c>
      <c r="AA281" s="9">
        <f t="shared" si="82"/>
        <v>0</v>
      </c>
      <c r="AB281" s="3">
        <f>AB282</f>
        <v>0</v>
      </c>
      <c r="AC281" s="9">
        <f t="shared" si="83"/>
        <v>0</v>
      </c>
      <c r="AD281" s="9">
        <v>0</v>
      </c>
      <c r="AE281" s="3">
        <f>AE282</f>
        <v>0</v>
      </c>
      <c r="AF281" s="9">
        <f t="shared" si="84"/>
        <v>0</v>
      </c>
      <c r="AG281" s="3">
        <f>AG282</f>
        <v>0</v>
      </c>
      <c r="AH281" s="9">
        <f t="shared" si="85"/>
        <v>0</v>
      </c>
    </row>
    <row r="282" spans="1:34" ht="48.75" customHeight="1">
      <c r="A282" s="1" t="s">
        <v>35</v>
      </c>
      <c r="B282" s="4" t="s">
        <v>561</v>
      </c>
      <c r="C282" s="5">
        <v>200</v>
      </c>
      <c r="D282" s="9"/>
      <c r="E282" s="3"/>
      <c r="F282" s="9"/>
      <c r="G282" s="3"/>
      <c r="H282" s="9"/>
      <c r="I282" s="9"/>
      <c r="J282" s="3"/>
      <c r="K282" s="3"/>
      <c r="L282" s="9">
        <f t="shared" si="70"/>
        <v>0</v>
      </c>
      <c r="M282" s="9"/>
      <c r="N282" s="3"/>
      <c r="O282" s="3"/>
      <c r="P282" s="9">
        <f t="shared" si="68"/>
        <v>0</v>
      </c>
      <c r="Q282" s="3"/>
      <c r="R282" s="9">
        <f t="shared" si="80"/>
        <v>0</v>
      </c>
      <c r="S282" s="3"/>
      <c r="T282" s="9">
        <f t="shared" si="81"/>
        <v>0</v>
      </c>
      <c r="U282" s="9"/>
      <c r="V282" s="3"/>
      <c r="W282" s="9">
        <f t="shared" si="71"/>
        <v>0</v>
      </c>
      <c r="X282" s="3"/>
      <c r="Y282" s="9">
        <f t="shared" si="69"/>
        <v>0</v>
      </c>
      <c r="Z282" s="3"/>
      <c r="AA282" s="9">
        <f t="shared" si="82"/>
        <v>0</v>
      </c>
      <c r="AB282" s="3"/>
      <c r="AC282" s="9">
        <f t="shared" si="83"/>
        <v>0</v>
      </c>
      <c r="AD282" s="9">
        <v>0</v>
      </c>
      <c r="AE282" s="3"/>
      <c r="AF282" s="9">
        <f t="shared" si="84"/>
        <v>0</v>
      </c>
      <c r="AG282" s="3"/>
      <c r="AH282" s="9">
        <f t="shared" si="85"/>
        <v>0</v>
      </c>
    </row>
    <row r="283" spans="1:34" ht="40.5" customHeight="1">
      <c r="A283" s="10" t="s">
        <v>223</v>
      </c>
      <c r="B283" s="8" t="s">
        <v>225</v>
      </c>
      <c r="C283" s="5"/>
      <c r="D283" s="9">
        <v>0</v>
      </c>
      <c r="E283" s="3">
        <f>E284</f>
        <v>0</v>
      </c>
      <c r="F283" s="9">
        <f t="shared" si="74"/>
        <v>0</v>
      </c>
      <c r="G283" s="3">
        <f>G284</f>
        <v>0</v>
      </c>
      <c r="H283" s="9">
        <f t="shared" si="72"/>
        <v>0</v>
      </c>
      <c r="I283" s="9">
        <v>0</v>
      </c>
      <c r="J283" s="3">
        <f>J284</f>
        <v>0</v>
      </c>
      <c r="K283" s="3">
        <f>K284</f>
        <v>0</v>
      </c>
      <c r="L283" s="9">
        <f t="shared" si="70"/>
        <v>0</v>
      </c>
      <c r="M283" s="9">
        <f t="shared" si="75"/>
        <v>0</v>
      </c>
      <c r="N283" s="3">
        <f>N284</f>
        <v>0</v>
      </c>
      <c r="O283" s="3">
        <f>O284</f>
        <v>0</v>
      </c>
      <c r="P283" s="9">
        <f t="shared" si="68"/>
        <v>0</v>
      </c>
      <c r="Q283" s="3">
        <f>Q284</f>
        <v>0</v>
      </c>
      <c r="R283" s="9">
        <f t="shared" si="80"/>
        <v>0</v>
      </c>
      <c r="S283" s="3">
        <f>S284</f>
        <v>0</v>
      </c>
      <c r="T283" s="9">
        <f t="shared" si="81"/>
        <v>0</v>
      </c>
      <c r="U283" s="9">
        <f t="shared" si="73"/>
        <v>0</v>
      </c>
      <c r="V283" s="3">
        <f>V284</f>
        <v>0</v>
      </c>
      <c r="W283" s="9">
        <f t="shared" si="71"/>
        <v>0</v>
      </c>
      <c r="X283" s="3">
        <f>X284</f>
        <v>0</v>
      </c>
      <c r="Y283" s="9">
        <f t="shared" si="69"/>
        <v>0</v>
      </c>
      <c r="Z283" s="3">
        <f>Z284</f>
        <v>0</v>
      </c>
      <c r="AA283" s="9">
        <f t="shared" si="82"/>
        <v>0</v>
      </c>
      <c r="AB283" s="3">
        <f>AB284</f>
        <v>0</v>
      </c>
      <c r="AC283" s="9">
        <f t="shared" si="83"/>
        <v>0</v>
      </c>
      <c r="AD283" s="9">
        <v>0</v>
      </c>
      <c r="AE283" s="3">
        <f>AE284</f>
        <v>0</v>
      </c>
      <c r="AF283" s="9">
        <f t="shared" si="84"/>
        <v>0</v>
      </c>
      <c r="AG283" s="3">
        <f>AG284</f>
        <v>0</v>
      </c>
      <c r="AH283" s="9">
        <f t="shared" si="85"/>
        <v>0</v>
      </c>
    </row>
    <row r="284" spans="1:34" ht="42.75" customHeight="1">
      <c r="A284" s="11" t="s">
        <v>224</v>
      </c>
      <c r="B284" s="4" t="s">
        <v>226</v>
      </c>
      <c r="C284" s="5"/>
      <c r="D284" s="9">
        <v>0</v>
      </c>
      <c r="E284" s="3">
        <f>E285</f>
        <v>0</v>
      </c>
      <c r="F284" s="9">
        <f t="shared" si="74"/>
        <v>0</v>
      </c>
      <c r="G284" s="3">
        <f>G285</f>
        <v>0</v>
      </c>
      <c r="H284" s="9">
        <f t="shared" si="72"/>
        <v>0</v>
      </c>
      <c r="I284" s="9">
        <v>0</v>
      </c>
      <c r="J284" s="3">
        <f>J285</f>
        <v>0</v>
      </c>
      <c r="K284" s="3">
        <f>K285</f>
        <v>0</v>
      </c>
      <c r="L284" s="9">
        <f t="shared" si="70"/>
        <v>0</v>
      </c>
      <c r="M284" s="9">
        <f t="shared" si="75"/>
        <v>0</v>
      </c>
      <c r="N284" s="3">
        <f>N285</f>
        <v>0</v>
      </c>
      <c r="O284" s="3">
        <f>O285</f>
        <v>0</v>
      </c>
      <c r="P284" s="9">
        <f t="shared" si="68"/>
        <v>0</v>
      </c>
      <c r="Q284" s="3">
        <f>Q285</f>
        <v>0</v>
      </c>
      <c r="R284" s="9">
        <f t="shared" si="80"/>
        <v>0</v>
      </c>
      <c r="S284" s="3">
        <f>S285</f>
        <v>0</v>
      </c>
      <c r="T284" s="9">
        <f t="shared" si="81"/>
        <v>0</v>
      </c>
      <c r="U284" s="9">
        <f t="shared" si="73"/>
        <v>0</v>
      </c>
      <c r="V284" s="3">
        <f>V285</f>
        <v>0</v>
      </c>
      <c r="W284" s="9">
        <f t="shared" si="71"/>
        <v>0</v>
      </c>
      <c r="X284" s="3">
        <f>X285</f>
        <v>0</v>
      </c>
      <c r="Y284" s="9">
        <f t="shared" si="69"/>
        <v>0</v>
      </c>
      <c r="Z284" s="3">
        <f>Z285</f>
        <v>0</v>
      </c>
      <c r="AA284" s="9">
        <f t="shared" si="82"/>
        <v>0</v>
      </c>
      <c r="AB284" s="3">
        <f>AB285</f>
        <v>0</v>
      </c>
      <c r="AC284" s="9">
        <f t="shared" si="83"/>
        <v>0</v>
      </c>
      <c r="AD284" s="9">
        <v>0</v>
      </c>
      <c r="AE284" s="3">
        <f>AE285</f>
        <v>0</v>
      </c>
      <c r="AF284" s="9">
        <f t="shared" si="84"/>
        <v>0</v>
      </c>
      <c r="AG284" s="3">
        <f>AG285</f>
        <v>0</v>
      </c>
      <c r="AH284" s="9">
        <f t="shared" si="85"/>
        <v>0</v>
      </c>
    </row>
    <row r="285" spans="1:34" ht="39" customHeight="1">
      <c r="A285" s="11" t="s">
        <v>364</v>
      </c>
      <c r="B285" s="4" t="s">
        <v>365</v>
      </c>
      <c r="C285" s="5"/>
      <c r="D285" s="9">
        <v>0</v>
      </c>
      <c r="E285" s="3">
        <f>E286+E287</f>
        <v>0</v>
      </c>
      <c r="F285" s="9">
        <f t="shared" si="74"/>
        <v>0</v>
      </c>
      <c r="G285" s="3">
        <f>G286+G287</f>
        <v>0</v>
      </c>
      <c r="H285" s="9">
        <f t="shared" si="72"/>
        <v>0</v>
      </c>
      <c r="I285" s="9">
        <v>0</v>
      </c>
      <c r="J285" s="3">
        <f>J286+J287</f>
        <v>0</v>
      </c>
      <c r="K285" s="3">
        <f>K286+K287</f>
        <v>0</v>
      </c>
      <c r="L285" s="9">
        <f t="shared" si="70"/>
        <v>0</v>
      </c>
      <c r="M285" s="9">
        <f t="shared" si="75"/>
        <v>0</v>
      </c>
      <c r="N285" s="3">
        <f>N286+N287</f>
        <v>0</v>
      </c>
      <c r="O285" s="3">
        <f>O286+O287</f>
        <v>0</v>
      </c>
      <c r="P285" s="9">
        <f t="shared" si="68"/>
        <v>0</v>
      </c>
      <c r="Q285" s="3">
        <f>Q286+Q287</f>
        <v>0</v>
      </c>
      <c r="R285" s="9">
        <f t="shared" si="80"/>
        <v>0</v>
      </c>
      <c r="S285" s="3">
        <f>S286+S287</f>
        <v>0</v>
      </c>
      <c r="T285" s="9">
        <f t="shared" si="81"/>
        <v>0</v>
      </c>
      <c r="U285" s="9">
        <f t="shared" si="73"/>
        <v>0</v>
      </c>
      <c r="V285" s="3">
        <f>V286+V287</f>
        <v>0</v>
      </c>
      <c r="W285" s="9">
        <f t="shared" si="71"/>
        <v>0</v>
      </c>
      <c r="X285" s="3">
        <f>X286+X287</f>
        <v>0</v>
      </c>
      <c r="Y285" s="9">
        <f t="shared" si="69"/>
        <v>0</v>
      </c>
      <c r="Z285" s="3">
        <f>Z286+Z287</f>
        <v>0</v>
      </c>
      <c r="AA285" s="9">
        <f t="shared" si="82"/>
        <v>0</v>
      </c>
      <c r="AB285" s="3">
        <f>AB286+AB287</f>
        <v>0</v>
      </c>
      <c r="AC285" s="9">
        <f t="shared" si="83"/>
        <v>0</v>
      </c>
      <c r="AD285" s="9">
        <v>0</v>
      </c>
      <c r="AE285" s="3">
        <f>AE286+AE287</f>
        <v>0</v>
      </c>
      <c r="AF285" s="9">
        <f t="shared" si="84"/>
        <v>0</v>
      </c>
      <c r="AG285" s="3">
        <f>AG286+AG287</f>
        <v>0</v>
      </c>
      <c r="AH285" s="9">
        <f t="shared" si="85"/>
        <v>0</v>
      </c>
    </row>
    <row r="286" spans="1:34" ht="47.25" customHeight="1">
      <c r="A286" s="1" t="s">
        <v>35</v>
      </c>
      <c r="B286" s="4" t="s">
        <v>365</v>
      </c>
      <c r="C286" s="5">
        <v>200</v>
      </c>
      <c r="D286" s="9">
        <v>0</v>
      </c>
      <c r="E286" s="3"/>
      <c r="F286" s="9">
        <f t="shared" si="74"/>
        <v>0</v>
      </c>
      <c r="G286" s="3"/>
      <c r="H286" s="9">
        <f t="shared" si="72"/>
        <v>0</v>
      </c>
      <c r="I286" s="9">
        <v>0</v>
      </c>
      <c r="J286" s="3"/>
      <c r="K286" s="3"/>
      <c r="L286" s="9">
        <f t="shared" si="70"/>
        <v>0</v>
      </c>
      <c r="M286" s="9">
        <f t="shared" si="75"/>
        <v>0</v>
      </c>
      <c r="N286" s="3"/>
      <c r="O286" s="3"/>
      <c r="P286" s="9">
        <f t="shared" ref="P286:P349" si="86">L286+O286</f>
        <v>0</v>
      </c>
      <c r="Q286" s="3"/>
      <c r="R286" s="9">
        <f t="shared" si="80"/>
        <v>0</v>
      </c>
      <c r="S286" s="3"/>
      <c r="T286" s="9">
        <f t="shared" si="81"/>
        <v>0</v>
      </c>
      <c r="U286" s="9">
        <f t="shared" si="73"/>
        <v>0</v>
      </c>
      <c r="V286" s="3"/>
      <c r="W286" s="9">
        <f t="shared" si="71"/>
        <v>0</v>
      </c>
      <c r="X286" s="3"/>
      <c r="Y286" s="9">
        <f t="shared" ref="Y286:Y349" si="87">W286+X286</f>
        <v>0</v>
      </c>
      <c r="Z286" s="3"/>
      <c r="AA286" s="9">
        <f t="shared" si="82"/>
        <v>0</v>
      </c>
      <c r="AB286" s="3"/>
      <c r="AC286" s="9">
        <f t="shared" si="83"/>
        <v>0</v>
      </c>
      <c r="AD286" s="9">
        <v>0</v>
      </c>
      <c r="AE286" s="3"/>
      <c r="AF286" s="9">
        <f t="shared" si="84"/>
        <v>0</v>
      </c>
      <c r="AG286" s="3"/>
      <c r="AH286" s="9">
        <f t="shared" si="85"/>
        <v>0</v>
      </c>
    </row>
    <row r="287" spans="1:34" ht="47.25" customHeight="1">
      <c r="A287" s="1" t="s">
        <v>34</v>
      </c>
      <c r="B287" s="4" t="s">
        <v>365</v>
      </c>
      <c r="C287" s="5">
        <v>800</v>
      </c>
      <c r="D287" s="9">
        <v>0</v>
      </c>
      <c r="E287" s="3"/>
      <c r="F287" s="9">
        <f t="shared" si="74"/>
        <v>0</v>
      </c>
      <c r="G287" s="3"/>
      <c r="H287" s="9">
        <f t="shared" si="72"/>
        <v>0</v>
      </c>
      <c r="I287" s="9">
        <v>0</v>
      </c>
      <c r="J287" s="3"/>
      <c r="K287" s="3"/>
      <c r="L287" s="9">
        <f t="shared" si="70"/>
        <v>0</v>
      </c>
      <c r="M287" s="9">
        <f t="shared" si="75"/>
        <v>0</v>
      </c>
      <c r="N287" s="3"/>
      <c r="O287" s="3"/>
      <c r="P287" s="9">
        <f t="shared" si="86"/>
        <v>0</v>
      </c>
      <c r="Q287" s="3"/>
      <c r="R287" s="9">
        <f t="shared" si="80"/>
        <v>0</v>
      </c>
      <c r="S287" s="3"/>
      <c r="T287" s="9">
        <f t="shared" si="81"/>
        <v>0</v>
      </c>
      <c r="U287" s="9">
        <f t="shared" si="73"/>
        <v>0</v>
      </c>
      <c r="V287" s="3"/>
      <c r="W287" s="9">
        <f t="shared" si="71"/>
        <v>0</v>
      </c>
      <c r="X287" s="3"/>
      <c r="Y287" s="9">
        <f t="shared" si="87"/>
        <v>0</v>
      </c>
      <c r="Z287" s="3"/>
      <c r="AA287" s="9">
        <f t="shared" si="82"/>
        <v>0</v>
      </c>
      <c r="AB287" s="3"/>
      <c r="AC287" s="9">
        <f t="shared" si="83"/>
        <v>0</v>
      </c>
      <c r="AD287" s="9">
        <v>0</v>
      </c>
      <c r="AE287" s="3"/>
      <c r="AF287" s="9">
        <f t="shared" si="84"/>
        <v>0</v>
      </c>
      <c r="AG287" s="3"/>
      <c r="AH287" s="9">
        <f t="shared" si="85"/>
        <v>0</v>
      </c>
    </row>
    <row r="288" spans="1:34" ht="34.5" customHeight="1">
      <c r="A288" s="10" t="s">
        <v>72</v>
      </c>
      <c r="B288" s="17" t="s">
        <v>227</v>
      </c>
      <c r="C288" s="5"/>
      <c r="D288" s="9">
        <v>150.0488</v>
      </c>
      <c r="E288" s="3">
        <f>E289</f>
        <v>0</v>
      </c>
      <c r="F288" s="9">
        <f t="shared" si="74"/>
        <v>150.0488</v>
      </c>
      <c r="G288" s="3">
        <f>G289</f>
        <v>0</v>
      </c>
      <c r="H288" s="9">
        <f t="shared" si="72"/>
        <v>150.0488</v>
      </c>
      <c r="I288" s="9">
        <v>150.0488</v>
      </c>
      <c r="J288" s="3">
        <f t="shared" ref="J288:K290" si="88">J289</f>
        <v>0</v>
      </c>
      <c r="K288" s="3">
        <f t="shared" si="88"/>
        <v>0</v>
      </c>
      <c r="L288" s="9">
        <f t="shared" si="70"/>
        <v>150.0488</v>
      </c>
      <c r="M288" s="9">
        <f t="shared" si="75"/>
        <v>150.0488</v>
      </c>
      <c r="N288" s="3">
        <f>N289</f>
        <v>0</v>
      </c>
      <c r="O288" s="3">
        <f t="shared" ref="O288:S290" si="89">O289</f>
        <v>0</v>
      </c>
      <c r="P288" s="9">
        <f t="shared" si="86"/>
        <v>150.0488</v>
      </c>
      <c r="Q288" s="3">
        <f t="shared" si="89"/>
        <v>-50.0976</v>
      </c>
      <c r="R288" s="9">
        <f t="shared" si="80"/>
        <v>99.9512</v>
      </c>
      <c r="S288" s="3">
        <f t="shared" si="89"/>
        <v>0</v>
      </c>
      <c r="T288" s="9">
        <f t="shared" si="81"/>
        <v>99.9512</v>
      </c>
      <c r="U288" s="9">
        <f t="shared" si="73"/>
        <v>150.0488</v>
      </c>
      <c r="V288" s="3">
        <f>V289</f>
        <v>0</v>
      </c>
      <c r="W288" s="9">
        <f t="shared" si="71"/>
        <v>150.0488</v>
      </c>
      <c r="X288" s="3">
        <f>X289</f>
        <v>0</v>
      </c>
      <c r="Y288" s="9">
        <f t="shared" si="87"/>
        <v>150.0488</v>
      </c>
      <c r="Z288" s="3">
        <f t="shared" ref="Z288:AB290" si="90">Z289</f>
        <v>-50.0976</v>
      </c>
      <c r="AA288" s="9">
        <f t="shared" si="82"/>
        <v>99.9512</v>
      </c>
      <c r="AB288" s="3">
        <f t="shared" si="90"/>
        <v>0</v>
      </c>
      <c r="AC288" s="9">
        <f t="shared" si="83"/>
        <v>99.9512</v>
      </c>
      <c r="AD288" s="9">
        <v>150.0488</v>
      </c>
      <c r="AE288" s="3">
        <f t="shared" ref="AE288:AG290" si="91">AE289</f>
        <v>-50.0976</v>
      </c>
      <c r="AF288" s="9">
        <f t="shared" si="84"/>
        <v>99.9512</v>
      </c>
      <c r="AG288" s="3">
        <f t="shared" si="91"/>
        <v>0</v>
      </c>
      <c r="AH288" s="9">
        <f t="shared" si="85"/>
        <v>99.9512</v>
      </c>
    </row>
    <row r="289" spans="1:34" ht="42.75" customHeight="1">
      <c r="A289" s="11" t="s">
        <v>73</v>
      </c>
      <c r="B289" s="4" t="s">
        <v>228</v>
      </c>
      <c r="C289" s="5"/>
      <c r="D289" s="9">
        <v>150.0488</v>
      </c>
      <c r="E289" s="3">
        <f>E290</f>
        <v>0</v>
      </c>
      <c r="F289" s="9">
        <f t="shared" si="74"/>
        <v>150.0488</v>
      </c>
      <c r="G289" s="3">
        <f>G290</f>
        <v>0</v>
      </c>
      <c r="H289" s="9">
        <f t="shared" si="72"/>
        <v>150.0488</v>
      </c>
      <c r="I289" s="9">
        <v>150.0488</v>
      </c>
      <c r="J289" s="3">
        <f t="shared" si="88"/>
        <v>0</v>
      </c>
      <c r="K289" s="3">
        <f t="shared" si="88"/>
        <v>0</v>
      </c>
      <c r="L289" s="9">
        <f t="shared" ref="L289:L355" si="92">H289+K289</f>
        <v>150.0488</v>
      </c>
      <c r="M289" s="9">
        <f t="shared" si="75"/>
        <v>150.0488</v>
      </c>
      <c r="N289" s="3">
        <f>N290</f>
        <v>0</v>
      </c>
      <c r="O289" s="3">
        <f t="shared" si="89"/>
        <v>0</v>
      </c>
      <c r="P289" s="9">
        <f t="shared" si="86"/>
        <v>150.0488</v>
      </c>
      <c r="Q289" s="3">
        <f t="shared" si="89"/>
        <v>-50.0976</v>
      </c>
      <c r="R289" s="9">
        <f t="shared" si="80"/>
        <v>99.9512</v>
      </c>
      <c r="S289" s="3">
        <f t="shared" si="89"/>
        <v>0</v>
      </c>
      <c r="T289" s="9">
        <f t="shared" si="81"/>
        <v>99.9512</v>
      </c>
      <c r="U289" s="9">
        <f t="shared" si="73"/>
        <v>150.0488</v>
      </c>
      <c r="V289" s="3">
        <f>V290</f>
        <v>0</v>
      </c>
      <c r="W289" s="9">
        <f t="shared" ref="W289:W355" si="93">U289+V289</f>
        <v>150.0488</v>
      </c>
      <c r="X289" s="3">
        <f>X290</f>
        <v>0</v>
      </c>
      <c r="Y289" s="9">
        <f t="shared" si="87"/>
        <v>150.0488</v>
      </c>
      <c r="Z289" s="3">
        <f t="shared" si="90"/>
        <v>-50.0976</v>
      </c>
      <c r="AA289" s="9">
        <f t="shared" si="82"/>
        <v>99.9512</v>
      </c>
      <c r="AB289" s="3">
        <f t="shared" si="90"/>
        <v>0</v>
      </c>
      <c r="AC289" s="9">
        <f t="shared" si="83"/>
        <v>99.9512</v>
      </c>
      <c r="AD289" s="9">
        <v>150.0488</v>
      </c>
      <c r="AE289" s="3">
        <f t="shared" si="91"/>
        <v>-50.0976</v>
      </c>
      <c r="AF289" s="9">
        <f t="shared" si="84"/>
        <v>99.9512</v>
      </c>
      <c r="AG289" s="3">
        <f t="shared" si="91"/>
        <v>0</v>
      </c>
      <c r="AH289" s="9">
        <f t="shared" si="85"/>
        <v>99.9512</v>
      </c>
    </row>
    <row r="290" spans="1:34" ht="51.75" customHeight="1">
      <c r="A290" s="11" t="s">
        <v>74</v>
      </c>
      <c r="B290" s="4" t="s">
        <v>416</v>
      </c>
      <c r="C290" s="5"/>
      <c r="D290" s="9">
        <v>150.0488</v>
      </c>
      <c r="E290" s="3">
        <f>E291</f>
        <v>0</v>
      </c>
      <c r="F290" s="9">
        <f t="shared" si="74"/>
        <v>150.0488</v>
      </c>
      <c r="G290" s="3">
        <f>G291</f>
        <v>0</v>
      </c>
      <c r="H290" s="9">
        <f t="shared" si="72"/>
        <v>150.0488</v>
      </c>
      <c r="I290" s="9">
        <v>150.0488</v>
      </c>
      <c r="J290" s="3">
        <f t="shared" si="88"/>
        <v>0</v>
      </c>
      <c r="K290" s="3">
        <f t="shared" si="88"/>
        <v>0</v>
      </c>
      <c r="L290" s="9">
        <f t="shared" si="92"/>
        <v>150.0488</v>
      </c>
      <c r="M290" s="9">
        <f t="shared" si="75"/>
        <v>150.0488</v>
      </c>
      <c r="N290" s="3">
        <f>N291</f>
        <v>0</v>
      </c>
      <c r="O290" s="3">
        <f t="shared" si="89"/>
        <v>0</v>
      </c>
      <c r="P290" s="9">
        <f t="shared" si="86"/>
        <v>150.0488</v>
      </c>
      <c r="Q290" s="3">
        <f t="shared" si="89"/>
        <v>-50.0976</v>
      </c>
      <c r="R290" s="9">
        <f t="shared" si="80"/>
        <v>99.9512</v>
      </c>
      <c r="S290" s="3">
        <f t="shared" si="89"/>
        <v>0</v>
      </c>
      <c r="T290" s="9">
        <f t="shared" si="81"/>
        <v>99.9512</v>
      </c>
      <c r="U290" s="9">
        <f t="shared" si="73"/>
        <v>150.0488</v>
      </c>
      <c r="V290" s="3">
        <f>V291</f>
        <v>0</v>
      </c>
      <c r="W290" s="9">
        <f t="shared" si="93"/>
        <v>150.0488</v>
      </c>
      <c r="X290" s="3">
        <f>X291</f>
        <v>0</v>
      </c>
      <c r="Y290" s="9">
        <f t="shared" si="87"/>
        <v>150.0488</v>
      </c>
      <c r="Z290" s="3">
        <f t="shared" si="90"/>
        <v>-50.0976</v>
      </c>
      <c r="AA290" s="9">
        <f t="shared" si="82"/>
        <v>99.9512</v>
      </c>
      <c r="AB290" s="3">
        <f t="shared" si="90"/>
        <v>0</v>
      </c>
      <c r="AC290" s="9">
        <f t="shared" si="83"/>
        <v>99.9512</v>
      </c>
      <c r="AD290" s="9">
        <v>150.0488</v>
      </c>
      <c r="AE290" s="3">
        <f t="shared" si="91"/>
        <v>-50.0976</v>
      </c>
      <c r="AF290" s="9">
        <f t="shared" si="84"/>
        <v>99.9512</v>
      </c>
      <c r="AG290" s="3">
        <f t="shared" si="91"/>
        <v>0</v>
      </c>
      <c r="AH290" s="9">
        <f t="shared" si="85"/>
        <v>99.9512</v>
      </c>
    </row>
    <row r="291" spans="1:34" ht="43.5" customHeight="1">
      <c r="A291" s="1" t="s">
        <v>325</v>
      </c>
      <c r="B291" s="4" t="s">
        <v>416</v>
      </c>
      <c r="C291" s="5">
        <v>300</v>
      </c>
      <c r="D291" s="9">
        <v>150.0488</v>
      </c>
      <c r="E291" s="3"/>
      <c r="F291" s="9">
        <f t="shared" si="74"/>
        <v>150.0488</v>
      </c>
      <c r="G291" s="3"/>
      <c r="H291" s="9">
        <f t="shared" si="72"/>
        <v>150.0488</v>
      </c>
      <c r="I291" s="9">
        <v>150.0488</v>
      </c>
      <c r="J291" s="3"/>
      <c r="K291" s="3"/>
      <c r="L291" s="9">
        <f t="shared" si="92"/>
        <v>150.0488</v>
      </c>
      <c r="M291" s="9">
        <f t="shared" si="75"/>
        <v>150.0488</v>
      </c>
      <c r="N291" s="3"/>
      <c r="O291" s="3"/>
      <c r="P291" s="9">
        <f t="shared" si="86"/>
        <v>150.0488</v>
      </c>
      <c r="Q291" s="3">
        <v>-50.0976</v>
      </c>
      <c r="R291" s="9">
        <f t="shared" si="80"/>
        <v>99.9512</v>
      </c>
      <c r="S291" s="3"/>
      <c r="T291" s="9">
        <f t="shared" si="81"/>
        <v>99.9512</v>
      </c>
      <c r="U291" s="9">
        <f t="shared" si="73"/>
        <v>150.0488</v>
      </c>
      <c r="V291" s="3"/>
      <c r="W291" s="9">
        <f t="shared" si="93"/>
        <v>150.0488</v>
      </c>
      <c r="X291" s="3"/>
      <c r="Y291" s="9">
        <f t="shared" si="87"/>
        <v>150.0488</v>
      </c>
      <c r="Z291" s="3">
        <v>-50.0976</v>
      </c>
      <c r="AA291" s="9">
        <f t="shared" si="82"/>
        <v>99.9512</v>
      </c>
      <c r="AB291" s="3"/>
      <c r="AC291" s="9">
        <f t="shared" si="83"/>
        <v>99.9512</v>
      </c>
      <c r="AD291" s="9">
        <v>150.0488</v>
      </c>
      <c r="AE291" s="3">
        <v>-50.0976</v>
      </c>
      <c r="AF291" s="9">
        <f t="shared" si="84"/>
        <v>99.9512</v>
      </c>
      <c r="AG291" s="3"/>
      <c r="AH291" s="9">
        <f t="shared" si="85"/>
        <v>99.9512</v>
      </c>
    </row>
    <row r="292" spans="1:34" ht="60" customHeight="1">
      <c r="A292" s="10" t="s">
        <v>355</v>
      </c>
      <c r="B292" s="8" t="s">
        <v>69</v>
      </c>
      <c r="C292" s="5"/>
      <c r="D292" s="9">
        <v>1959.4885800000002</v>
      </c>
      <c r="E292" s="3">
        <f>E293</f>
        <v>0</v>
      </c>
      <c r="F292" s="9">
        <f t="shared" si="74"/>
        <v>1959.4885800000002</v>
      </c>
      <c r="G292" s="3">
        <f>G293</f>
        <v>0</v>
      </c>
      <c r="H292" s="9">
        <f t="shared" si="72"/>
        <v>1959.4885800000002</v>
      </c>
      <c r="I292" s="9">
        <v>1959.4885800000002</v>
      </c>
      <c r="J292" s="3">
        <f>J293</f>
        <v>0</v>
      </c>
      <c r="K292" s="3">
        <f>K293</f>
        <v>0</v>
      </c>
      <c r="L292" s="9">
        <f t="shared" si="92"/>
        <v>1959.4885800000002</v>
      </c>
      <c r="M292" s="9">
        <f t="shared" si="75"/>
        <v>1959.4885800000002</v>
      </c>
      <c r="N292" s="3">
        <f>N293</f>
        <v>0</v>
      </c>
      <c r="O292" s="3">
        <f>O293</f>
        <v>0</v>
      </c>
      <c r="P292" s="9">
        <f t="shared" si="86"/>
        <v>1959.4885800000002</v>
      </c>
      <c r="Q292" s="3">
        <f>Q293</f>
        <v>238.67806999999999</v>
      </c>
      <c r="R292" s="9">
        <f t="shared" si="80"/>
        <v>2198.1666500000001</v>
      </c>
      <c r="S292" s="3">
        <f>S293</f>
        <v>5.1719999999999997</v>
      </c>
      <c r="T292" s="9">
        <f t="shared" si="81"/>
        <v>2203.3386500000001</v>
      </c>
      <c r="U292" s="9">
        <f t="shared" si="73"/>
        <v>1959.4885800000002</v>
      </c>
      <c r="V292" s="3">
        <f>V293</f>
        <v>0</v>
      </c>
      <c r="W292" s="9">
        <f t="shared" si="93"/>
        <v>1959.4885800000002</v>
      </c>
      <c r="X292" s="3">
        <f>X293</f>
        <v>0</v>
      </c>
      <c r="Y292" s="9">
        <f t="shared" si="87"/>
        <v>1959.4885800000002</v>
      </c>
      <c r="Z292" s="3">
        <f>Z293</f>
        <v>0</v>
      </c>
      <c r="AA292" s="9">
        <f t="shared" si="82"/>
        <v>1959.4885800000002</v>
      </c>
      <c r="AB292" s="3">
        <f>AB293</f>
        <v>0</v>
      </c>
      <c r="AC292" s="9">
        <f t="shared" si="83"/>
        <v>1959.4885800000002</v>
      </c>
      <c r="AD292" s="9">
        <v>1959.4885800000002</v>
      </c>
      <c r="AE292" s="3">
        <f>AE293</f>
        <v>0</v>
      </c>
      <c r="AF292" s="9">
        <f t="shared" si="84"/>
        <v>1959.4885800000002</v>
      </c>
      <c r="AG292" s="3">
        <f>AG293</f>
        <v>0</v>
      </c>
      <c r="AH292" s="9">
        <f t="shared" si="85"/>
        <v>1959.4885800000002</v>
      </c>
    </row>
    <row r="293" spans="1:34" ht="66.75" customHeight="1">
      <c r="A293" s="11" t="s">
        <v>356</v>
      </c>
      <c r="B293" s="4" t="s">
        <v>70</v>
      </c>
      <c r="C293" s="5"/>
      <c r="D293" s="9">
        <v>1959.4885800000002</v>
      </c>
      <c r="E293" s="3">
        <f>E294</f>
        <v>0</v>
      </c>
      <c r="F293" s="9">
        <f t="shared" si="74"/>
        <v>1959.4885800000002</v>
      </c>
      <c r="G293" s="3">
        <f>G294</f>
        <v>0</v>
      </c>
      <c r="H293" s="9">
        <f t="shared" ref="H293:H360" si="94">F293+G293</f>
        <v>1959.4885800000002</v>
      </c>
      <c r="I293" s="9">
        <v>1959.4885800000002</v>
      </c>
      <c r="J293" s="3">
        <f>J294</f>
        <v>0</v>
      </c>
      <c r="K293" s="3">
        <f>K294</f>
        <v>0</v>
      </c>
      <c r="L293" s="9">
        <f t="shared" si="92"/>
        <v>1959.4885800000002</v>
      </c>
      <c r="M293" s="9">
        <f t="shared" si="75"/>
        <v>1959.4885800000002</v>
      </c>
      <c r="N293" s="3">
        <f>N294</f>
        <v>0</v>
      </c>
      <c r="O293" s="3">
        <f>O294</f>
        <v>0</v>
      </c>
      <c r="P293" s="9">
        <f t="shared" si="86"/>
        <v>1959.4885800000002</v>
      </c>
      <c r="Q293" s="3">
        <f>Q294</f>
        <v>238.67806999999999</v>
      </c>
      <c r="R293" s="9">
        <f t="shared" si="80"/>
        <v>2198.1666500000001</v>
      </c>
      <c r="S293" s="3">
        <f>S294</f>
        <v>5.1719999999999997</v>
      </c>
      <c r="T293" s="9">
        <f t="shared" si="81"/>
        <v>2203.3386500000001</v>
      </c>
      <c r="U293" s="9">
        <f t="shared" ref="U293:U360" si="95">M293+N293</f>
        <v>1959.4885800000002</v>
      </c>
      <c r="V293" s="3">
        <f>V294</f>
        <v>0</v>
      </c>
      <c r="W293" s="9">
        <f t="shared" si="93"/>
        <v>1959.4885800000002</v>
      </c>
      <c r="X293" s="3">
        <f>X294</f>
        <v>0</v>
      </c>
      <c r="Y293" s="9">
        <f t="shared" si="87"/>
        <v>1959.4885800000002</v>
      </c>
      <c r="Z293" s="3">
        <f>Z294</f>
        <v>0</v>
      </c>
      <c r="AA293" s="9">
        <f t="shared" si="82"/>
        <v>1959.4885800000002</v>
      </c>
      <c r="AB293" s="3">
        <f>AB294</f>
        <v>0</v>
      </c>
      <c r="AC293" s="9">
        <f t="shared" si="83"/>
        <v>1959.4885800000002</v>
      </c>
      <c r="AD293" s="9">
        <v>1959.4885800000002</v>
      </c>
      <c r="AE293" s="3">
        <f>AE294</f>
        <v>0</v>
      </c>
      <c r="AF293" s="9">
        <f t="shared" si="84"/>
        <v>1959.4885800000002</v>
      </c>
      <c r="AG293" s="3">
        <f>AG294</f>
        <v>0</v>
      </c>
      <c r="AH293" s="9">
        <f t="shared" si="85"/>
        <v>1959.4885800000002</v>
      </c>
    </row>
    <row r="294" spans="1:34" ht="56.25" customHeight="1">
      <c r="A294" s="11" t="s">
        <v>357</v>
      </c>
      <c r="B294" s="4" t="s">
        <v>71</v>
      </c>
      <c r="C294" s="5"/>
      <c r="D294" s="9">
        <v>1959.4885800000002</v>
      </c>
      <c r="E294" s="3">
        <f>E295+E296+E297+E298</f>
        <v>0</v>
      </c>
      <c r="F294" s="9">
        <f t="shared" si="74"/>
        <v>1959.4885800000002</v>
      </c>
      <c r="G294" s="3">
        <f>G295+G296+G297+G298</f>
        <v>0</v>
      </c>
      <c r="H294" s="9">
        <f t="shared" si="94"/>
        <v>1959.4885800000002</v>
      </c>
      <c r="I294" s="9">
        <v>1959.4885800000002</v>
      </c>
      <c r="J294" s="3">
        <f>J295+J296+J297+J298</f>
        <v>0</v>
      </c>
      <c r="K294" s="3">
        <f>K295+K296+K297+K298</f>
        <v>0</v>
      </c>
      <c r="L294" s="9">
        <f t="shared" si="92"/>
        <v>1959.4885800000002</v>
      </c>
      <c r="M294" s="9">
        <f t="shared" si="75"/>
        <v>1959.4885800000002</v>
      </c>
      <c r="N294" s="3">
        <f>N295+N296+N297+N298</f>
        <v>0</v>
      </c>
      <c r="O294" s="3">
        <f>O295+O296+O297+O298</f>
        <v>0</v>
      </c>
      <c r="P294" s="9">
        <f t="shared" si="86"/>
        <v>1959.4885800000002</v>
      </c>
      <c r="Q294" s="3">
        <f>Q295+Q296+Q297+Q298</f>
        <v>238.67806999999999</v>
      </c>
      <c r="R294" s="9">
        <f t="shared" si="80"/>
        <v>2198.1666500000001</v>
      </c>
      <c r="S294" s="3">
        <f>S295+S296+S297+S298</f>
        <v>5.1719999999999997</v>
      </c>
      <c r="T294" s="9">
        <f t="shared" si="81"/>
        <v>2203.3386500000001</v>
      </c>
      <c r="U294" s="9">
        <f t="shared" si="95"/>
        <v>1959.4885800000002</v>
      </c>
      <c r="V294" s="3">
        <f>V295+V296+V297+V298</f>
        <v>0</v>
      </c>
      <c r="W294" s="9">
        <f t="shared" si="93"/>
        <v>1959.4885800000002</v>
      </c>
      <c r="X294" s="3">
        <f>X295+X296+X297+X298</f>
        <v>0</v>
      </c>
      <c r="Y294" s="9">
        <f t="shared" si="87"/>
        <v>1959.4885800000002</v>
      </c>
      <c r="Z294" s="3">
        <f>Z295+Z296+Z297+Z298</f>
        <v>0</v>
      </c>
      <c r="AA294" s="9">
        <f t="shared" si="82"/>
        <v>1959.4885800000002</v>
      </c>
      <c r="AB294" s="3">
        <f>AB295+AB296+AB297+AB298</f>
        <v>0</v>
      </c>
      <c r="AC294" s="9">
        <f t="shared" si="83"/>
        <v>1959.4885800000002</v>
      </c>
      <c r="AD294" s="9">
        <v>1959.4885800000002</v>
      </c>
      <c r="AE294" s="3">
        <f>AE295+AE296+AE297+AE298</f>
        <v>0</v>
      </c>
      <c r="AF294" s="9">
        <f t="shared" si="84"/>
        <v>1959.4885800000002</v>
      </c>
      <c r="AG294" s="3">
        <f>AG295+AG296+AG297+AG298</f>
        <v>0</v>
      </c>
      <c r="AH294" s="9">
        <f t="shared" si="85"/>
        <v>1959.4885800000002</v>
      </c>
    </row>
    <row r="295" spans="1:34" ht="87.75" customHeight="1">
      <c r="A295" s="1" t="s">
        <v>110</v>
      </c>
      <c r="B295" s="4" t="s">
        <v>71</v>
      </c>
      <c r="C295" s="5">
        <v>100</v>
      </c>
      <c r="D295" s="9">
        <v>1640.77</v>
      </c>
      <c r="E295" s="3"/>
      <c r="F295" s="9">
        <f t="shared" si="74"/>
        <v>1640.77</v>
      </c>
      <c r="G295" s="3"/>
      <c r="H295" s="9">
        <f t="shared" si="94"/>
        <v>1640.77</v>
      </c>
      <c r="I295" s="9">
        <v>1640.77</v>
      </c>
      <c r="J295" s="3"/>
      <c r="K295" s="3"/>
      <c r="L295" s="9">
        <f t="shared" si="92"/>
        <v>1640.77</v>
      </c>
      <c r="M295" s="9">
        <f t="shared" si="75"/>
        <v>1640.77</v>
      </c>
      <c r="N295" s="3"/>
      <c r="O295" s="3"/>
      <c r="P295" s="9">
        <f t="shared" si="86"/>
        <v>1640.77</v>
      </c>
      <c r="Q295" s="3">
        <f>219.464+19.21407</f>
        <v>238.67806999999999</v>
      </c>
      <c r="R295" s="9">
        <f t="shared" si="80"/>
        <v>1879.4480699999999</v>
      </c>
      <c r="S295" s="3">
        <v>5.1719999999999997</v>
      </c>
      <c r="T295" s="9">
        <f t="shared" si="81"/>
        <v>1884.6200699999999</v>
      </c>
      <c r="U295" s="9">
        <f t="shared" si="95"/>
        <v>1640.77</v>
      </c>
      <c r="V295" s="3"/>
      <c r="W295" s="9">
        <f t="shared" si="93"/>
        <v>1640.77</v>
      </c>
      <c r="X295" s="3"/>
      <c r="Y295" s="9">
        <f t="shared" si="87"/>
        <v>1640.77</v>
      </c>
      <c r="Z295" s="3"/>
      <c r="AA295" s="9">
        <f t="shared" si="82"/>
        <v>1640.77</v>
      </c>
      <c r="AB295" s="3"/>
      <c r="AC295" s="9">
        <f t="shared" si="83"/>
        <v>1640.77</v>
      </c>
      <c r="AD295" s="9">
        <v>1640.77</v>
      </c>
      <c r="AE295" s="3"/>
      <c r="AF295" s="9">
        <f t="shared" si="84"/>
        <v>1640.77</v>
      </c>
      <c r="AG295" s="3"/>
      <c r="AH295" s="9">
        <f t="shared" si="85"/>
        <v>1640.77</v>
      </c>
    </row>
    <row r="296" spans="1:34" ht="43.5" customHeight="1">
      <c r="A296" s="1" t="s">
        <v>35</v>
      </c>
      <c r="B296" s="4" t="s">
        <v>71</v>
      </c>
      <c r="C296" s="5">
        <v>200</v>
      </c>
      <c r="D296" s="9">
        <v>318.71858000000003</v>
      </c>
      <c r="E296" s="3"/>
      <c r="F296" s="9">
        <f t="shared" ref="F296:F365" si="96">D296+E296</f>
        <v>318.71858000000003</v>
      </c>
      <c r="G296" s="3"/>
      <c r="H296" s="9">
        <f t="shared" si="94"/>
        <v>318.71858000000003</v>
      </c>
      <c r="I296" s="9">
        <v>318.71858000000003</v>
      </c>
      <c r="J296" s="3"/>
      <c r="K296" s="3"/>
      <c r="L296" s="9">
        <f t="shared" si="92"/>
        <v>318.71858000000003</v>
      </c>
      <c r="M296" s="9">
        <f t="shared" ref="M296:M365" si="97">I296+J296</f>
        <v>318.71858000000003</v>
      </c>
      <c r="N296" s="3"/>
      <c r="O296" s="3"/>
      <c r="P296" s="9">
        <f t="shared" si="86"/>
        <v>318.71858000000003</v>
      </c>
      <c r="Q296" s="3"/>
      <c r="R296" s="9">
        <f t="shared" si="80"/>
        <v>318.71858000000003</v>
      </c>
      <c r="S296" s="3"/>
      <c r="T296" s="9">
        <f t="shared" si="81"/>
        <v>318.71858000000003</v>
      </c>
      <c r="U296" s="9">
        <f t="shared" si="95"/>
        <v>318.71858000000003</v>
      </c>
      <c r="V296" s="3"/>
      <c r="W296" s="9">
        <f t="shared" si="93"/>
        <v>318.71858000000003</v>
      </c>
      <c r="X296" s="3"/>
      <c r="Y296" s="9">
        <f t="shared" si="87"/>
        <v>318.71858000000003</v>
      </c>
      <c r="Z296" s="3"/>
      <c r="AA296" s="9">
        <f t="shared" si="82"/>
        <v>318.71858000000003</v>
      </c>
      <c r="AB296" s="3"/>
      <c r="AC296" s="9">
        <f t="shared" si="83"/>
        <v>318.71858000000003</v>
      </c>
      <c r="AD296" s="9">
        <v>318.71858000000003</v>
      </c>
      <c r="AE296" s="3"/>
      <c r="AF296" s="9">
        <f t="shared" si="84"/>
        <v>318.71858000000003</v>
      </c>
      <c r="AG296" s="3"/>
      <c r="AH296" s="9">
        <f t="shared" si="85"/>
        <v>318.71858000000003</v>
      </c>
    </row>
    <row r="297" spans="1:34" ht="43.5" customHeight="1">
      <c r="A297" s="1" t="s">
        <v>325</v>
      </c>
      <c r="B297" s="4" t="s">
        <v>71</v>
      </c>
      <c r="C297" s="5">
        <v>300</v>
      </c>
      <c r="D297" s="9">
        <v>0</v>
      </c>
      <c r="E297" s="3"/>
      <c r="F297" s="9">
        <f t="shared" si="96"/>
        <v>0</v>
      </c>
      <c r="G297" s="3"/>
      <c r="H297" s="9">
        <f t="shared" si="94"/>
        <v>0</v>
      </c>
      <c r="I297" s="9">
        <v>0</v>
      </c>
      <c r="J297" s="3"/>
      <c r="K297" s="3"/>
      <c r="L297" s="9">
        <f t="shared" si="92"/>
        <v>0</v>
      </c>
      <c r="M297" s="9">
        <f t="shared" si="97"/>
        <v>0</v>
      </c>
      <c r="N297" s="3"/>
      <c r="O297" s="3"/>
      <c r="P297" s="9">
        <f t="shared" si="86"/>
        <v>0</v>
      </c>
      <c r="Q297" s="3"/>
      <c r="R297" s="9">
        <f t="shared" si="80"/>
        <v>0</v>
      </c>
      <c r="S297" s="3"/>
      <c r="T297" s="9">
        <f t="shared" si="81"/>
        <v>0</v>
      </c>
      <c r="U297" s="9">
        <f t="shared" si="95"/>
        <v>0</v>
      </c>
      <c r="V297" s="3"/>
      <c r="W297" s="9">
        <f t="shared" si="93"/>
        <v>0</v>
      </c>
      <c r="X297" s="3"/>
      <c r="Y297" s="9">
        <f t="shared" si="87"/>
        <v>0</v>
      </c>
      <c r="Z297" s="3"/>
      <c r="AA297" s="9">
        <f t="shared" si="82"/>
        <v>0</v>
      </c>
      <c r="AB297" s="3"/>
      <c r="AC297" s="9">
        <f t="shared" si="83"/>
        <v>0</v>
      </c>
      <c r="AD297" s="9">
        <v>0</v>
      </c>
      <c r="AE297" s="3"/>
      <c r="AF297" s="9">
        <f t="shared" si="84"/>
        <v>0</v>
      </c>
      <c r="AG297" s="3"/>
      <c r="AH297" s="9">
        <f t="shared" si="85"/>
        <v>0</v>
      </c>
    </row>
    <row r="298" spans="1:34" ht="44.25" customHeight="1">
      <c r="A298" s="1" t="s">
        <v>34</v>
      </c>
      <c r="B298" s="4" t="s">
        <v>71</v>
      </c>
      <c r="C298" s="5">
        <v>800</v>
      </c>
      <c r="D298" s="9">
        <v>0</v>
      </c>
      <c r="E298" s="3"/>
      <c r="F298" s="9">
        <f t="shared" si="96"/>
        <v>0</v>
      </c>
      <c r="G298" s="3"/>
      <c r="H298" s="9">
        <f t="shared" si="94"/>
        <v>0</v>
      </c>
      <c r="I298" s="9">
        <v>0</v>
      </c>
      <c r="J298" s="3"/>
      <c r="K298" s="3"/>
      <c r="L298" s="9">
        <f t="shared" si="92"/>
        <v>0</v>
      </c>
      <c r="M298" s="9">
        <f t="shared" si="97"/>
        <v>0</v>
      </c>
      <c r="N298" s="3"/>
      <c r="O298" s="3"/>
      <c r="P298" s="9">
        <f t="shared" si="86"/>
        <v>0</v>
      </c>
      <c r="Q298" s="3"/>
      <c r="R298" s="9">
        <f t="shared" si="80"/>
        <v>0</v>
      </c>
      <c r="S298" s="3"/>
      <c r="T298" s="9">
        <f t="shared" si="81"/>
        <v>0</v>
      </c>
      <c r="U298" s="9">
        <f t="shared" si="95"/>
        <v>0</v>
      </c>
      <c r="V298" s="3"/>
      <c r="W298" s="9">
        <f t="shared" si="93"/>
        <v>0</v>
      </c>
      <c r="X298" s="3"/>
      <c r="Y298" s="9">
        <f t="shared" si="87"/>
        <v>0</v>
      </c>
      <c r="Z298" s="3"/>
      <c r="AA298" s="9">
        <f t="shared" si="82"/>
        <v>0</v>
      </c>
      <c r="AB298" s="3"/>
      <c r="AC298" s="9">
        <f t="shared" si="83"/>
        <v>0</v>
      </c>
      <c r="AD298" s="9">
        <v>0</v>
      </c>
      <c r="AE298" s="3"/>
      <c r="AF298" s="9">
        <f t="shared" si="84"/>
        <v>0</v>
      </c>
      <c r="AG298" s="3"/>
      <c r="AH298" s="9">
        <f t="shared" si="85"/>
        <v>0</v>
      </c>
    </row>
    <row r="299" spans="1:34" ht="41.25" customHeight="1">
      <c r="A299" s="10" t="s">
        <v>229</v>
      </c>
      <c r="B299" s="8" t="s">
        <v>302</v>
      </c>
      <c r="C299" s="5"/>
      <c r="D299" s="9">
        <v>11156.83454</v>
      </c>
      <c r="E299" s="3">
        <f>E300</f>
        <v>0</v>
      </c>
      <c r="F299" s="9">
        <f t="shared" si="96"/>
        <v>11156.83454</v>
      </c>
      <c r="G299" s="3">
        <f>G300</f>
        <v>0</v>
      </c>
      <c r="H299" s="9">
        <f t="shared" si="94"/>
        <v>11156.83454</v>
      </c>
      <c r="I299" s="9">
        <v>9108.367040000001</v>
      </c>
      <c r="J299" s="3">
        <f>J300</f>
        <v>0</v>
      </c>
      <c r="K299" s="3">
        <f>K300</f>
        <v>0</v>
      </c>
      <c r="L299" s="9">
        <f t="shared" si="92"/>
        <v>11156.83454</v>
      </c>
      <c r="M299" s="9">
        <f t="shared" si="97"/>
        <v>9108.367040000001</v>
      </c>
      <c r="N299" s="3">
        <f>N300</f>
        <v>0</v>
      </c>
      <c r="O299" s="3">
        <f>O300</f>
        <v>0</v>
      </c>
      <c r="P299" s="9">
        <f t="shared" si="86"/>
        <v>11156.83454</v>
      </c>
      <c r="Q299" s="3">
        <f>Q300</f>
        <v>2964.7071200000005</v>
      </c>
      <c r="R299" s="9">
        <f t="shared" si="80"/>
        <v>14121.541660000001</v>
      </c>
      <c r="S299" s="3">
        <f>S300</f>
        <v>9330.99</v>
      </c>
      <c r="T299" s="9">
        <f t="shared" si="81"/>
        <v>23452.531660000001</v>
      </c>
      <c r="U299" s="9">
        <f t="shared" si="95"/>
        <v>9108.367040000001</v>
      </c>
      <c r="V299" s="3">
        <f>V300</f>
        <v>0</v>
      </c>
      <c r="W299" s="9">
        <f t="shared" si="93"/>
        <v>9108.367040000001</v>
      </c>
      <c r="X299" s="3">
        <f>X300</f>
        <v>0</v>
      </c>
      <c r="Y299" s="9">
        <f t="shared" si="87"/>
        <v>9108.367040000001</v>
      </c>
      <c r="Z299" s="3">
        <f>Z300</f>
        <v>2923.5172000000002</v>
      </c>
      <c r="AA299" s="9">
        <f t="shared" si="82"/>
        <v>12031.884240000001</v>
      </c>
      <c r="AB299" s="3">
        <f>AB300</f>
        <v>0</v>
      </c>
      <c r="AC299" s="9">
        <f t="shared" si="83"/>
        <v>12031.884240000001</v>
      </c>
      <c r="AD299" s="9">
        <v>9108.367040000001</v>
      </c>
      <c r="AE299" s="3">
        <f>AE300</f>
        <v>4114.1060099999995</v>
      </c>
      <c r="AF299" s="9">
        <f t="shared" si="84"/>
        <v>13222.473050000001</v>
      </c>
      <c r="AG299" s="3">
        <f>AG300</f>
        <v>-3814.3670900000002</v>
      </c>
      <c r="AH299" s="9">
        <f t="shared" si="85"/>
        <v>9408.1059600000008</v>
      </c>
    </row>
    <row r="300" spans="1:34" ht="46.5" customHeight="1">
      <c r="A300" s="11" t="s">
        <v>230</v>
      </c>
      <c r="B300" s="4" t="s">
        <v>303</v>
      </c>
      <c r="C300" s="5"/>
      <c r="D300" s="9">
        <v>11156.83454</v>
      </c>
      <c r="E300" s="3">
        <f>E301+E303+E305</f>
        <v>0</v>
      </c>
      <c r="F300" s="9">
        <f t="shared" si="96"/>
        <v>11156.83454</v>
      </c>
      <c r="G300" s="3">
        <f>G301+G303+G305</f>
        <v>0</v>
      </c>
      <c r="H300" s="9">
        <f t="shared" si="94"/>
        <v>11156.83454</v>
      </c>
      <c r="I300" s="9">
        <v>9108.367040000001</v>
      </c>
      <c r="J300" s="3">
        <f>J301+J303+J305</f>
        <v>0</v>
      </c>
      <c r="K300" s="3">
        <f>K301+K303+K305</f>
        <v>0</v>
      </c>
      <c r="L300" s="9">
        <f t="shared" si="92"/>
        <v>11156.83454</v>
      </c>
      <c r="M300" s="9">
        <f t="shared" si="97"/>
        <v>9108.367040000001</v>
      </c>
      <c r="N300" s="3">
        <f>N301+N303+N305</f>
        <v>0</v>
      </c>
      <c r="O300" s="3">
        <f>O301+O303+O305</f>
        <v>0</v>
      </c>
      <c r="P300" s="9">
        <f t="shared" si="86"/>
        <v>11156.83454</v>
      </c>
      <c r="Q300" s="3">
        <f>Q301+Q303+Q305</f>
        <v>2964.7071200000005</v>
      </c>
      <c r="R300" s="9">
        <f t="shared" si="80"/>
        <v>14121.541660000001</v>
      </c>
      <c r="S300" s="3">
        <f>S301+S303+S305</f>
        <v>9330.99</v>
      </c>
      <c r="T300" s="9">
        <f t="shared" si="81"/>
        <v>23452.531660000001</v>
      </c>
      <c r="U300" s="9">
        <f t="shared" si="95"/>
        <v>9108.367040000001</v>
      </c>
      <c r="V300" s="3">
        <f>V301+V303+V305</f>
        <v>0</v>
      </c>
      <c r="W300" s="9">
        <f t="shared" si="93"/>
        <v>9108.367040000001</v>
      </c>
      <c r="X300" s="3">
        <f>X301+X303+X305</f>
        <v>0</v>
      </c>
      <c r="Y300" s="9">
        <f t="shared" si="87"/>
        <v>9108.367040000001</v>
      </c>
      <c r="Z300" s="3">
        <f>Z301+Z303+Z305</f>
        <v>2923.5172000000002</v>
      </c>
      <c r="AA300" s="9">
        <f t="shared" si="82"/>
        <v>12031.884240000001</v>
      </c>
      <c r="AB300" s="3">
        <f>AB301+AB303+AB305</f>
        <v>0</v>
      </c>
      <c r="AC300" s="9">
        <f t="shared" si="83"/>
        <v>12031.884240000001</v>
      </c>
      <c r="AD300" s="9">
        <v>9108.367040000001</v>
      </c>
      <c r="AE300" s="3">
        <f>AE301+AE303+AE305</f>
        <v>4114.1060099999995</v>
      </c>
      <c r="AF300" s="9">
        <f t="shared" si="84"/>
        <v>13222.473050000001</v>
      </c>
      <c r="AG300" s="3">
        <f>AG301+AG303+AG305</f>
        <v>-3814.3670900000002</v>
      </c>
      <c r="AH300" s="9">
        <f t="shared" si="85"/>
        <v>9408.1059600000008</v>
      </c>
    </row>
    <row r="301" spans="1:34" ht="57" customHeight="1">
      <c r="A301" s="11" t="s">
        <v>304</v>
      </c>
      <c r="B301" s="14" t="s">
        <v>305</v>
      </c>
      <c r="C301" s="5"/>
      <c r="D301" s="9">
        <v>11156.83454</v>
      </c>
      <c r="E301" s="3">
        <f>E302</f>
        <v>0</v>
      </c>
      <c r="F301" s="9">
        <f t="shared" si="96"/>
        <v>11156.83454</v>
      </c>
      <c r="G301" s="3">
        <f>G302</f>
        <v>0</v>
      </c>
      <c r="H301" s="9">
        <f t="shared" si="94"/>
        <v>11156.83454</v>
      </c>
      <c r="I301" s="9">
        <v>9108.367040000001</v>
      </c>
      <c r="J301" s="3">
        <f>J302</f>
        <v>0</v>
      </c>
      <c r="K301" s="3">
        <f>K302</f>
        <v>0</v>
      </c>
      <c r="L301" s="9">
        <f t="shared" si="92"/>
        <v>11156.83454</v>
      </c>
      <c r="M301" s="9">
        <f t="shared" si="97"/>
        <v>9108.367040000001</v>
      </c>
      <c r="N301" s="3">
        <f>N302</f>
        <v>0</v>
      </c>
      <c r="O301" s="3">
        <f>O302</f>
        <v>0</v>
      </c>
      <c r="P301" s="9">
        <f t="shared" si="86"/>
        <v>11156.83454</v>
      </c>
      <c r="Q301" s="3">
        <f>Q302</f>
        <v>2892.3401200000003</v>
      </c>
      <c r="R301" s="9">
        <f t="shared" si="80"/>
        <v>14049.174660000001</v>
      </c>
      <c r="S301" s="3">
        <f>S302</f>
        <v>9330.99</v>
      </c>
      <c r="T301" s="9">
        <f t="shared" si="81"/>
        <v>23380.164660000002</v>
      </c>
      <c r="U301" s="9">
        <f t="shared" si="95"/>
        <v>9108.367040000001</v>
      </c>
      <c r="V301" s="3">
        <f>V302</f>
        <v>0</v>
      </c>
      <c r="W301" s="9">
        <f t="shared" si="93"/>
        <v>9108.367040000001</v>
      </c>
      <c r="X301" s="3">
        <f>X302</f>
        <v>0</v>
      </c>
      <c r="Y301" s="9">
        <f t="shared" si="87"/>
        <v>9108.367040000001</v>
      </c>
      <c r="Z301" s="3">
        <f>Z302</f>
        <v>2923.5172000000002</v>
      </c>
      <c r="AA301" s="9">
        <f t="shared" si="82"/>
        <v>12031.884240000001</v>
      </c>
      <c r="AB301" s="3">
        <f>AB302</f>
        <v>0</v>
      </c>
      <c r="AC301" s="9">
        <f t="shared" si="83"/>
        <v>12031.884240000001</v>
      </c>
      <c r="AD301" s="9">
        <v>9108.367040000001</v>
      </c>
      <c r="AE301" s="3">
        <f>AE302</f>
        <v>4114.1060099999995</v>
      </c>
      <c r="AF301" s="9">
        <f t="shared" si="84"/>
        <v>13222.473050000001</v>
      </c>
      <c r="AG301" s="3">
        <f>AG302</f>
        <v>-3814.3670900000002</v>
      </c>
      <c r="AH301" s="9">
        <f t="shared" si="85"/>
        <v>9408.1059600000008</v>
      </c>
    </row>
    <row r="302" spans="1:34" ht="42.75" customHeight="1">
      <c r="A302" s="19" t="s">
        <v>216</v>
      </c>
      <c r="B302" s="14" t="s">
        <v>305</v>
      </c>
      <c r="C302" s="5">
        <v>800</v>
      </c>
      <c r="D302" s="9">
        <v>11156.83454</v>
      </c>
      <c r="E302" s="3"/>
      <c r="F302" s="9">
        <f t="shared" si="96"/>
        <v>11156.83454</v>
      </c>
      <c r="G302" s="3"/>
      <c r="H302" s="9">
        <f t="shared" si="94"/>
        <v>11156.83454</v>
      </c>
      <c r="I302" s="9">
        <v>9108.367040000001</v>
      </c>
      <c r="J302" s="3"/>
      <c r="K302" s="3"/>
      <c r="L302" s="9">
        <f t="shared" si="92"/>
        <v>11156.83454</v>
      </c>
      <c r="M302" s="9">
        <f t="shared" si="97"/>
        <v>9108.367040000001</v>
      </c>
      <c r="N302" s="3"/>
      <c r="O302" s="3"/>
      <c r="P302" s="9">
        <f t="shared" si="86"/>
        <v>11156.83454</v>
      </c>
      <c r="Q302" s="3">
        <f>2254.13891+649.94401+163.0212-174.764</f>
        <v>2892.3401200000003</v>
      </c>
      <c r="R302" s="9">
        <f t="shared" si="80"/>
        <v>14049.174660000001</v>
      </c>
      <c r="S302" s="3">
        <v>9330.99</v>
      </c>
      <c r="T302" s="9">
        <f t="shared" si="81"/>
        <v>23380.164660000002</v>
      </c>
      <c r="U302" s="9">
        <f t="shared" si="95"/>
        <v>9108.367040000001</v>
      </c>
      <c r="V302" s="3"/>
      <c r="W302" s="9">
        <f t="shared" si="93"/>
        <v>9108.367040000001</v>
      </c>
      <c r="X302" s="3"/>
      <c r="Y302" s="9">
        <f t="shared" si="87"/>
        <v>9108.367040000001</v>
      </c>
      <c r="Z302" s="3">
        <f>2237.45874+697.80126+163.0212-174.764</f>
        <v>2923.5172000000002</v>
      </c>
      <c r="AA302" s="9">
        <f t="shared" si="82"/>
        <v>12031.884240000001</v>
      </c>
      <c r="AB302" s="3"/>
      <c r="AC302" s="9">
        <f t="shared" si="83"/>
        <v>12031.884240000001</v>
      </c>
      <c r="AD302" s="9">
        <v>9108.367040000001</v>
      </c>
      <c r="AE302" s="3">
        <f>-4429.70246+697.80126+163.0212+57.337-174.764+7800.41301</f>
        <v>4114.1060099999995</v>
      </c>
      <c r="AF302" s="9">
        <f t="shared" si="84"/>
        <v>13222.473050000001</v>
      </c>
      <c r="AG302" s="3">
        <v>-3814.3670900000002</v>
      </c>
      <c r="AH302" s="9">
        <f t="shared" si="85"/>
        <v>9408.1059600000008</v>
      </c>
    </row>
    <row r="303" spans="1:34" ht="37.5" customHeight="1">
      <c r="A303" s="1" t="s">
        <v>482</v>
      </c>
      <c r="B303" s="14" t="s">
        <v>529</v>
      </c>
      <c r="C303" s="5"/>
      <c r="D303" s="9">
        <v>0</v>
      </c>
      <c r="E303" s="3">
        <f>E304</f>
        <v>0</v>
      </c>
      <c r="F303" s="9">
        <f t="shared" si="96"/>
        <v>0</v>
      </c>
      <c r="G303" s="3">
        <f>G304</f>
        <v>0</v>
      </c>
      <c r="H303" s="9">
        <f t="shared" si="94"/>
        <v>0</v>
      </c>
      <c r="I303" s="9">
        <v>0</v>
      </c>
      <c r="J303" s="3">
        <f>J304</f>
        <v>0</v>
      </c>
      <c r="K303" s="3">
        <f>K304</f>
        <v>0</v>
      </c>
      <c r="L303" s="9">
        <f t="shared" si="92"/>
        <v>0</v>
      </c>
      <c r="M303" s="9">
        <f t="shared" si="97"/>
        <v>0</v>
      </c>
      <c r="N303" s="3">
        <f>N304</f>
        <v>0</v>
      </c>
      <c r="O303" s="3">
        <f>O304</f>
        <v>0</v>
      </c>
      <c r="P303" s="9">
        <f t="shared" si="86"/>
        <v>0</v>
      </c>
      <c r="Q303" s="3">
        <f>Q304</f>
        <v>72.367000000000004</v>
      </c>
      <c r="R303" s="9">
        <f t="shared" si="80"/>
        <v>72.367000000000004</v>
      </c>
      <c r="S303" s="3">
        <f>S304</f>
        <v>0</v>
      </c>
      <c r="T303" s="9">
        <f t="shared" si="81"/>
        <v>72.367000000000004</v>
      </c>
      <c r="U303" s="9">
        <f t="shared" si="95"/>
        <v>0</v>
      </c>
      <c r="V303" s="3">
        <f>V304</f>
        <v>0</v>
      </c>
      <c r="W303" s="9">
        <f t="shared" si="93"/>
        <v>0</v>
      </c>
      <c r="X303" s="3">
        <f>X304</f>
        <v>0</v>
      </c>
      <c r="Y303" s="9">
        <f t="shared" si="87"/>
        <v>0</v>
      </c>
      <c r="Z303" s="3">
        <f>Z304</f>
        <v>0</v>
      </c>
      <c r="AA303" s="9">
        <f t="shared" si="82"/>
        <v>0</v>
      </c>
      <c r="AB303" s="3">
        <f>AB304</f>
        <v>0</v>
      </c>
      <c r="AC303" s="9">
        <f t="shared" si="83"/>
        <v>0</v>
      </c>
      <c r="AD303" s="9">
        <v>0</v>
      </c>
      <c r="AE303" s="3">
        <f>AE304</f>
        <v>0</v>
      </c>
      <c r="AF303" s="9">
        <f t="shared" si="84"/>
        <v>0</v>
      </c>
      <c r="AG303" s="3">
        <f>AG304</f>
        <v>0</v>
      </c>
      <c r="AH303" s="9">
        <f t="shared" si="85"/>
        <v>0</v>
      </c>
    </row>
    <row r="304" spans="1:34" ht="42.75" customHeight="1">
      <c r="A304" s="1" t="s">
        <v>35</v>
      </c>
      <c r="B304" s="14" t="s">
        <v>529</v>
      </c>
      <c r="C304" s="5">
        <v>200</v>
      </c>
      <c r="D304" s="9">
        <v>0</v>
      </c>
      <c r="E304" s="3"/>
      <c r="F304" s="9">
        <f t="shared" si="96"/>
        <v>0</v>
      </c>
      <c r="G304" s="3"/>
      <c r="H304" s="9">
        <f t="shared" si="94"/>
        <v>0</v>
      </c>
      <c r="I304" s="9">
        <v>0</v>
      </c>
      <c r="J304" s="3"/>
      <c r="K304" s="3"/>
      <c r="L304" s="9">
        <f t="shared" si="92"/>
        <v>0</v>
      </c>
      <c r="M304" s="9">
        <f t="shared" si="97"/>
        <v>0</v>
      </c>
      <c r="N304" s="3"/>
      <c r="O304" s="3"/>
      <c r="P304" s="9">
        <f t="shared" si="86"/>
        <v>0</v>
      </c>
      <c r="Q304" s="3">
        <v>72.367000000000004</v>
      </c>
      <c r="R304" s="9">
        <f t="shared" si="80"/>
        <v>72.367000000000004</v>
      </c>
      <c r="S304" s="3"/>
      <c r="T304" s="9">
        <f t="shared" si="81"/>
        <v>72.367000000000004</v>
      </c>
      <c r="U304" s="9">
        <f t="shared" si="95"/>
        <v>0</v>
      </c>
      <c r="V304" s="3"/>
      <c r="W304" s="9">
        <f t="shared" si="93"/>
        <v>0</v>
      </c>
      <c r="X304" s="3"/>
      <c r="Y304" s="9">
        <f t="shared" si="87"/>
        <v>0</v>
      </c>
      <c r="Z304" s="3"/>
      <c r="AA304" s="9">
        <f t="shared" si="82"/>
        <v>0</v>
      </c>
      <c r="AB304" s="3"/>
      <c r="AC304" s="9">
        <f t="shared" si="83"/>
        <v>0</v>
      </c>
      <c r="AD304" s="9">
        <v>0</v>
      </c>
      <c r="AE304" s="3"/>
      <c r="AF304" s="9">
        <f t="shared" si="84"/>
        <v>0</v>
      </c>
      <c r="AG304" s="3"/>
      <c r="AH304" s="9">
        <f t="shared" si="85"/>
        <v>0</v>
      </c>
    </row>
    <row r="305" spans="1:34" ht="28.5" customHeight="1">
      <c r="A305" s="1" t="s">
        <v>517</v>
      </c>
      <c r="B305" s="14" t="s">
        <v>518</v>
      </c>
      <c r="C305" s="5"/>
      <c r="D305" s="9">
        <v>0</v>
      </c>
      <c r="E305" s="3">
        <f>E306</f>
        <v>0</v>
      </c>
      <c r="F305" s="9">
        <f t="shared" si="96"/>
        <v>0</v>
      </c>
      <c r="G305" s="3">
        <f>G306</f>
        <v>0</v>
      </c>
      <c r="H305" s="9">
        <f t="shared" si="94"/>
        <v>0</v>
      </c>
      <c r="I305" s="9">
        <v>0</v>
      </c>
      <c r="J305" s="3">
        <f>J306</f>
        <v>0</v>
      </c>
      <c r="K305" s="3">
        <f>K306</f>
        <v>0</v>
      </c>
      <c r="L305" s="9">
        <f t="shared" si="92"/>
        <v>0</v>
      </c>
      <c r="M305" s="9">
        <f t="shared" si="97"/>
        <v>0</v>
      </c>
      <c r="N305" s="3">
        <f>N306</f>
        <v>0</v>
      </c>
      <c r="O305" s="3">
        <f>O306</f>
        <v>0</v>
      </c>
      <c r="P305" s="9">
        <f t="shared" si="86"/>
        <v>0</v>
      </c>
      <c r="Q305" s="3">
        <f>Q306</f>
        <v>0</v>
      </c>
      <c r="R305" s="9">
        <f t="shared" si="80"/>
        <v>0</v>
      </c>
      <c r="S305" s="3">
        <f>S306</f>
        <v>0</v>
      </c>
      <c r="T305" s="9">
        <f t="shared" si="81"/>
        <v>0</v>
      </c>
      <c r="U305" s="9">
        <f t="shared" si="95"/>
        <v>0</v>
      </c>
      <c r="V305" s="3">
        <f>V306</f>
        <v>0</v>
      </c>
      <c r="W305" s="9">
        <f t="shared" si="93"/>
        <v>0</v>
      </c>
      <c r="X305" s="3">
        <f>X306</f>
        <v>0</v>
      </c>
      <c r="Y305" s="9">
        <f t="shared" si="87"/>
        <v>0</v>
      </c>
      <c r="Z305" s="3">
        <f>Z306</f>
        <v>0</v>
      </c>
      <c r="AA305" s="9">
        <f t="shared" si="82"/>
        <v>0</v>
      </c>
      <c r="AB305" s="3">
        <f>AB306</f>
        <v>0</v>
      </c>
      <c r="AC305" s="9">
        <f t="shared" si="83"/>
        <v>0</v>
      </c>
      <c r="AD305" s="9">
        <v>0</v>
      </c>
      <c r="AE305" s="3">
        <f>AE306</f>
        <v>0</v>
      </c>
      <c r="AF305" s="9">
        <f t="shared" si="84"/>
        <v>0</v>
      </c>
      <c r="AG305" s="3">
        <f>AG306</f>
        <v>0</v>
      </c>
      <c r="AH305" s="9">
        <f t="shared" si="85"/>
        <v>0</v>
      </c>
    </row>
    <row r="306" spans="1:34" ht="42.75" customHeight="1">
      <c r="A306" s="1" t="s">
        <v>35</v>
      </c>
      <c r="B306" s="14" t="s">
        <v>518</v>
      </c>
      <c r="C306" s="5">
        <v>200</v>
      </c>
      <c r="D306" s="9">
        <v>0</v>
      </c>
      <c r="E306" s="3"/>
      <c r="F306" s="9">
        <f t="shared" si="96"/>
        <v>0</v>
      </c>
      <c r="G306" s="3"/>
      <c r="H306" s="9">
        <f t="shared" si="94"/>
        <v>0</v>
      </c>
      <c r="I306" s="9">
        <v>0</v>
      </c>
      <c r="J306" s="3"/>
      <c r="K306" s="3"/>
      <c r="L306" s="9">
        <f t="shared" si="92"/>
        <v>0</v>
      </c>
      <c r="M306" s="9">
        <f t="shared" si="97"/>
        <v>0</v>
      </c>
      <c r="N306" s="3"/>
      <c r="O306" s="3"/>
      <c r="P306" s="9">
        <f t="shared" si="86"/>
        <v>0</v>
      </c>
      <c r="Q306" s="3"/>
      <c r="R306" s="9">
        <f t="shared" si="80"/>
        <v>0</v>
      </c>
      <c r="S306" s="3"/>
      <c r="T306" s="9">
        <f t="shared" si="81"/>
        <v>0</v>
      </c>
      <c r="U306" s="9">
        <f t="shared" si="95"/>
        <v>0</v>
      </c>
      <c r="V306" s="3"/>
      <c r="W306" s="9">
        <f t="shared" si="93"/>
        <v>0</v>
      </c>
      <c r="X306" s="3"/>
      <c r="Y306" s="9">
        <f t="shared" si="87"/>
        <v>0</v>
      </c>
      <c r="Z306" s="3"/>
      <c r="AA306" s="9">
        <f t="shared" si="82"/>
        <v>0</v>
      </c>
      <c r="AB306" s="3"/>
      <c r="AC306" s="9">
        <f t="shared" si="83"/>
        <v>0</v>
      </c>
      <c r="AD306" s="9">
        <v>0</v>
      </c>
      <c r="AE306" s="3"/>
      <c r="AF306" s="9">
        <f t="shared" si="84"/>
        <v>0</v>
      </c>
      <c r="AG306" s="3"/>
      <c r="AH306" s="9">
        <f t="shared" si="85"/>
        <v>0</v>
      </c>
    </row>
    <row r="307" spans="1:34" ht="112.5" customHeight="1">
      <c r="A307" s="10" t="s">
        <v>352</v>
      </c>
      <c r="B307" s="8" t="s">
        <v>61</v>
      </c>
      <c r="C307" s="5"/>
      <c r="D307" s="9">
        <v>3303.45075</v>
      </c>
      <c r="E307" s="3">
        <f>E308+E313</f>
        <v>0</v>
      </c>
      <c r="F307" s="9">
        <f t="shared" si="96"/>
        <v>3303.45075</v>
      </c>
      <c r="G307" s="3">
        <f>G308+G313</f>
        <v>0</v>
      </c>
      <c r="H307" s="9">
        <f t="shared" si="94"/>
        <v>3303.45075</v>
      </c>
      <c r="I307" s="9">
        <v>3303.45075</v>
      </c>
      <c r="J307" s="3">
        <f>J308+J313</f>
        <v>0</v>
      </c>
      <c r="K307" s="3">
        <f>K308+K313</f>
        <v>0</v>
      </c>
      <c r="L307" s="9">
        <f t="shared" si="92"/>
        <v>3303.45075</v>
      </c>
      <c r="M307" s="9">
        <f t="shared" si="97"/>
        <v>3303.45075</v>
      </c>
      <c r="N307" s="3">
        <f>N308+N313</f>
        <v>0</v>
      </c>
      <c r="O307" s="3">
        <f>O308+O313</f>
        <v>0</v>
      </c>
      <c r="P307" s="9">
        <f t="shared" si="86"/>
        <v>3303.45075</v>
      </c>
      <c r="Q307" s="3">
        <f>Q308+Q313</f>
        <v>1756.0785599999999</v>
      </c>
      <c r="R307" s="9">
        <f t="shared" si="80"/>
        <v>5059.5293099999999</v>
      </c>
      <c r="S307" s="3">
        <f>S308+S313</f>
        <v>5.1719999999999997</v>
      </c>
      <c r="T307" s="9">
        <f t="shared" si="81"/>
        <v>5064.7013099999995</v>
      </c>
      <c r="U307" s="9">
        <f t="shared" si="95"/>
        <v>3303.45075</v>
      </c>
      <c r="V307" s="3">
        <f>V308+V313</f>
        <v>0</v>
      </c>
      <c r="W307" s="9">
        <f t="shared" si="93"/>
        <v>3303.45075</v>
      </c>
      <c r="X307" s="3">
        <f>X308+X313</f>
        <v>0</v>
      </c>
      <c r="Y307" s="9">
        <f t="shared" si="87"/>
        <v>3303.45075</v>
      </c>
      <c r="Z307" s="3">
        <f>Z308+Z313</f>
        <v>0</v>
      </c>
      <c r="AA307" s="9">
        <f t="shared" si="82"/>
        <v>3303.45075</v>
      </c>
      <c r="AB307" s="3">
        <f>AB308+AB313</f>
        <v>0</v>
      </c>
      <c r="AC307" s="9">
        <f t="shared" si="83"/>
        <v>3303.45075</v>
      </c>
      <c r="AD307" s="9">
        <v>3303.45075</v>
      </c>
      <c r="AE307" s="3">
        <f>AE308+AE313</f>
        <v>0</v>
      </c>
      <c r="AF307" s="9">
        <f t="shared" si="84"/>
        <v>3303.45075</v>
      </c>
      <c r="AG307" s="3">
        <f>AG308+AG313</f>
        <v>0</v>
      </c>
      <c r="AH307" s="9">
        <f t="shared" si="85"/>
        <v>3303.45075</v>
      </c>
    </row>
    <row r="308" spans="1:34" ht="109.5" customHeight="1">
      <c r="A308" s="11" t="s">
        <v>351</v>
      </c>
      <c r="B308" s="4" t="s">
        <v>62</v>
      </c>
      <c r="C308" s="5"/>
      <c r="D308" s="9">
        <v>3303.45075</v>
      </c>
      <c r="E308" s="3">
        <f>E309+E311</f>
        <v>0</v>
      </c>
      <c r="F308" s="9">
        <f t="shared" si="96"/>
        <v>3303.45075</v>
      </c>
      <c r="G308" s="3">
        <f>G309+G311</f>
        <v>0</v>
      </c>
      <c r="H308" s="9">
        <f t="shared" si="94"/>
        <v>3303.45075</v>
      </c>
      <c r="I308" s="9">
        <v>3303.45075</v>
      </c>
      <c r="J308" s="3">
        <f>J309+J311</f>
        <v>0</v>
      </c>
      <c r="K308" s="3">
        <f>K309+K311</f>
        <v>0</v>
      </c>
      <c r="L308" s="9">
        <f t="shared" si="92"/>
        <v>3303.45075</v>
      </c>
      <c r="M308" s="9">
        <f t="shared" si="97"/>
        <v>3303.45075</v>
      </c>
      <c r="N308" s="3">
        <f>N309+N311</f>
        <v>0</v>
      </c>
      <c r="O308" s="3">
        <f>O309+O311</f>
        <v>0</v>
      </c>
      <c r="P308" s="9">
        <f t="shared" si="86"/>
        <v>3303.45075</v>
      </c>
      <c r="Q308" s="3">
        <f>Q309+Q311</f>
        <v>1756.0785599999999</v>
      </c>
      <c r="R308" s="9">
        <f t="shared" si="80"/>
        <v>5059.5293099999999</v>
      </c>
      <c r="S308" s="3">
        <f>S309+S311</f>
        <v>5.1719999999999997</v>
      </c>
      <c r="T308" s="9">
        <f t="shared" si="81"/>
        <v>5064.7013099999995</v>
      </c>
      <c r="U308" s="9">
        <f t="shared" si="95"/>
        <v>3303.45075</v>
      </c>
      <c r="V308" s="3">
        <f>V309+V311</f>
        <v>0</v>
      </c>
      <c r="W308" s="9">
        <f t="shared" si="93"/>
        <v>3303.45075</v>
      </c>
      <c r="X308" s="3">
        <f>X309+X311</f>
        <v>0</v>
      </c>
      <c r="Y308" s="9">
        <f t="shared" si="87"/>
        <v>3303.45075</v>
      </c>
      <c r="Z308" s="3">
        <f>Z309+Z311</f>
        <v>0</v>
      </c>
      <c r="AA308" s="9">
        <f t="shared" si="82"/>
        <v>3303.45075</v>
      </c>
      <c r="AB308" s="3">
        <f>AB309+AB311</f>
        <v>0</v>
      </c>
      <c r="AC308" s="9">
        <f t="shared" si="83"/>
        <v>3303.45075</v>
      </c>
      <c r="AD308" s="9">
        <v>3303.45075</v>
      </c>
      <c r="AE308" s="3">
        <f>AE309+AE311</f>
        <v>0</v>
      </c>
      <c r="AF308" s="9">
        <f t="shared" si="84"/>
        <v>3303.45075</v>
      </c>
      <c r="AG308" s="3">
        <f>AG309+AG311</f>
        <v>0</v>
      </c>
      <c r="AH308" s="9">
        <f t="shared" si="85"/>
        <v>3303.45075</v>
      </c>
    </row>
    <row r="309" spans="1:34" ht="97.5" customHeight="1">
      <c r="A309" s="11" t="s">
        <v>350</v>
      </c>
      <c r="B309" s="4" t="s">
        <v>63</v>
      </c>
      <c r="C309" s="5"/>
      <c r="D309" s="9">
        <v>3303.45075</v>
      </c>
      <c r="E309" s="3">
        <f>E310</f>
        <v>0</v>
      </c>
      <c r="F309" s="9">
        <f t="shared" si="96"/>
        <v>3303.45075</v>
      </c>
      <c r="G309" s="3">
        <f>G310</f>
        <v>0</v>
      </c>
      <c r="H309" s="9">
        <f t="shared" si="94"/>
        <v>3303.45075</v>
      </c>
      <c r="I309" s="9">
        <v>3303.45075</v>
      </c>
      <c r="J309" s="3">
        <f>J310</f>
        <v>0</v>
      </c>
      <c r="K309" s="3">
        <f>K310</f>
        <v>0</v>
      </c>
      <c r="L309" s="9">
        <f t="shared" si="92"/>
        <v>3303.45075</v>
      </c>
      <c r="M309" s="9">
        <f t="shared" si="97"/>
        <v>3303.45075</v>
      </c>
      <c r="N309" s="3">
        <f>N310</f>
        <v>0</v>
      </c>
      <c r="O309" s="3">
        <f>O310</f>
        <v>0</v>
      </c>
      <c r="P309" s="9">
        <f t="shared" si="86"/>
        <v>3303.45075</v>
      </c>
      <c r="Q309" s="3">
        <f>Q310</f>
        <v>405.18655999999999</v>
      </c>
      <c r="R309" s="9">
        <f t="shared" si="80"/>
        <v>3708.6373100000001</v>
      </c>
      <c r="S309" s="3">
        <f>S310</f>
        <v>5.1719999999999997</v>
      </c>
      <c r="T309" s="9">
        <f t="shared" si="81"/>
        <v>3713.8093100000001</v>
      </c>
      <c r="U309" s="9">
        <f t="shared" si="95"/>
        <v>3303.45075</v>
      </c>
      <c r="V309" s="3">
        <f>V310</f>
        <v>0</v>
      </c>
      <c r="W309" s="9">
        <f t="shared" si="93"/>
        <v>3303.45075</v>
      </c>
      <c r="X309" s="3">
        <f>X310</f>
        <v>0</v>
      </c>
      <c r="Y309" s="9">
        <f t="shared" si="87"/>
        <v>3303.45075</v>
      </c>
      <c r="Z309" s="3">
        <f>Z310</f>
        <v>0</v>
      </c>
      <c r="AA309" s="9">
        <f t="shared" si="82"/>
        <v>3303.45075</v>
      </c>
      <c r="AB309" s="3">
        <f>AB310</f>
        <v>0</v>
      </c>
      <c r="AC309" s="9">
        <f t="shared" si="83"/>
        <v>3303.45075</v>
      </c>
      <c r="AD309" s="9">
        <v>3303.45075</v>
      </c>
      <c r="AE309" s="3">
        <f>AE310</f>
        <v>0</v>
      </c>
      <c r="AF309" s="9">
        <f t="shared" si="84"/>
        <v>3303.45075</v>
      </c>
      <c r="AG309" s="3">
        <f>AG310</f>
        <v>0</v>
      </c>
      <c r="AH309" s="9">
        <f t="shared" si="85"/>
        <v>3303.45075</v>
      </c>
    </row>
    <row r="310" spans="1:34" ht="50.25" customHeight="1">
      <c r="A310" s="1" t="s">
        <v>64</v>
      </c>
      <c r="B310" s="4" t="s">
        <v>63</v>
      </c>
      <c r="C310" s="5">
        <v>600</v>
      </c>
      <c r="D310" s="9">
        <v>3303.45075</v>
      </c>
      <c r="E310" s="3"/>
      <c r="F310" s="9">
        <f t="shared" si="96"/>
        <v>3303.45075</v>
      </c>
      <c r="G310" s="3"/>
      <c r="H310" s="9">
        <f t="shared" si="94"/>
        <v>3303.45075</v>
      </c>
      <c r="I310" s="9">
        <v>3303.45075</v>
      </c>
      <c r="J310" s="3"/>
      <c r="K310" s="3"/>
      <c r="L310" s="9">
        <f t="shared" si="92"/>
        <v>3303.45075</v>
      </c>
      <c r="M310" s="9">
        <f t="shared" si="97"/>
        <v>3303.45075</v>
      </c>
      <c r="N310" s="3"/>
      <c r="O310" s="3"/>
      <c r="P310" s="9">
        <f t="shared" si="86"/>
        <v>3303.45075</v>
      </c>
      <c r="Q310" s="3">
        <v>405.18655999999999</v>
      </c>
      <c r="R310" s="9">
        <f t="shared" si="80"/>
        <v>3708.6373100000001</v>
      </c>
      <c r="S310" s="3">
        <v>5.1719999999999997</v>
      </c>
      <c r="T310" s="9">
        <f t="shared" si="81"/>
        <v>3713.8093100000001</v>
      </c>
      <c r="U310" s="9">
        <f t="shared" si="95"/>
        <v>3303.45075</v>
      </c>
      <c r="V310" s="3"/>
      <c r="W310" s="9">
        <f t="shared" si="93"/>
        <v>3303.45075</v>
      </c>
      <c r="X310" s="3"/>
      <c r="Y310" s="9">
        <f t="shared" si="87"/>
        <v>3303.45075</v>
      </c>
      <c r="Z310" s="3"/>
      <c r="AA310" s="9">
        <f t="shared" si="82"/>
        <v>3303.45075</v>
      </c>
      <c r="AB310" s="3"/>
      <c r="AC310" s="9">
        <f t="shared" si="83"/>
        <v>3303.45075</v>
      </c>
      <c r="AD310" s="9">
        <v>3303.45075</v>
      </c>
      <c r="AE310" s="3"/>
      <c r="AF310" s="9">
        <f t="shared" si="84"/>
        <v>3303.45075</v>
      </c>
      <c r="AG310" s="3"/>
      <c r="AH310" s="9">
        <f t="shared" si="85"/>
        <v>3303.45075</v>
      </c>
    </row>
    <row r="311" spans="1:34" ht="75" customHeight="1">
      <c r="A311" s="13" t="s">
        <v>377</v>
      </c>
      <c r="B311" s="4" t="s">
        <v>378</v>
      </c>
      <c r="C311" s="5"/>
      <c r="D311" s="9">
        <v>0</v>
      </c>
      <c r="E311" s="3">
        <f>E312</f>
        <v>0</v>
      </c>
      <c r="F311" s="9">
        <f t="shared" si="96"/>
        <v>0</v>
      </c>
      <c r="G311" s="3">
        <f>G312</f>
        <v>0</v>
      </c>
      <c r="H311" s="9">
        <f t="shared" si="94"/>
        <v>0</v>
      </c>
      <c r="I311" s="9">
        <v>0</v>
      </c>
      <c r="J311" s="3">
        <f>J312</f>
        <v>0</v>
      </c>
      <c r="K311" s="3">
        <f>K312</f>
        <v>0</v>
      </c>
      <c r="L311" s="9">
        <f t="shared" si="92"/>
        <v>0</v>
      </c>
      <c r="M311" s="9">
        <f t="shared" si="97"/>
        <v>0</v>
      </c>
      <c r="N311" s="3">
        <f>N312</f>
        <v>0</v>
      </c>
      <c r="O311" s="3">
        <f>O312</f>
        <v>0</v>
      </c>
      <c r="P311" s="9">
        <f t="shared" si="86"/>
        <v>0</v>
      </c>
      <c r="Q311" s="3">
        <f>Q312</f>
        <v>1350.8920000000001</v>
      </c>
      <c r="R311" s="9">
        <f t="shared" si="80"/>
        <v>1350.8920000000001</v>
      </c>
      <c r="S311" s="3">
        <f>S312</f>
        <v>0</v>
      </c>
      <c r="T311" s="9">
        <f t="shared" si="81"/>
        <v>1350.8920000000001</v>
      </c>
      <c r="U311" s="9">
        <f t="shared" si="95"/>
        <v>0</v>
      </c>
      <c r="V311" s="3">
        <f>V312</f>
        <v>0</v>
      </c>
      <c r="W311" s="9">
        <f t="shared" si="93"/>
        <v>0</v>
      </c>
      <c r="X311" s="3">
        <f>X312</f>
        <v>0</v>
      </c>
      <c r="Y311" s="9">
        <f t="shared" si="87"/>
        <v>0</v>
      </c>
      <c r="Z311" s="3">
        <f>Z312</f>
        <v>0</v>
      </c>
      <c r="AA311" s="9">
        <f t="shared" si="82"/>
        <v>0</v>
      </c>
      <c r="AB311" s="3">
        <f>AB312</f>
        <v>0</v>
      </c>
      <c r="AC311" s="9">
        <f t="shared" si="83"/>
        <v>0</v>
      </c>
      <c r="AD311" s="9">
        <v>0</v>
      </c>
      <c r="AE311" s="3">
        <f>AE312</f>
        <v>0</v>
      </c>
      <c r="AF311" s="9">
        <f t="shared" si="84"/>
        <v>0</v>
      </c>
      <c r="AG311" s="3">
        <f>AG312</f>
        <v>0</v>
      </c>
      <c r="AH311" s="9">
        <f t="shared" si="85"/>
        <v>0</v>
      </c>
    </row>
    <row r="312" spans="1:34" ht="52.5" customHeight="1">
      <c r="A312" s="1" t="s">
        <v>64</v>
      </c>
      <c r="B312" s="4" t="s">
        <v>378</v>
      </c>
      <c r="C312" s="5">
        <v>600</v>
      </c>
      <c r="D312" s="9">
        <v>0</v>
      </c>
      <c r="E312" s="3"/>
      <c r="F312" s="9">
        <f t="shared" si="96"/>
        <v>0</v>
      </c>
      <c r="G312" s="3"/>
      <c r="H312" s="9">
        <f t="shared" si="94"/>
        <v>0</v>
      </c>
      <c r="I312" s="9">
        <v>0</v>
      </c>
      <c r="J312" s="3"/>
      <c r="K312" s="3"/>
      <c r="L312" s="9">
        <f t="shared" si="92"/>
        <v>0</v>
      </c>
      <c r="M312" s="9">
        <f t="shared" si="97"/>
        <v>0</v>
      </c>
      <c r="N312" s="3"/>
      <c r="O312" s="3"/>
      <c r="P312" s="9">
        <f t="shared" si="86"/>
        <v>0</v>
      </c>
      <c r="Q312" s="3">
        <v>1350.8920000000001</v>
      </c>
      <c r="R312" s="9">
        <f t="shared" si="80"/>
        <v>1350.8920000000001</v>
      </c>
      <c r="S312" s="3"/>
      <c r="T312" s="9">
        <f t="shared" si="81"/>
        <v>1350.8920000000001</v>
      </c>
      <c r="U312" s="9">
        <f t="shared" si="95"/>
        <v>0</v>
      </c>
      <c r="V312" s="3"/>
      <c r="W312" s="9">
        <f t="shared" si="93"/>
        <v>0</v>
      </c>
      <c r="X312" s="3"/>
      <c r="Y312" s="9">
        <f t="shared" si="87"/>
        <v>0</v>
      </c>
      <c r="Z312" s="3"/>
      <c r="AA312" s="9">
        <f t="shared" si="82"/>
        <v>0</v>
      </c>
      <c r="AB312" s="3"/>
      <c r="AC312" s="9">
        <f t="shared" si="83"/>
        <v>0</v>
      </c>
      <c r="AD312" s="9">
        <v>0</v>
      </c>
      <c r="AE312" s="3"/>
      <c r="AF312" s="9">
        <f t="shared" si="84"/>
        <v>0</v>
      </c>
      <c r="AG312" s="3"/>
      <c r="AH312" s="9">
        <f t="shared" si="85"/>
        <v>0</v>
      </c>
    </row>
    <row r="313" spans="1:34" ht="86.25" customHeight="1">
      <c r="A313" s="11" t="s">
        <v>65</v>
      </c>
      <c r="B313" s="4" t="s">
        <v>67</v>
      </c>
      <c r="C313" s="5"/>
      <c r="D313" s="9">
        <v>0</v>
      </c>
      <c r="E313" s="3">
        <f>E314</f>
        <v>0</v>
      </c>
      <c r="F313" s="9">
        <f t="shared" si="96"/>
        <v>0</v>
      </c>
      <c r="G313" s="3">
        <f>G314</f>
        <v>0</v>
      </c>
      <c r="H313" s="9">
        <f t="shared" si="94"/>
        <v>0</v>
      </c>
      <c r="I313" s="9">
        <v>0</v>
      </c>
      <c r="J313" s="3">
        <f>J314</f>
        <v>0</v>
      </c>
      <c r="K313" s="3">
        <f>K314</f>
        <v>0</v>
      </c>
      <c r="L313" s="9">
        <f t="shared" si="92"/>
        <v>0</v>
      </c>
      <c r="M313" s="9">
        <f t="shared" si="97"/>
        <v>0</v>
      </c>
      <c r="N313" s="3">
        <f>N314</f>
        <v>0</v>
      </c>
      <c r="O313" s="3">
        <f>O314</f>
        <v>0</v>
      </c>
      <c r="P313" s="9">
        <f t="shared" si="86"/>
        <v>0</v>
      </c>
      <c r="Q313" s="3">
        <f>Q314</f>
        <v>0</v>
      </c>
      <c r="R313" s="9">
        <f t="shared" si="80"/>
        <v>0</v>
      </c>
      <c r="S313" s="3">
        <f>S314</f>
        <v>0</v>
      </c>
      <c r="T313" s="9">
        <f t="shared" si="81"/>
        <v>0</v>
      </c>
      <c r="U313" s="9">
        <f t="shared" si="95"/>
        <v>0</v>
      </c>
      <c r="V313" s="3">
        <f>V314</f>
        <v>0</v>
      </c>
      <c r="W313" s="9">
        <f t="shared" si="93"/>
        <v>0</v>
      </c>
      <c r="X313" s="3">
        <f>X314</f>
        <v>0</v>
      </c>
      <c r="Y313" s="9">
        <f t="shared" si="87"/>
        <v>0</v>
      </c>
      <c r="Z313" s="3">
        <f>Z314</f>
        <v>0</v>
      </c>
      <c r="AA313" s="9">
        <f t="shared" si="82"/>
        <v>0</v>
      </c>
      <c r="AB313" s="3">
        <f>AB314</f>
        <v>0</v>
      </c>
      <c r="AC313" s="9">
        <f t="shared" si="83"/>
        <v>0</v>
      </c>
      <c r="AD313" s="9">
        <v>0</v>
      </c>
      <c r="AE313" s="3">
        <f>AE314</f>
        <v>0</v>
      </c>
      <c r="AF313" s="9">
        <f t="shared" si="84"/>
        <v>0</v>
      </c>
      <c r="AG313" s="3">
        <f>AG314</f>
        <v>0</v>
      </c>
      <c r="AH313" s="9">
        <f t="shared" si="85"/>
        <v>0</v>
      </c>
    </row>
    <row r="314" spans="1:34" ht="80.25" customHeight="1">
      <c r="A314" s="11" t="s">
        <v>66</v>
      </c>
      <c r="B314" s="4" t="s">
        <v>68</v>
      </c>
      <c r="C314" s="5"/>
      <c r="D314" s="9">
        <v>0</v>
      </c>
      <c r="E314" s="3">
        <f>E315</f>
        <v>0</v>
      </c>
      <c r="F314" s="9">
        <f t="shared" si="96"/>
        <v>0</v>
      </c>
      <c r="G314" s="3">
        <f>G315</f>
        <v>0</v>
      </c>
      <c r="H314" s="9">
        <f t="shared" si="94"/>
        <v>0</v>
      </c>
      <c r="I314" s="9">
        <v>0</v>
      </c>
      <c r="J314" s="3">
        <f>J315</f>
        <v>0</v>
      </c>
      <c r="K314" s="3">
        <f>K315</f>
        <v>0</v>
      </c>
      <c r="L314" s="9">
        <f t="shared" si="92"/>
        <v>0</v>
      </c>
      <c r="M314" s="9">
        <f t="shared" si="97"/>
        <v>0</v>
      </c>
      <c r="N314" s="3">
        <f>N315</f>
        <v>0</v>
      </c>
      <c r="O314" s="3">
        <f>O315</f>
        <v>0</v>
      </c>
      <c r="P314" s="9">
        <f t="shared" si="86"/>
        <v>0</v>
      </c>
      <c r="Q314" s="3">
        <f>Q315</f>
        <v>0</v>
      </c>
      <c r="R314" s="9">
        <f t="shared" si="80"/>
        <v>0</v>
      </c>
      <c r="S314" s="3">
        <f>S315</f>
        <v>0</v>
      </c>
      <c r="T314" s="9">
        <f t="shared" si="81"/>
        <v>0</v>
      </c>
      <c r="U314" s="9">
        <f t="shared" si="95"/>
        <v>0</v>
      </c>
      <c r="V314" s="3">
        <f>V315</f>
        <v>0</v>
      </c>
      <c r="W314" s="9">
        <f t="shared" si="93"/>
        <v>0</v>
      </c>
      <c r="X314" s="3">
        <f>X315</f>
        <v>0</v>
      </c>
      <c r="Y314" s="9">
        <f t="shared" si="87"/>
        <v>0</v>
      </c>
      <c r="Z314" s="3">
        <f>Z315</f>
        <v>0</v>
      </c>
      <c r="AA314" s="9">
        <f t="shared" si="82"/>
        <v>0</v>
      </c>
      <c r="AB314" s="3">
        <f>AB315</f>
        <v>0</v>
      </c>
      <c r="AC314" s="9">
        <f t="shared" si="83"/>
        <v>0</v>
      </c>
      <c r="AD314" s="9">
        <v>0</v>
      </c>
      <c r="AE314" s="3">
        <f>AE315</f>
        <v>0</v>
      </c>
      <c r="AF314" s="9">
        <f t="shared" si="84"/>
        <v>0</v>
      </c>
      <c r="AG314" s="3">
        <f>AG315</f>
        <v>0</v>
      </c>
      <c r="AH314" s="9">
        <f t="shared" si="85"/>
        <v>0</v>
      </c>
    </row>
    <row r="315" spans="1:34" ht="48" customHeight="1">
      <c r="A315" s="1" t="s">
        <v>64</v>
      </c>
      <c r="B315" s="4" t="s">
        <v>68</v>
      </c>
      <c r="C315" s="5">
        <v>600</v>
      </c>
      <c r="D315" s="9">
        <v>0</v>
      </c>
      <c r="E315" s="3"/>
      <c r="F315" s="9">
        <f t="shared" si="96"/>
        <v>0</v>
      </c>
      <c r="G315" s="3"/>
      <c r="H315" s="9">
        <f t="shared" si="94"/>
        <v>0</v>
      </c>
      <c r="I315" s="9">
        <v>0</v>
      </c>
      <c r="J315" s="3"/>
      <c r="K315" s="3"/>
      <c r="L315" s="9">
        <f t="shared" si="92"/>
        <v>0</v>
      </c>
      <c r="M315" s="9">
        <f t="shared" si="97"/>
        <v>0</v>
      </c>
      <c r="N315" s="3"/>
      <c r="O315" s="3"/>
      <c r="P315" s="9">
        <f t="shared" si="86"/>
        <v>0</v>
      </c>
      <c r="Q315" s="3"/>
      <c r="R315" s="9">
        <f t="shared" si="80"/>
        <v>0</v>
      </c>
      <c r="S315" s="3"/>
      <c r="T315" s="9">
        <f t="shared" si="81"/>
        <v>0</v>
      </c>
      <c r="U315" s="9">
        <f t="shared" si="95"/>
        <v>0</v>
      </c>
      <c r="V315" s="3"/>
      <c r="W315" s="9">
        <f t="shared" si="93"/>
        <v>0</v>
      </c>
      <c r="X315" s="3"/>
      <c r="Y315" s="9">
        <f t="shared" si="87"/>
        <v>0</v>
      </c>
      <c r="Z315" s="3"/>
      <c r="AA315" s="9">
        <f t="shared" si="82"/>
        <v>0</v>
      </c>
      <c r="AB315" s="3"/>
      <c r="AC315" s="9">
        <f t="shared" si="83"/>
        <v>0</v>
      </c>
      <c r="AD315" s="9">
        <v>0</v>
      </c>
      <c r="AE315" s="3"/>
      <c r="AF315" s="9">
        <f t="shared" si="84"/>
        <v>0</v>
      </c>
      <c r="AG315" s="3"/>
      <c r="AH315" s="9">
        <f t="shared" si="85"/>
        <v>0</v>
      </c>
    </row>
    <row r="316" spans="1:34" ht="39.75" customHeight="1">
      <c r="A316" s="10" t="s">
        <v>53</v>
      </c>
      <c r="B316" s="8" t="s">
        <v>57</v>
      </c>
      <c r="C316" s="5"/>
      <c r="D316" s="9">
        <v>437.61500000000001</v>
      </c>
      <c r="E316" s="3">
        <f>E317</f>
        <v>0</v>
      </c>
      <c r="F316" s="9">
        <f t="shared" si="96"/>
        <v>437.61500000000001</v>
      </c>
      <c r="G316" s="3">
        <f>G317</f>
        <v>0</v>
      </c>
      <c r="H316" s="9">
        <f t="shared" si="94"/>
        <v>437.61500000000001</v>
      </c>
      <c r="I316" s="9">
        <v>437.61500000000001</v>
      </c>
      <c r="J316" s="3">
        <f>J317</f>
        <v>0</v>
      </c>
      <c r="K316" s="3">
        <f>K317</f>
        <v>-379.17964000000001</v>
      </c>
      <c r="L316" s="9">
        <f t="shared" si="92"/>
        <v>58.435360000000003</v>
      </c>
      <c r="M316" s="9">
        <f t="shared" si="97"/>
        <v>437.61500000000001</v>
      </c>
      <c r="N316" s="3">
        <f>N317</f>
        <v>0</v>
      </c>
      <c r="O316" s="3">
        <f>O317</f>
        <v>0</v>
      </c>
      <c r="P316" s="9">
        <f t="shared" si="86"/>
        <v>58.435360000000003</v>
      </c>
      <c r="Q316" s="3">
        <f>Q317</f>
        <v>108.67463000000001</v>
      </c>
      <c r="R316" s="9">
        <f t="shared" si="80"/>
        <v>167.10999000000001</v>
      </c>
      <c r="S316" s="3">
        <f>S317</f>
        <v>0</v>
      </c>
      <c r="T316" s="9">
        <f t="shared" si="81"/>
        <v>167.10999000000001</v>
      </c>
      <c r="U316" s="9">
        <f t="shared" si="95"/>
        <v>437.61500000000001</v>
      </c>
      <c r="V316" s="3">
        <f>V317</f>
        <v>-379.17964000000001</v>
      </c>
      <c r="W316" s="9">
        <f t="shared" si="93"/>
        <v>58.435360000000003</v>
      </c>
      <c r="X316" s="3">
        <f>X317</f>
        <v>0</v>
      </c>
      <c r="Y316" s="9">
        <f t="shared" si="87"/>
        <v>58.435360000000003</v>
      </c>
      <c r="Z316" s="3">
        <f>Z317</f>
        <v>0.20139000000000001</v>
      </c>
      <c r="AA316" s="9">
        <f t="shared" si="82"/>
        <v>58.636750000000006</v>
      </c>
      <c r="AB316" s="3">
        <f>AB317</f>
        <v>0</v>
      </c>
      <c r="AC316" s="9">
        <f t="shared" si="83"/>
        <v>58.636750000000006</v>
      </c>
      <c r="AD316" s="9">
        <v>58.435360000000003</v>
      </c>
      <c r="AE316" s="3">
        <f>AE317</f>
        <v>0.20139000000000001</v>
      </c>
      <c r="AF316" s="9">
        <f t="shared" si="84"/>
        <v>58.636750000000006</v>
      </c>
      <c r="AG316" s="3">
        <f>AG317</f>
        <v>0</v>
      </c>
      <c r="AH316" s="9">
        <f t="shared" si="85"/>
        <v>58.636750000000006</v>
      </c>
    </row>
    <row r="317" spans="1:34" ht="38.25" customHeight="1">
      <c r="A317" s="11" t="s">
        <v>54</v>
      </c>
      <c r="B317" s="4" t="s">
        <v>58</v>
      </c>
      <c r="C317" s="5"/>
      <c r="D317" s="9">
        <v>437.61500000000001</v>
      </c>
      <c r="E317" s="3">
        <f>E318+E320+E322+E325+E327</f>
        <v>0</v>
      </c>
      <c r="F317" s="9">
        <f t="shared" si="96"/>
        <v>437.61500000000001</v>
      </c>
      <c r="G317" s="3">
        <f>G318+G320+G322+G325+G327</f>
        <v>0</v>
      </c>
      <c r="H317" s="9">
        <f t="shared" si="94"/>
        <v>437.61500000000001</v>
      </c>
      <c r="I317" s="9">
        <v>437.61500000000001</v>
      </c>
      <c r="J317" s="3">
        <f>J318+J320+J322+J325+J327</f>
        <v>0</v>
      </c>
      <c r="K317" s="3">
        <f>K318+K320+K322+K325+K327</f>
        <v>-379.17964000000001</v>
      </c>
      <c r="L317" s="9">
        <f t="shared" si="92"/>
        <v>58.435360000000003</v>
      </c>
      <c r="M317" s="9">
        <f t="shared" si="97"/>
        <v>437.61500000000001</v>
      </c>
      <c r="N317" s="3">
        <f>N318+N320+N322+N325+N327</f>
        <v>0</v>
      </c>
      <c r="O317" s="3">
        <f>O318+O320+O322+O325+O327</f>
        <v>0</v>
      </c>
      <c r="P317" s="9">
        <f t="shared" si="86"/>
        <v>58.435360000000003</v>
      </c>
      <c r="Q317" s="3">
        <f>Q318+Q320+Q322+Q325+Q327</f>
        <v>108.67463000000001</v>
      </c>
      <c r="R317" s="9">
        <f t="shared" si="80"/>
        <v>167.10999000000001</v>
      </c>
      <c r="S317" s="3">
        <f>S318+S320+S322+S325+S327</f>
        <v>0</v>
      </c>
      <c r="T317" s="9">
        <f t="shared" si="81"/>
        <v>167.10999000000001</v>
      </c>
      <c r="U317" s="9">
        <f t="shared" si="95"/>
        <v>437.61500000000001</v>
      </c>
      <c r="V317" s="3">
        <f>V318+V320+V322+V325+V327</f>
        <v>-379.17964000000001</v>
      </c>
      <c r="W317" s="9">
        <f t="shared" si="93"/>
        <v>58.435360000000003</v>
      </c>
      <c r="X317" s="3">
        <f>X318+X320+X322+X325+X327</f>
        <v>0</v>
      </c>
      <c r="Y317" s="9">
        <f t="shared" si="87"/>
        <v>58.435360000000003</v>
      </c>
      <c r="Z317" s="3">
        <f>Z318+Z320+Z322+Z325+Z327</f>
        <v>0.20139000000000001</v>
      </c>
      <c r="AA317" s="9">
        <f t="shared" si="82"/>
        <v>58.636750000000006</v>
      </c>
      <c r="AB317" s="3">
        <f>AB318+AB320+AB322+AB325+AB327</f>
        <v>0</v>
      </c>
      <c r="AC317" s="9">
        <f t="shared" si="83"/>
        <v>58.636750000000006</v>
      </c>
      <c r="AD317" s="9">
        <v>58.435360000000003</v>
      </c>
      <c r="AE317" s="3">
        <f>AE318+AE320+AE322+AE325+AE327</f>
        <v>0.20139000000000001</v>
      </c>
      <c r="AF317" s="9">
        <f t="shared" si="84"/>
        <v>58.636750000000006</v>
      </c>
      <c r="AG317" s="3">
        <f>AG318+AG320+AG322+AG325+AG327</f>
        <v>0</v>
      </c>
      <c r="AH317" s="9">
        <f t="shared" si="85"/>
        <v>58.636750000000006</v>
      </c>
    </row>
    <row r="318" spans="1:34" ht="39.75" customHeight="1">
      <c r="A318" s="11" t="s">
        <v>55</v>
      </c>
      <c r="B318" s="4" t="s">
        <v>59</v>
      </c>
      <c r="C318" s="5"/>
      <c r="D318" s="9">
        <v>0</v>
      </c>
      <c r="E318" s="3">
        <f>E319</f>
        <v>0</v>
      </c>
      <c r="F318" s="9">
        <f t="shared" si="96"/>
        <v>0</v>
      </c>
      <c r="G318" s="3">
        <f>G319</f>
        <v>0</v>
      </c>
      <c r="H318" s="9">
        <f t="shared" si="94"/>
        <v>0</v>
      </c>
      <c r="I318" s="9">
        <v>0</v>
      </c>
      <c r="J318" s="3">
        <f>J319</f>
        <v>0</v>
      </c>
      <c r="K318" s="3">
        <f>K319</f>
        <v>0</v>
      </c>
      <c r="L318" s="9">
        <f t="shared" si="92"/>
        <v>0</v>
      </c>
      <c r="M318" s="9">
        <f t="shared" si="97"/>
        <v>0</v>
      </c>
      <c r="N318" s="3">
        <f>N319</f>
        <v>0</v>
      </c>
      <c r="O318" s="3">
        <f>O319</f>
        <v>0</v>
      </c>
      <c r="P318" s="9">
        <f t="shared" si="86"/>
        <v>0</v>
      </c>
      <c r="Q318" s="3">
        <f>Q319</f>
        <v>50</v>
      </c>
      <c r="R318" s="9">
        <f t="shared" si="80"/>
        <v>50</v>
      </c>
      <c r="S318" s="3">
        <f>S319</f>
        <v>0</v>
      </c>
      <c r="T318" s="9">
        <f t="shared" si="81"/>
        <v>50</v>
      </c>
      <c r="U318" s="9">
        <f t="shared" si="95"/>
        <v>0</v>
      </c>
      <c r="V318" s="3">
        <f>V319</f>
        <v>0</v>
      </c>
      <c r="W318" s="9">
        <f t="shared" si="93"/>
        <v>0</v>
      </c>
      <c r="X318" s="3">
        <f>X319</f>
        <v>0</v>
      </c>
      <c r="Y318" s="9">
        <f t="shared" si="87"/>
        <v>0</v>
      </c>
      <c r="Z318" s="3">
        <f>Z319</f>
        <v>0</v>
      </c>
      <c r="AA318" s="9">
        <f t="shared" si="82"/>
        <v>0</v>
      </c>
      <c r="AB318" s="3">
        <f>AB319</f>
        <v>0</v>
      </c>
      <c r="AC318" s="9">
        <f t="shared" si="83"/>
        <v>0</v>
      </c>
      <c r="AD318" s="9">
        <v>0</v>
      </c>
      <c r="AE318" s="3">
        <f>AE319</f>
        <v>0</v>
      </c>
      <c r="AF318" s="9">
        <f t="shared" si="84"/>
        <v>0</v>
      </c>
      <c r="AG318" s="3">
        <f>AG319</f>
        <v>0</v>
      </c>
      <c r="AH318" s="9">
        <f t="shared" si="85"/>
        <v>0</v>
      </c>
    </row>
    <row r="319" spans="1:34" ht="50.25" customHeight="1">
      <c r="A319" s="1" t="s">
        <v>35</v>
      </c>
      <c r="B319" s="4" t="s">
        <v>59</v>
      </c>
      <c r="C319" s="5">
        <v>200</v>
      </c>
      <c r="D319" s="9">
        <v>0</v>
      </c>
      <c r="E319" s="3"/>
      <c r="F319" s="9">
        <f t="shared" si="96"/>
        <v>0</v>
      </c>
      <c r="G319" s="3"/>
      <c r="H319" s="9">
        <f t="shared" si="94"/>
        <v>0</v>
      </c>
      <c r="I319" s="9">
        <v>0</v>
      </c>
      <c r="J319" s="3"/>
      <c r="K319" s="3"/>
      <c r="L319" s="9">
        <f t="shared" si="92"/>
        <v>0</v>
      </c>
      <c r="M319" s="9">
        <f t="shared" si="97"/>
        <v>0</v>
      </c>
      <c r="N319" s="3"/>
      <c r="O319" s="3"/>
      <c r="P319" s="9">
        <f t="shared" si="86"/>
        <v>0</v>
      </c>
      <c r="Q319" s="3">
        <v>50</v>
      </c>
      <c r="R319" s="9">
        <f t="shared" si="80"/>
        <v>50</v>
      </c>
      <c r="S319" s="3"/>
      <c r="T319" s="9">
        <f t="shared" si="81"/>
        <v>50</v>
      </c>
      <c r="U319" s="9">
        <f t="shared" si="95"/>
        <v>0</v>
      </c>
      <c r="V319" s="3"/>
      <c r="W319" s="9">
        <f t="shared" si="93"/>
        <v>0</v>
      </c>
      <c r="X319" s="3"/>
      <c r="Y319" s="9">
        <f t="shared" si="87"/>
        <v>0</v>
      </c>
      <c r="Z319" s="3"/>
      <c r="AA319" s="9">
        <f t="shared" si="82"/>
        <v>0</v>
      </c>
      <c r="AB319" s="3"/>
      <c r="AC319" s="9">
        <f t="shared" si="83"/>
        <v>0</v>
      </c>
      <c r="AD319" s="9">
        <v>0</v>
      </c>
      <c r="AE319" s="3"/>
      <c r="AF319" s="9">
        <f t="shared" si="84"/>
        <v>0</v>
      </c>
      <c r="AG319" s="3"/>
      <c r="AH319" s="9">
        <f t="shared" si="85"/>
        <v>0</v>
      </c>
    </row>
    <row r="320" spans="1:34" ht="50.25" customHeight="1">
      <c r="A320" s="1" t="s">
        <v>410</v>
      </c>
      <c r="B320" s="4" t="s">
        <v>411</v>
      </c>
      <c r="C320" s="5"/>
      <c r="D320" s="9">
        <v>396.1</v>
      </c>
      <c r="E320" s="3">
        <f>E321</f>
        <v>0</v>
      </c>
      <c r="F320" s="9">
        <f t="shared" si="96"/>
        <v>396.1</v>
      </c>
      <c r="G320" s="3">
        <f>G321</f>
        <v>0</v>
      </c>
      <c r="H320" s="9">
        <f t="shared" si="94"/>
        <v>396.1</v>
      </c>
      <c r="I320" s="9">
        <v>396.1</v>
      </c>
      <c r="J320" s="3">
        <f>J321</f>
        <v>0</v>
      </c>
      <c r="K320" s="3">
        <f>K321</f>
        <v>-396.1</v>
      </c>
      <c r="L320" s="9">
        <f t="shared" si="92"/>
        <v>0</v>
      </c>
      <c r="M320" s="9">
        <f t="shared" si="97"/>
        <v>396.1</v>
      </c>
      <c r="N320" s="3">
        <f>N321</f>
        <v>0</v>
      </c>
      <c r="O320" s="3">
        <f>O321</f>
        <v>0</v>
      </c>
      <c r="P320" s="9">
        <f t="shared" si="86"/>
        <v>0</v>
      </c>
      <c r="Q320" s="3">
        <f>Q321</f>
        <v>0</v>
      </c>
      <c r="R320" s="9">
        <f t="shared" si="80"/>
        <v>0</v>
      </c>
      <c r="S320" s="3">
        <f>S321</f>
        <v>0</v>
      </c>
      <c r="T320" s="9">
        <f t="shared" si="81"/>
        <v>0</v>
      </c>
      <c r="U320" s="9">
        <f t="shared" si="95"/>
        <v>396.1</v>
      </c>
      <c r="V320" s="3">
        <f>V321</f>
        <v>-396.1</v>
      </c>
      <c r="W320" s="9">
        <f t="shared" si="93"/>
        <v>0</v>
      </c>
      <c r="X320" s="3">
        <f>X321</f>
        <v>0</v>
      </c>
      <c r="Y320" s="9">
        <f t="shared" si="87"/>
        <v>0</v>
      </c>
      <c r="Z320" s="3">
        <f>Z321</f>
        <v>0</v>
      </c>
      <c r="AA320" s="9">
        <f t="shared" si="82"/>
        <v>0</v>
      </c>
      <c r="AB320" s="3">
        <f>AB321</f>
        <v>0</v>
      </c>
      <c r="AC320" s="9">
        <f t="shared" si="83"/>
        <v>0</v>
      </c>
      <c r="AD320" s="9">
        <v>0</v>
      </c>
      <c r="AE320" s="3">
        <f>AE321</f>
        <v>0</v>
      </c>
      <c r="AF320" s="9">
        <f t="shared" si="84"/>
        <v>0</v>
      </c>
      <c r="AG320" s="3">
        <f>AG321</f>
        <v>0</v>
      </c>
      <c r="AH320" s="9">
        <f t="shared" si="85"/>
        <v>0</v>
      </c>
    </row>
    <row r="321" spans="1:34" ht="50.25" customHeight="1">
      <c r="A321" s="1" t="s">
        <v>35</v>
      </c>
      <c r="B321" s="14" t="s">
        <v>411</v>
      </c>
      <c r="C321" s="5">
        <v>200</v>
      </c>
      <c r="D321" s="9">
        <v>396.1</v>
      </c>
      <c r="E321" s="3"/>
      <c r="F321" s="9">
        <f t="shared" si="96"/>
        <v>396.1</v>
      </c>
      <c r="G321" s="3"/>
      <c r="H321" s="9">
        <f t="shared" si="94"/>
        <v>396.1</v>
      </c>
      <c r="I321" s="9">
        <v>396.1</v>
      </c>
      <c r="J321" s="3"/>
      <c r="K321" s="3">
        <v>-396.1</v>
      </c>
      <c r="L321" s="9">
        <f t="shared" si="92"/>
        <v>0</v>
      </c>
      <c r="M321" s="9">
        <f t="shared" si="97"/>
        <v>396.1</v>
      </c>
      <c r="N321" s="3"/>
      <c r="O321" s="3"/>
      <c r="P321" s="9">
        <f t="shared" si="86"/>
        <v>0</v>
      </c>
      <c r="Q321" s="3"/>
      <c r="R321" s="9">
        <f t="shared" si="80"/>
        <v>0</v>
      </c>
      <c r="S321" s="3"/>
      <c r="T321" s="9">
        <f t="shared" si="81"/>
        <v>0</v>
      </c>
      <c r="U321" s="9">
        <f t="shared" si="95"/>
        <v>396.1</v>
      </c>
      <c r="V321" s="3">
        <v>-396.1</v>
      </c>
      <c r="W321" s="9">
        <f t="shared" si="93"/>
        <v>0</v>
      </c>
      <c r="X321" s="3"/>
      <c r="Y321" s="9">
        <f t="shared" si="87"/>
        <v>0</v>
      </c>
      <c r="Z321" s="3"/>
      <c r="AA321" s="9">
        <f t="shared" si="82"/>
        <v>0</v>
      </c>
      <c r="AB321" s="3"/>
      <c r="AC321" s="9">
        <f t="shared" si="83"/>
        <v>0</v>
      </c>
      <c r="AD321" s="9">
        <v>0</v>
      </c>
      <c r="AE321" s="3"/>
      <c r="AF321" s="9">
        <f t="shared" si="84"/>
        <v>0</v>
      </c>
      <c r="AG321" s="3"/>
      <c r="AH321" s="9">
        <f t="shared" si="85"/>
        <v>0</v>
      </c>
    </row>
    <row r="322" spans="1:34" ht="50.25" customHeight="1">
      <c r="A322" s="13" t="s">
        <v>448</v>
      </c>
      <c r="B322" s="14" t="s">
        <v>449</v>
      </c>
      <c r="C322" s="5"/>
      <c r="D322" s="9">
        <v>25</v>
      </c>
      <c r="E322" s="3">
        <f>E323+E324</f>
        <v>0</v>
      </c>
      <c r="F322" s="9">
        <f t="shared" si="96"/>
        <v>25</v>
      </c>
      <c r="G322" s="3">
        <f>G323+G324</f>
        <v>0</v>
      </c>
      <c r="H322" s="9">
        <f t="shared" si="94"/>
        <v>25</v>
      </c>
      <c r="I322" s="9">
        <v>25</v>
      </c>
      <c r="J322" s="3">
        <f>J323+J324</f>
        <v>0</v>
      </c>
      <c r="K322" s="3">
        <f>K323+K324</f>
        <v>0</v>
      </c>
      <c r="L322" s="9">
        <f t="shared" si="92"/>
        <v>25</v>
      </c>
      <c r="M322" s="9">
        <f t="shared" si="97"/>
        <v>25</v>
      </c>
      <c r="N322" s="3">
        <f>N323+N324</f>
        <v>0</v>
      </c>
      <c r="O322" s="3">
        <f>O323+O324</f>
        <v>0</v>
      </c>
      <c r="P322" s="9">
        <f t="shared" si="86"/>
        <v>25</v>
      </c>
      <c r="Q322" s="3">
        <f>Q323+Q324</f>
        <v>0</v>
      </c>
      <c r="R322" s="9">
        <f t="shared" si="80"/>
        <v>25</v>
      </c>
      <c r="S322" s="3">
        <f>S323+S324</f>
        <v>0</v>
      </c>
      <c r="T322" s="9">
        <f t="shared" si="81"/>
        <v>25</v>
      </c>
      <c r="U322" s="9">
        <f t="shared" si="95"/>
        <v>25</v>
      </c>
      <c r="V322" s="3">
        <f>V323+V324</f>
        <v>0</v>
      </c>
      <c r="W322" s="9">
        <f t="shared" si="93"/>
        <v>25</v>
      </c>
      <c r="X322" s="3">
        <f>X323+X324</f>
        <v>0</v>
      </c>
      <c r="Y322" s="9">
        <f t="shared" si="87"/>
        <v>25</v>
      </c>
      <c r="Z322" s="3">
        <f>Z323+Z324</f>
        <v>0</v>
      </c>
      <c r="AA322" s="9">
        <f t="shared" si="82"/>
        <v>25</v>
      </c>
      <c r="AB322" s="3">
        <f>AB323+AB324</f>
        <v>0</v>
      </c>
      <c r="AC322" s="9">
        <f t="shared" si="83"/>
        <v>25</v>
      </c>
      <c r="AD322" s="9">
        <v>25</v>
      </c>
      <c r="AE322" s="3">
        <f>AE323+AE324</f>
        <v>0</v>
      </c>
      <c r="AF322" s="9">
        <f t="shared" si="84"/>
        <v>25</v>
      </c>
      <c r="AG322" s="3">
        <f>AG323+AG324</f>
        <v>0</v>
      </c>
      <c r="AH322" s="9">
        <f t="shared" si="85"/>
        <v>25</v>
      </c>
    </row>
    <row r="323" spans="1:34" ht="78.75" customHeight="1">
      <c r="A323" s="13" t="s">
        <v>110</v>
      </c>
      <c r="B323" s="14" t="s">
        <v>449</v>
      </c>
      <c r="C323" s="5">
        <v>100</v>
      </c>
      <c r="D323" s="9">
        <v>25</v>
      </c>
      <c r="E323" s="3"/>
      <c r="F323" s="9">
        <f t="shared" si="96"/>
        <v>25</v>
      </c>
      <c r="G323" s="3"/>
      <c r="H323" s="9">
        <f t="shared" si="94"/>
        <v>25</v>
      </c>
      <c r="I323" s="9">
        <v>25</v>
      </c>
      <c r="J323" s="3"/>
      <c r="K323" s="3"/>
      <c r="L323" s="9">
        <f t="shared" si="92"/>
        <v>25</v>
      </c>
      <c r="M323" s="9">
        <f t="shared" si="97"/>
        <v>25</v>
      </c>
      <c r="N323" s="3"/>
      <c r="O323" s="3"/>
      <c r="P323" s="9">
        <f t="shared" si="86"/>
        <v>25</v>
      </c>
      <c r="Q323" s="3">
        <v>-1.5</v>
      </c>
      <c r="R323" s="9">
        <f t="shared" si="80"/>
        <v>23.5</v>
      </c>
      <c r="S323" s="3"/>
      <c r="T323" s="9">
        <f t="shared" si="81"/>
        <v>23.5</v>
      </c>
      <c r="U323" s="9">
        <f t="shared" si="95"/>
        <v>25</v>
      </c>
      <c r="V323" s="3"/>
      <c r="W323" s="9">
        <f t="shared" si="93"/>
        <v>25</v>
      </c>
      <c r="X323" s="3"/>
      <c r="Y323" s="9">
        <f t="shared" si="87"/>
        <v>25</v>
      </c>
      <c r="Z323" s="3">
        <v>-1.5</v>
      </c>
      <c r="AA323" s="9">
        <f t="shared" si="82"/>
        <v>23.5</v>
      </c>
      <c r="AB323" s="3"/>
      <c r="AC323" s="9">
        <f t="shared" si="83"/>
        <v>23.5</v>
      </c>
      <c r="AD323" s="9">
        <v>25</v>
      </c>
      <c r="AE323" s="3">
        <v>-1.5</v>
      </c>
      <c r="AF323" s="9">
        <f t="shared" si="84"/>
        <v>23.5</v>
      </c>
      <c r="AG323" s="3"/>
      <c r="AH323" s="9">
        <f t="shared" si="85"/>
        <v>23.5</v>
      </c>
    </row>
    <row r="324" spans="1:34" ht="50.25" customHeight="1">
      <c r="A324" s="13" t="s">
        <v>35</v>
      </c>
      <c r="B324" s="14" t="s">
        <v>449</v>
      </c>
      <c r="C324" s="5">
        <v>200</v>
      </c>
      <c r="D324" s="9">
        <v>0</v>
      </c>
      <c r="E324" s="3"/>
      <c r="F324" s="9">
        <f t="shared" si="96"/>
        <v>0</v>
      </c>
      <c r="G324" s="3"/>
      <c r="H324" s="9">
        <f t="shared" si="94"/>
        <v>0</v>
      </c>
      <c r="I324" s="9">
        <v>0</v>
      </c>
      <c r="J324" s="3"/>
      <c r="K324" s="3"/>
      <c r="L324" s="9">
        <f t="shared" si="92"/>
        <v>0</v>
      </c>
      <c r="M324" s="9">
        <f t="shared" si="97"/>
        <v>0</v>
      </c>
      <c r="N324" s="3"/>
      <c r="O324" s="3"/>
      <c r="P324" s="9">
        <f t="shared" si="86"/>
        <v>0</v>
      </c>
      <c r="Q324" s="3">
        <v>1.5</v>
      </c>
      <c r="R324" s="9">
        <f t="shared" si="80"/>
        <v>1.5</v>
      </c>
      <c r="S324" s="3"/>
      <c r="T324" s="9">
        <f t="shared" si="81"/>
        <v>1.5</v>
      </c>
      <c r="U324" s="9">
        <f t="shared" si="95"/>
        <v>0</v>
      </c>
      <c r="V324" s="3"/>
      <c r="W324" s="9">
        <f t="shared" si="93"/>
        <v>0</v>
      </c>
      <c r="X324" s="3"/>
      <c r="Y324" s="9">
        <f t="shared" si="87"/>
        <v>0</v>
      </c>
      <c r="Z324" s="3">
        <v>1.5</v>
      </c>
      <c r="AA324" s="9">
        <f t="shared" si="82"/>
        <v>1.5</v>
      </c>
      <c r="AB324" s="3"/>
      <c r="AC324" s="9">
        <f t="shared" si="83"/>
        <v>1.5</v>
      </c>
      <c r="AD324" s="9">
        <v>0</v>
      </c>
      <c r="AE324" s="3">
        <v>1.5</v>
      </c>
      <c r="AF324" s="9">
        <f t="shared" si="84"/>
        <v>1.5</v>
      </c>
      <c r="AG324" s="3"/>
      <c r="AH324" s="9">
        <f t="shared" si="85"/>
        <v>1.5</v>
      </c>
    </row>
    <row r="325" spans="1:34" ht="138" customHeight="1">
      <c r="A325" s="1" t="s">
        <v>56</v>
      </c>
      <c r="B325" s="14" t="s">
        <v>60</v>
      </c>
      <c r="C325" s="5"/>
      <c r="D325" s="9">
        <v>16.515000000000001</v>
      </c>
      <c r="E325" s="3">
        <f>E326</f>
        <v>0</v>
      </c>
      <c r="F325" s="9">
        <f t="shared" si="96"/>
        <v>16.515000000000001</v>
      </c>
      <c r="G325" s="3">
        <f>G326</f>
        <v>0</v>
      </c>
      <c r="H325" s="9">
        <f t="shared" si="94"/>
        <v>16.515000000000001</v>
      </c>
      <c r="I325" s="9">
        <v>16.515000000000001</v>
      </c>
      <c r="J325" s="3">
        <f>J326</f>
        <v>0</v>
      </c>
      <c r="K325" s="3">
        <f>K326</f>
        <v>16.920359999999999</v>
      </c>
      <c r="L325" s="9">
        <f t="shared" si="92"/>
        <v>33.435360000000003</v>
      </c>
      <c r="M325" s="9">
        <f t="shared" si="97"/>
        <v>16.515000000000001</v>
      </c>
      <c r="N325" s="3">
        <f>N326</f>
        <v>0</v>
      </c>
      <c r="O325" s="3">
        <f>O326</f>
        <v>0</v>
      </c>
      <c r="P325" s="9">
        <f t="shared" si="86"/>
        <v>33.435360000000003</v>
      </c>
      <c r="Q325" s="3">
        <f>Q326</f>
        <v>58.674630000000001</v>
      </c>
      <c r="R325" s="9">
        <f t="shared" si="80"/>
        <v>92.10999000000001</v>
      </c>
      <c r="S325" s="3">
        <f>S326</f>
        <v>0</v>
      </c>
      <c r="T325" s="9">
        <f t="shared" si="81"/>
        <v>92.10999000000001</v>
      </c>
      <c r="U325" s="9">
        <f t="shared" si="95"/>
        <v>16.515000000000001</v>
      </c>
      <c r="V325" s="3">
        <f>V326</f>
        <v>16.920359999999999</v>
      </c>
      <c r="W325" s="9">
        <f t="shared" si="93"/>
        <v>33.435360000000003</v>
      </c>
      <c r="X325" s="3">
        <f>X326</f>
        <v>0</v>
      </c>
      <c r="Y325" s="9">
        <f t="shared" si="87"/>
        <v>33.435360000000003</v>
      </c>
      <c r="Z325" s="3">
        <f>Z326</f>
        <v>0.20139000000000001</v>
      </c>
      <c r="AA325" s="9">
        <f t="shared" si="82"/>
        <v>33.636750000000006</v>
      </c>
      <c r="AB325" s="3">
        <f>AB326</f>
        <v>0</v>
      </c>
      <c r="AC325" s="9">
        <f t="shared" si="83"/>
        <v>33.636750000000006</v>
      </c>
      <c r="AD325" s="9">
        <v>33.435360000000003</v>
      </c>
      <c r="AE325" s="3">
        <f>AE326</f>
        <v>0.20139000000000001</v>
      </c>
      <c r="AF325" s="9">
        <f t="shared" si="84"/>
        <v>33.636750000000006</v>
      </c>
      <c r="AG325" s="3">
        <f>AG326</f>
        <v>0</v>
      </c>
      <c r="AH325" s="9">
        <f t="shared" si="85"/>
        <v>33.636750000000006</v>
      </c>
    </row>
    <row r="326" spans="1:34" ht="49.5" customHeight="1">
      <c r="A326" s="1" t="s">
        <v>35</v>
      </c>
      <c r="B326" s="14" t="s">
        <v>60</v>
      </c>
      <c r="C326" s="5">
        <v>200</v>
      </c>
      <c r="D326" s="9">
        <v>16.515000000000001</v>
      </c>
      <c r="E326" s="3"/>
      <c r="F326" s="9">
        <f t="shared" si="96"/>
        <v>16.515000000000001</v>
      </c>
      <c r="G326" s="3"/>
      <c r="H326" s="9">
        <f t="shared" si="94"/>
        <v>16.515000000000001</v>
      </c>
      <c r="I326" s="9">
        <v>16.515000000000001</v>
      </c>
      <c r="J326" s="3"/>
      <c r="K326" s="3">
        <v>16.920359999999999</v>
      </c>
      <c r="L326" s="9">
        <f t="shared" si="92"/>
        <v>33.435360000000003</v>
      </c>
      <c r="M326" s="9">
        <f t="shared" si="97"/>
        <v>16.515000000000001</v>
      </c>
      <c r="N326" s="3"/>
      <c r="O326" s="3"/>
      <c r="P326" s="9">
        <f t="shared" si="86"/>
        <v>33.435360000000003</v>
      </c>
      <c r="Q326" s="3">
        <v>58.674630000000001</v>
      </c>
      <c r="R326" s="9">
        <f t="shared" si="80"/>
        <v>92.10999000000001</v>
      </c>
      <c r="S326" s="3"/>
      <c r="T326" s="9">
        <f t="shared" si="81"/>
        <v>92.10999000000001</v>
      </c>
      <c r="U326" s="9">
        <f t="shared" si="95"/>
        <v>16.515000000000001</v>
      </c>
      <c r="V326" s="3">
        <v>16.920359999999999</v>
      </c>
      <c r="W326" s="9">
        <f t="shared" si="93"/>
        <v>33.435360000000003</v>
      </c>
      <c r="X326" s="3"/>
      <c r="Y326" s="9">
        <f t="shared" si="87"/>
        <v>33.435360000000003</v>
      </c>
      <c r="Z326" s="3">
        <v>0.20139000000000001</v>
      </c>
      <c r="AA326" s="9">
        <f t="shared" si="82"/>
        <v>33.636750000000006</v>
      </c>
      <c r="AB326" s="3"/>
      <c r="AC326" s="9">
        <f t="shared" si="83"/>
        <v>33.636750000000006</v>
      </c>
      <c r="AD326" s="9">
        <v>33.435360000000003</v>
      </c>
      <c r="AE326" s="3">
        <v>0.20139000000000001</v>
      </c>
      <c r="AF326" s="9">
        <f t="shared" si="84"/>
        <v>33.636750000000006</v>
      </c>
      <c r="AG326" s="3"/>
      <c r="AH326" s="9">
        <f t="shared" si="85"/>
        <v>33.636750000000006</v>
      </c>
    </row>
    <row r="327" spans="1:34" ht="87" customHeight="1">
      <c r="A327" s="20" t="s">
        <v>384</v>
      </c>
      <c r="B327" s="14" t="s">
        <v>385</v>
      </c>
      <c r="C327" s="5"/>
      <c r="D327" s="9">
        <v>0</v>
      </c>
      <c r="E327" s="3">
        <f>E328</f>
        <v>0</v>
      </c>
      <c r="F327" s="9">
        <f t="shared" si="96"/>
        <v>0</v>
      </c>
      <c r="G327" s="3">
        <f>G328</f>
        <v>0</v>
      </c>
      <c r="H327" s="9">
        <f t="shared" si="94"/>
        <v>0</v>
      </c>
      <c r="I327" s="9">
        <v>0</v>
      </c>
      <c r="J327" s="3">
        <f>J328</f>
        <v>0</v>
      </c>
      <c r="K327" s="3">
        <f>K328</f>
        <v>0</v>
      </c>
      <c r="L327" s="9">
        <f t="shared" si="92"/>
        <v>0</v>
      </c>
      <c r="M327" s="9">
        <f t="shared" si="97"/>
        <v>0</v>
      </c>
      <c r="N327" s="3">
        <f>N328</f>
        <v>0</v>
      </c>
      <c r="O327" s="3">
        <f>O328</f>
        <v>0</v>
      </c>
      <c r="P327" s="9">
        <f t="shared" si="86"/>
        <v>0</v>
      </c>
      <c r="Q327" s="3">
        <f>Q328</f>
        <v>0</v>
      </c>
      <c r="R327" s="9">
        <f t="shared" si="80"/>
        <v>0</v>
      </c>
      <c r="S327" s="3">
        <f>S328</f>
        <v>0</v>
      </c>
      <c r="T327" s="9">
        <f t="shared" si="81"/>
        <v>0</v>
      </c>
      <c r="U327" s="9">
        <f t="shared" si="95"/>
        <v>0</v>
      </c>
      <c r="V327" s="3">
        <f>V328</f>
        <v>0</v>
      </c>
      <c r="W327" s="9">
        <f t="shared" si="93"/>
        <v>0</v>
      </c>
      <c r="X327" s="3">
        <f>X328</f>
        <v>0</v>
      </c>
      <c r="Y327" s="9">
        <f t="shared" si="87"/>
        <v>0</v>
      </c>
      <c r="Z327" s="3">
        <f>Z328</f>
        <v>0</v>
      </c>
      <c r="AA327" s="9">
        <f t="shared" si="82"/>
        <v>0</v>
      </c>
      <c r="AB327" s="3">
        <f>AB328</f>
        <v>0</v>
      </c>
      <c r="AC327" s="9">
        <f t="shared" si="83"/>
        <v>0</v>
      </c>
      <c r="AD327" s="9">
        <v>0</v>
      </c>
      <c r="AE327" s="3">
        <f>AE328</f>
        <v>0</v>
      </c>
      <c r="AF327" s="9">
        <f t="shared" si="84"/>
        <v>0</v>
      </c>
      <c r="AG327" s="3">
        <f>AG328</f>
        <v>0</v>
      </c>
      <c r="AH327" s="9">
        <f t="shared" si="85"/>
        <v>0</v>
      </c>
    </row>
    <row r="328" spans="1:34" ht="49.5" customHeight="1">
      <c r="A328" s="1" t="s">
        <v>35</v>
      </c>
      <c r="B328" s="14" t="s">
        <v>385</v>
      </c>
      <c r="C328" s="5">
        <v>200</v>
      </c>
      <c r="D328" s="9">
        <v>0</v>
      </c>
      <c r="E328" s="3"/>
      <c r="F328" s="9">
        <f t="shared" si="96"/>
        <v>0</v>
      </c>
      <c r="G328" s="3"/>
      <c r="H328" s="9">
        <f t="shared" si="94"/>
        <v>0</v>
      </c>
      <c r="I328" s="9">
        <v>0</v>
      </c>
      <c r="J328" s="3"/>
      <c r="K328" s="3"/>
      <c r="L328" s="9">
        <f t="shared" si="92"/>
        <v>0</v>
      </c>
      <c r="M328" s="9">
        <f t="shared" si="97"/>
        <v>0</v>
      </c>
      <c r="N328" s="3"/>
      <c r="O328" s="3"/>
      <c r="P328" s="9">
        <f t="shared" si="86"/>
        <v>0</v>
      </c>
      <c r="Q328" s="3"/>
      <c r="R328" s="9">
        <f t="shared" si="80"/>
        <v>0</v>
      </c>
      <c r="S328" s="3"/>
      <c r="T328" s="9">
        <f t="shared" si="81"/>
        <v>0</v>
      </c>
      <c r="U328" s="9">
        <f t="shared" si="95"/>
        <v>0</v>
      </c>
      <c r="V328" s="3"/>
      <c r="W328" s="9">
        <f t="shared" si="93"/>
        <v>0</v>
      </c>
      <c r="X328" s="3"/>
      <c r="Y328" s="9">
        <f t="shared" si="87"/>
        <v>0</v>
      </c>
      <c r="Z328" s="3"/>
      <c r="AA328" s="9">
        <f t="shared" si="82"/>
        <v>0</v>
      </c>
      <c r="AB328" s="3"/>
      <c r="AC328" s="9">
        <f t="shared" si="83"/>
        <v>0</v>
      </c>
      <c r="AD328" s="9">
        <v>0</v>
      </c>
      <c r="AE328" s="3"/>
      <c r="AF328" s="9">
        <f t="shared" si="84"/>
        <v>0</v>
      </c>
      <c r="AG328" s="3"/>
      <c r="AH328" s="9">
        <f t="shared" si="85"/>
        <v>0</v>
      </c>
    </row>
    <row r="329" spans="1:34" ht="76.5" customHeight="1">
      <c r="A329" s="10" t="s">
        <v>47</v>
      </c>
      <c r="B329" s="8" t="s">
        <v>50</v>
      </c>
      <c r="C329" s="5"/>
      <c r="D329" s="9">
        <v>2146.9139999999998</v>
      </c>
      <c r="E329" s="3">
        <f>E330</f>
        <v>0</v>
      </c>
      <c r="F329" s="9">
        <f t="shared" si="96"/>
        <v>2146.9139999999998</v>
      </c>
      <c r="G329" s="3">
        <f>G330</f>
        <v>0</v>
      </c>
      <c r="H329" s="9">
        <f t="shared" si="94"/>
        <v>2146.9139999999998</v>
      </c>
      <c r="I329" s="9">
        <v>2146.9139999999998</v>
      </c>
      <c r="J329" s="3">
        <f t="shared" ref="J329:K331" si="98">J330</f>
        <v>0</v>
      </c>
      <c r="K329" s="3">
        <f t="shared" si="98"/>
        <v>0</v>
      </c>
      <c r="L329" s="9">
        <f t="shared" si="92"/>
        <v>2146.9139999999998</v>
      </c>
      <c r="M329" s="9">
        <f t="shared" si="97"/>
        <v>2146.9139999999998</v>
      </c>
      <c r="N329" s="3">
        <f>N330</f>
        <v>0</v>
      </c>
      <c r="O329" s="3">
        <f t="shared" ref="O329:S331" si="99">O330</f>
        <v>0</v>
      </c>
      <c r="P329" s="9">
        <f t="shared" si="86"/>
        <v>2146.9139999999998</v>
      </c>
      <c r="Q329" s="3">
        <f t="shared" si="99"/>
        <v>3373.4843999999998</v>
      </c>
      <c r="R329" s="9">
        <f t="shared" si="80"/>
        <v>5520.3984</v>
      </c>
      <c r="S329" s="3">
        <f t="shared" si="99"/>
        <v>0</v>
      </c>
      <c r="T329" s="9">
        <f t="shared" si="81"/>
        <v>5520.3984</v>
      </c>
      <c r="U329" s="9">
        <f t="shared" si="95"/>
        <v>2146.9139999999998</v>
      </c>
      <c r="V329" s="3">
        <f>V330</f>
        <v>0</v>
      </c>
      <c r="W329" s="9">
        <f t="shared" si="93"/>
        <v>2146.9139999999998</v>
      </c>
      <c r="X329" s="3">
        <f>X330</f>
        <v>0</v>
      </c>
      <c r="Y329" s="9">
        <f t="shared" si="87"/>
        <v>2146.9139999999998</v>
      </c>
      <c r="Z329" s="3">
        <f t="shared" ref="Z329:AB331" si="100">Z330</f>
        <v>3373.4843999999998</v>
      </c>
      <c r="AA329" s="9">
        <f t="shared" si="82"/>
        <v>5520.3984</v>
      </c>
      <c r="AB329" s="3">
        <f t="shared" si="100"/>
        <v>0</v>
      </c>
      <c r="AC329" s="9">
        <f t="shared" si="83"/>
        <v>5520.3984</v>
      </c>
      <c r="AD329" s="9">
        <v>2146.9139999999998</v>
      </c>
      <c r="AE329" s="3">
        <f t="shared" ref="AE329:AG331" si="101">AE330</f>
        <v>-766.81439999999998</v>
      </c>
      <c r="AF329" s="9">
        <f t="shared" si="84"/>
        <v>1380.0995999999998</v>
      </c>
      <c r="AG329" s="3">
        <f t="shared" si="101"/>
        <v>0</v>
      </c>
      <c r="AH329" s="9">
        <f t="shared" si="85"/>
        <v>1380.0995999999998</v>
      </c>
    </row>
    <row r="330" spans="1:34" ht="74.25" customHeight="1">
      <c r="A330" s="11" t="s">
        <v>48</v>
      </c>
      <c r="B330" s="4" t="s">
        <v>51</v>
      </c>
      <c r="C330" s="5"/>
      <c r="D330" s="9">
        <v>2146.9139999999998</v>
      </c>
      <c r="E330" s="3">
        <f>E331</f>
        <v>0</v>
      </c>
      <c r="F330" s="9">
        <f t="shared" si="96"/>
        <v>2146.9139999999998</v>
      </c>
      <c r="G330" s="3">
        <f>G331</f>
        <v>0</v>
      </c>
      <c r="H330" s="9">
        <f t="shared" si="94"/>
        <v>2146.9139999999998</v>
      </c>
      <c r="I330" s="9">
        <v>2146.9139999999998</v>
      </c>
      <c r="J330" s="3">
        <f t="shared" si="98"/>
        <v>0</v>
      </c>
      <c r="K330" s="3">
        <f t="shared" si="98"/>
        <v>0</v>
      </c>
      <c r="L330" s="9">
        <f t="shared" si="92"/>
        <v>2146.9139999999998</v>
      </c>
      <c r="M330" s="9">
        <f t="shared" si="97"/>
        <v>2146.9139999999998</v>
      </c>
      <c r="N330" s="3">
        <f>N331</f>
        <v>0</v>
      </c>
      <c r="O330" s="3">
        <f t="shared" si="99"/>
        <v>0</v>
      </c>
      <c r="P330" s="9">
        <f t="shared" si="86"/>
        <v>2146.9139999999998</v>
      </c>
      <c r="Q330" s="3">
        <f t="shared" si="99"/>
        <v>3373.4843999999998</v>
      </c>
      <c r="R330" s="9">
        <f t="shared" si="80"/>
        <v>5520.3984</v>
      </c>
      <c r="S330" s="3">
        <f t="shared" si="99"/>
        <v>0</v>
      </c>
      <c r="T330" s="9">
        <f t="shared" si="81"/>
        <v>5520.3984</v>
      </c>
      <c r="U330" s="9">
        <f t="shared" si="95"/>
        <v>2146.9139999999998</v>
      </c>
      <c r="V330" s="3">
        <f>V331</f>
        <v>0</v>
      </c>
      <c r="W330" s="9">
        <f t="shared" si="93"/>
        <v>2146.9139999999998</v>
      </c>
      <c r="X330" s="3">
        <f>X331</f>
        <v>0</v>
      </c>
      <c r="Y330" s="9">
        <f t="shared" si="87"/>
        <v>2146.9139999999998</v>
      </c>
      <c r="Z330" s="3">
        <f t="shared" si="100"/>
        <v>3373.4843999999998</v>
      </c>
      <c r="AA330" s="9">
        <f t="shared" si="82"/>
        <v>5520.3984</v>
      </c>
      <c r="AB330" s="3">
        <f t="shared" si="100"/>
        <v>0</v>
      </c>
      <c r="AC330" s="9">
        <f t="shared" si="83"/>
        <v>5520.3984</v>
      </c>
      <c r="AD330" s="9">
        <v>2146.9139999999998</v>
      </c>
      <c r="AE330" s="3">
        <f t="shared" si="101"/>
        <v>-766.81439999999998</v>
      </c>
      <c r="AF330" s="9">
        <f t="shared" si="84"/>
        <v>1380.0995999999998</v>
      </c>
      <c r="AG330" s="3">
        <f t="shared" si="101"/>
        <v>0</v>
      </c>
      <c r="AH330" s="9">
        <f t="shared" si="85"/>
        <v>1380.0995999999998</v>
      </c>
    </row>
    <row r="331" spans="1:34" ht="63" customHeight="1">
      <c r="A331" s="11" t="s">
        <v>49</v>
      </c>
      <c r="B331" s="14" t="s">
        <v>52</v>
      </c>
      <c r="C331" s="5"/>
      <c r="D331" s="9">
        <v>2146.9139999999998</v>
      </c>
      <c r="E331" s="3">
        <f>E332</f>
        <v>0</v>
      </c>
      <c r="F331" s="9">
        <f t="shared" si="96"/>
        <v>2146.9139999999998</v>
      </c>
      <c r="G331" s="3">
        <f>G332</f>
        <v>0</v>
      </c>
      <c r="H331" s="9">
        <f t="shared" si="94"/>
        <v>2146.9139999999998</v>
      </c>
      <c r="I331" s="9">
        <v>2146.9139999999998</v>
      </c>
      <c r="J331" s="3">
        <f t="shared" si="98"/>
        <v>0</v>
      </c>
      <c r="K331" s="3">
        <f t="shared" si="98"/>
        <v>0</v>
      </c>
      <c r="L331" s="9">
        <f t="shared" si="92"/>
        <v>2146.9139999999998</v>
      </c>
      <c r="M331" s="9">
        <f t="shared" si="97"/>
        <v>2146.9139999999998</v>
      </c>
      <c r="N331" s="3">
        <f>N332</f>
        <v>0</v>
      </c>
      <c r="O331" s="3">
        <f t="shared" si="99"/>
        <v>0</v>
      </c>
      <c r="P331" s="9">
        <f t="shared" si="86"/>
        <v>2146.9139999999998</v>
      </c>
      <c r="Q331" s="3">
        <f t="shared" si="99"/>
        <v>3373.4843999999998</v>
      </c>
      <c r="R331" s="9">
        <f t="shared" si="80"/>
        <v>5520.3984</v>
      </c>
      <c r="S331" s="3">
        <f t="shared" si="99"/>
        <v>0</v>
      </c>
      <c r="T331" s="9">
        <f t="shared" si="81"/>
        <v>5520.3984</v>
      </c>
      <c r="U331" s="9">
        <f t="shared" si="95"/>
        <v>2146.9139999999998</v>
      </c>
      <c r="V331" s="3">
        <f>V332</f>
        <v>0</v>
      </c>
      <c r="W331" s="9">
        <f t="shared" si="93"/>
        <v>2146.9139999999998</v>
      </c>
      <c r="X331" s="3">
        <f>X332</f>
        <v>0</v>
      </c>
      <c r="Y331" s="9">
        <f t="shared" si="87"/>
        <v>2146.9139999999998</v>
      </c>
      <c r="Z331" s="3">
        <f t="shared" si="100"/>
        <v>3373.4843999999998</v>
      </c>
      <c r="AA331" s="9">
        <f t="shared" si="82"/>
        <v>5520.3984</v>
      </c>
      <c r="AB331" s="3">
        <f t="shared" si="100"/>
        <v>0</v>
      </c>
      <c r="AC331" s="9">
        <f t="shared" si="83"/>
        <v>5520.3984</v>
      </c>
      <c r="AD331" s="9">
        <v>2146.9139999999998</v>
      </c>
      <c r="AE331" s="3">
        <f t="shared" si="101"/>
        <v>-766.81439999999998</v>
      </c>
      <c r="AF331" s="9">
        <f t="shared" si="84"/>
        <v>1380.0995999999998</v>
      </c>
      <c r="AG331" s="3">
        <f t="shared" si="101"/>
        <v>0</v>
      </c>
      <c r="AH331" s="9">
        <f t="shared" si="85"/>
        <v>1380.0995999999998</v>
      </c>
    </row>
    <row r="332" spans="1:34" ht="48" customHeight="1">
      <c r="A332" s="1" t="s">
        <v>306</v>
      </c>
      <c r="B332" s="14" t="s">
        <v>52</v>
      </c>
      <c r="C332" s="5">
        <v>400</v>
      </c>
      <c r="D332" s="9">
        <v>2146.9139999999998</v>
      </c>
      <c r="E332" s="3"/>
      <c r="F332" s="9">
        <f t="shared" si="96"/>
        <v>2146.9139999999998</v>
      </c>
      <c r="G332" s="3"/>
      <c r="H332" s="9">
        <f t="shared" si="94"/>
        <v>2146.9139999999998</v>
      </c>
      <c r="I332" s="9">
        <v>2146.9139999999998</v>
      </c>
      <c r="J332" s="3"/>
      <c r="K332" s="3"/>
      <c r="L332" s="9">
        <f t="shared" si="92"/>
        <v>2146.9139999999998</v>
      </c>
      <c r="M332" s="9">
        <f t="shared" si="97"/>
        <v>2146.9139999999998</v>
      </c>
      <c r="N332" s="3"/>
      <c r="O332" s="3"/>
      <c r="P332" s="9">
        <f t="shared" si="86"/>
        <v>2146.9139999999998</v>
      </c>
      <c r="Q332" s="3">
        <v>3373.4843999999998</v>
      </c>
      <c r="R332" s="9">
        <f t="shared" si="80"/>
        <v>5520.3984</v>
      </c>
      <c r="S332" s="3"/>
      <c r="T332" s="9">
        <f t="shared" si="81"/>
        <v>5520.3984</v>
      </c>
      <c r="U332" s="9">
        <f t="shared" si="95"/>
        <v>2146.9139999999998</v>
      </c>
      <c r="V332" s="3"/>
      <c r="W332" s="9">
        <f t="shared" si="93"/>
        <v>2146.9139999999998</v>
      </c>
      <c r="X332" s="3"/>
      <c r="Y332" s="9">
        <f t="shared" si="87"/>
        <v>2146.9139999999998</v>
      </c>
      <c r="Z332" s="3">
        <v>3373.4843999999998</v>
      </c>
      <c r="AA332" s="9">
        <f t="shared" si="82"/>
        <v>5520.3984</v>
      </c>
      <c r="AB332" s="3"/>
      <c r="AC332" s="9">
        <f t="shared" si="83"/>
        <v>5520.3984</v>
      </c>
      <c r="AD332" s="9">
        <v>2146.9139999999998</v>
      </c>
      <c r="AE332" s="3">
        <v>-766.81439999999998</v>
      </c>
      <c r="AF332" s="9">
        <f t="shared" si="84"/>
        <v>1380.0995999999998</v>
      </c>
      <c r="AG332" s="3"/>
      <c r="AH332" s="9">
        <f t="shared" si="85"/>
        <v>1380.0995999999998</v>
      </c>
    </row>
    <row r="333" spans="1:34" ht="81.75" customHeight="1">
      <c r="A333" s="10" t="s">
        <v>485</v>
      </c>
      <c r="B333" s="17" t="s">
        <v>488</v>
      </c>
      <c r="C333" s="5"/>
      <c r="D333" s="9">
        <v>0</v>
      </c>
      <c r="E333" s="3">
        <f>E334</f>
        <v>0</v>
      </c>
      <c r="F333" s="9">
        <f t="shared" si="96"/>
        <v>0</v>
      </c>
      <c r="G333" s="3">
        <f>G334</f>
        <v>0</v>
      </c>
      <c r="H333" s="9">
        <f t="shared" si="94"/>
        <v>0</v>
      </c>
      <c r="I333" s="9">
        <v>0</v>
      </c>
      <c r="J333" s="3">
        <f t="shared" ref="J333:K335" si="102">J334</f>
        <v>0</v>
      </c>
      <c r="K333" s="3">
        <f>K334+K337</f>
        <v>0</v>
      </c>
      <c r="L333" s="9">
        <f t="shared" si="92"/>
        <v>0</v>
      </c>
      <c r="M333" s="9">
        <f t="shared" si="97"/>
        <v>0</v>
      </c>
      <c r="N333" s="3">
        <f>N334</f>
        <v>0</v>
      </c>
      <c r="O333" s="3">
        <f>O334+O337</f>
        <v>0</v>
      </c>
      <c r="P333" s="9">
        <f t="shared" si="86"/>
        <v>0</v>
      </c>
      <c r="Q333" s="3">
        <f>Q334+Q337</f>
        <v>0</v>
      </c>
      <c r="R333" s="9">
        <f t="shared" si="80"/>
        <v>0</v>
      </c>
      <c r="S333" s="3">
        <f>S334+S337</f>
        <v>0</v>
      </c>
      <c r="T333" s="9">
        <f t="shared" si="81"/>
        <v>0</v>
      </c>
      <c r="U333" s="9">
        <f t="shared" si="95"/>
        <v>0</v>
      </c>
      <c r="V333" s="3">
        <f>V334+V337</f>
        <v>0</v>
      </c>
      <c r="W333" s="9">
        <f t="shared" si="93"/>
        <v>0</v>
      </c>
      <c r="X333" s="3">
        <f>X334+X337</f>
        <v>0</v>
      </c>
      <c r="Y333" s="9">
        <f t="shared" si="87"/>
        <v>0</v>
      </c>
      <c r="Z333" s="3">
        <f>Z334+Z337</f>
        <v>0</v>
      </c>
      <c r="AA333" s="9">
        <f t="shared" si="82"/>
        <v>0</v>
      </c>
      <c r="AB333" s="3">
        <f>AB334+AB337</f>
        <v>0</v>
      </c>
      <c r="AC333" s="9">
        <f t="shared" si="83"/>
        <v>0</v>
      </c>
      <c r="AD333" s="9">
        <v>0</v>
      </c>
      <c r="AE333" s="3">
        <f>AE334+AE337</f>
        <v>0</v>
      </c>
      <c r="AF333" s="9">
        <f t="shared" si="84"/>
        <v>0</v>
      </c>
      <c r="AG333" s="3">
        <f>AG334+AG337</f>
        <v>0</v>
      </c>
      <c r="AH333" s="9">
        <f t="shared" si="85"/>
        <v>0</v>
      </c>
    </row>
    <row r="334" spans="1:34" ht="81" customHeight="1">
      <c r="A334" s="1" t="s">
        <v>486</v>
      </c>
      <c r="B334" s="14" t="s">
        <v>487</v>
      </c>
      <c r="C334" s="5"/>
      <c r="D334" s="9">
        <v>0</v>
      </c>
      <c r="E334" s="3">
        <f>E335</f>
        <v>0</v>
      </c>
      <c r="F334" s="9">
        <f t="shared" si="96"/>
        <v>0</v>
      </c>
      <c r="G334" s="3">
        <f>G335</f>
        <v>0</v>
      </c>
      <c r="H334" s="9">
        <f t="shared" si="94"/>
        <v>0</v>
      </c>
      <c r="I334" s="9">
        <v>0</v>
      </c>
      <c r="J334" s="3">
        <f t="shared" si="102"/>
        <v>0</v>
      </c>
      <c r="K334" s="3">
        <f t="shared" si="102"/>
        <v>0</v>
      </c>
      <c r="L334" s="9">
        <f t="shared" si="92"/>
        <v>0</v>
      </c>
      <c r="M334" s="9">
        <f t="shared" si="97"/>
        <v>0</v>
      </c>
      <c r="N334" s="3">
        <f>N335</f>
        <v>0</v>
      </c>
      <c r="O334" s="3">
        <f t="shared" ref="O334:S335" si="103">O335</f>
        <v>0</v>
      </c>
      <c r="P334" s="9">
        <f t="shared" si="86"/>
        <v>0</v>
      </c>
      <c r="Q334" s="3">
        <f t="shared" si="103"/>
        <v>0</v>
      </c>
      <c r="R334" s="9">
        <f t="shared" si="80"/>
        <v>0</v>
      </c>
      <c r="S334" s="3">
        <f t="shared" si="103"/>
        <v>0</v>
      </c>
      <c r="T334" s="9">
        <f t="shared" si="81"/>
        <v>0</v>
      </c>
      <c r="U334" s="9">
        <f t="shared" si="95"/>
        <v>0</v>
      </c>
      <c r="V334" s="3">
        <f>V335</f>
        <v>0</v>
      </c>
      <c r="W334" s="9">
        <f t="shared" si="93"/>
        <v>0</v>
      </c>
      <c r="X334" s="3">
        <f>X335</f>
        <v>0</v>
      </c>
      <c r="Y334" s="9">
        <f t="shared" si="87"/>
        <v>0</v>
      </c>
      <c r="Z334" s="3">
        <f t="shared" ref="Z334:AB335" si="104">Z335</f>
        <v>0</v>
      </c>
      <c r="AA334" s="9">
        <f t="shared" si="82"/>
        <v>0</v>
      </c>
      <c r="AB334" s="3">
        <f t="shared" si="104"/>
        <v>0</v>
      </c>
      <c r="AC334" s="9">
        <f t="shared" si="83"/>
        <v>0</v>
      </c>
      <c r="AD334" s="9">
        <v>0</v>
      </c>
      <c r="AE334" s="3">
        <f t="shared" ref="AE334:AG335" si="105">AE335</f>
        <v>0</v>
      </c>
      <c r="AF334" s="9">
        <f t="shared" si="84"/>
        <v>0</v>
      </c>
      <c r="AG334" s="3">
        <f t="shared" si="105"/>
        <v>0</v>
      </c>
      <c r="AH334" s="9">
        <f t="shared" si="85"/>
        <v>0</v>
      </c>
    </row>
    <row r="335" spans="1:34" ht="79.5" customHeight="1">
      <c r="A335" s="1" t="s">
        <v>489</v>
      </c>
      <c r="B335" s="14" t="s">
        <v>490</v>
      </c>
      <c r="C335" s="5"/>
      <c r="D335" s="9">
        <v>0</v>
      </c>
      <c r="E335" s="3">
        <f>E336</f>
        <v>0</v>
      </c>
      <c r="F335" s="9">
        <f t="shared" si="96"/>
        <v>0</v>
      </c>
      <c r="G335" s="3">
        <f>G336</f>
        <v>0</v>
      </c>
      <c r="H335" s="9">
        <f t="shared" si="94"/>
        <v>0</v>
      </c>
      <c r="I335" s="9">
        <v>0</v>
      </c>
      <c r="J335" s="3">
        <f t="shared" si="102"/>
        <v>0</v>
      </c>
      <c r="K335" s="3">
        <f t="shared" si="102"/>
        <v>0</v>
      </c>
      <c r="L335" s="9">
        <f t="shared" si="92"/>
        <v>0</v>
      </c>
      <c r="M335" s="9">
        <f t="shared" si="97"/>
        <v>0</v>
      </c>
      <c r="N335" s="3">
        <f>N336</f>
        <v>0</v>
      </c>
      <c r="O335" s="3">
        <f t="shared" si="103"/>
        <v>0</v>
      </c>
      <c r="P335" s="9">
        <f t="shared" si="86"/>
        <v>0</v>
      </c>
      <c r="Q335" s="3">
        <f t="shared" si="103"/>
        <v>0</v>
      </c>
      <c r="R335" s="9">
        <f t="shared" si="80"/>
        <v>0</v>
      </c>
      <c r="S335" s="3">
        <f t="shared" si="103"/>
        <v>0</v>
      </c>
      <c r="T335" s="9">
        <f t="shared" si="81"/>
        <v>0</v>
      </c>
      <c r="U335" s="9">
        <f t="shared" si="95"/>
        <v>0</v>
      </c>
      <c r="V335" s="3">
        <f>V336</f>
        <v>0</v>
      </c>
      <c r="W335" s="9">
        <f t="shared" si="93"/>
        <v>0</v>
      </c>
      <c r="X335" s="3">
        <f>X336</f>
        <v>0</v>
      </c>
      <c r="Y335" s="9">
        <f t="shared" si="87"/>
        <v>0</v>
      </c>
      <c r="Z335" s="3">
        <f t="shared" si="104"/>
        <v>0</v>
      </c>
      <c r="AA335" s="9">
        <f t="shared" si="82"/>
        <v>0</v>
      </c>
      <c r="AB335" s="3">
        <f t="shared" si="104"/>
        <v>0</v>
      </c>
      <c r="AC335" s="9">
        <f t="shared" si="83"/>
        <v>0</v>
      </c>
      <c r="AD335" s="9">
        <v>0</v>
      </c>
      <c r="AE335" s="3">
        <f t="shared" si="105"/>
        <v>0</v>
      </c>
      <c r="AF335" s="9">
        <f t="shared" si="84"/>
        <v>0</v>
      </c>
      <c r="AG335" s="3">
        <f t="shared" si="105"/>
        <v>0</v>
      </c>
      <c r="AH335" s="9">
        <f t="shared" si="85"/>
        <v>0</v>
      </c>
    </row>
    <row r="336" spans="1:34" ht="44.25" customHeight="1">
      <c r="A336" s="1" t="s">
        <v>35</v>
      </c>
      <c r="B336" s="14" t="s">
        <v>490</v>
      </c>
      <c r="C336" s="5">
        <v>200</v>
      </c>
      <c r="D336" s="9">
        <v>0</v>
      </c>
      <c r="E336" s="3"/>
      <c r="F336" s="9">
        <f t="shared" si="96"/>
        <v>0</v>
      </c>
      <c r="G336" s="3"/>
      <c r="H336" s="9">
        <f t="shared" si="94"/>
        <v>0</v>
      </c>
      <c r="I336" s="9">
        <v>0</v>
      </c>
      <c r="J336" s="3"/>
      <c r="K336" s="3"/>
      <c r="L336" s="9">
        <f t="shared" si="92"/>
        <v>0</v>
      </c>
      <c r="M336" s="9">
        <f t="shared" si="97"/>
        <v>0</v>
      </c>
      <c r="N336" s="3"/>
      <c r="O336" s="3"/>
      <c r="P336" s="9">
        <f t="shared" si="86"/>
        <v>0</v>
      </c>
      <c r="Q336" s="3"/>
      <c r="R336" s="9">
        <f t="shared" si="80"/>
        <v>0</v>
      </c>
      <c r="S336" s="3"/>
      <c r="T336" s="9">
        <f t="shared" si="81"/>
        <v>0</v>
      </c>
      <c r="U336" s="9">
        <f t="shared" si="95"/>
        <v>0</v>
      </c>
      <c r="V336" s="3"/>
      <c r="W336" s="9">
        <f t="shared" si="93"/>
        <v>0</v>
      </c>
      <c r="X336" s="3"/>
      <c r="Y336" s="9">
        <f t="shared" si="87"/>
        <v>0</v>
      </c>
      <c r="Z336" s="3"/>
      <c r="AA336" s="9">
        <f t="shared" si="82"/>
        <v>0</v>
      </c>
      <c r="AB336" s="3"/>
      <c r="AC336" s="9">
        <f t="shared" si="83"/>
        <v>0</v>
      </c>
      <c r="AD336" s="9">
        <v>0</v>
      </c>
      <c r="AE336" s="3"/>
      <c r="AF336" s="9">
        <f t="shared" si="84"/>
        <v>0</v>
      </c>
      <c r="AG336" s="3"/>
      <c r="AH336" s="9">
        <f t="shared" si="85"/>
        <v>0</v>
      </c>
    </row>
    <row r="337" spans="1:34" ht="182.25" customHeight="1">
      <c r="A337" s="1" t="s">
        <v>554</v>
      </c>
      <c r="B337" s="14" t="s">
        <v>555</v>
      </c>
      <c r="C337" s="5"/>
      <c r="D337" s="9"/>
      <c r="E337" s="3"/>
      <c r="F337" s="9"/>
      <c r="G337" s="3"/>
      <c r="H337" s="9">
        <f t="shared" si="94"/>
        <v>0</v>
      </c>
      <c r="I337" s="9"/>
      <c r="J337" s="3"/>
      <c r="K337" s="3">
        <f>K338</f>
        <v>0</v>
      </c>
      <c r="L337" s="9">
        <f t="shared" si="92"/>
        <v>0</v>
      </c>
      <c r="M337" s="9"/>
      <c r="N337" s="3"/>
      <c r="O337" s="3">
        <f>O338</f>
        <v>0</v>
      </c>
      <c r="P337" s="9">
        <f t="shared" si="86"/>
        <v>0</v>
      </c>
      <c r="Q337" s="3">
        <f>Q338</f>
        <v>0</v>
      </c>
      <c r="R337" s="9">
        <f t="shared" ref="R337:R400" si="106">P337+Q337</f>
        <v>0</v>
      </c>
      <c r="S337" s="3">
        <f>S338</f>
        <v>0</v>
      </c>
      <c r="T337" s="9">
        <f t="shared" ref="T337:T400" si="107">R337+S337</f>
        <v>0</v>
      </c>
      <c r="U337" s="9">
        <f t="shared" si="95"/>
        <v>0</v>
      </c>
      <c r="V337" s="3">
        <f>V338</f>
        <v>0</v>
      </c>
      <c r="W337" s="9">
        <f t="shared" si="93"/>
        <v>0</v>
      </c>
      <c r="X337" s="3">
        <f>X338</f>
        <v>0</v>
      </c>
      <c r="Y337" s="9">
        <f t="shared" si="87"/>
        <v>0</v>
      </c>
      <c r="Z337" s="3">
        <f>Z338</f>
        <v>0</v>
      </c>
      <c r="AA337" s="9">
        <f t="shared" ref="AA337:AA400" si="108">Y337+Z337</f>
        <v>0</v>
      </c>
      <c r="AB337" s="3">
        <f>AB338</f>
        <v>0</v>
      </c>
      <c r="AC337" s="9">
        <f t="shared" ref="AC337:AC400" si="109">AA337+AB337</f>
        <v>0</v>
      </c>
      <c r="AD337" s="9">
        <v>0</v>
      </c>
      <c r="AE337" s="3">
        <f>AE338</f>
        <v>0</v>
      </c>
      <c r="AF337" s="9">
        <f t="shared" ref="AF337:AF400" si="110">AD337+AE337</f>
        <v>0</v>
      </c>
      <c r="AG337" s="3">
        <f>AG338</f>
        <v>0</v>
      </c>
      <c r="AH337" s="9">
        <f t="shared" ref="AH337:AH400" si="111">AF337+AG337</f>
        <v>0</v>
      </c>
    </row>
    <row r="338" spans="1:34" ht="170.25" customHeight="1">
      <c r="A338" s="1" t="s">
        <v>556</v>
      </c>
      <c r="B338" s="14" t="s">
        <v>557</v>
      </c>
      <c r="C338" s="5"/>
      <c r="D338" s="9"/>
      <c r="E338" s="3"/>
      <c r="F338" s="9"/>
      <c r="G338" s="3"/>
      <c r="H338" s="9">
        <f t="shared" si="94"/>
        <v>0</v>
      </c>
      <c r="I338" s="9"/>
      <c r="J338" s="3"/>
      <c r="K338" s="3">
        <f>K339</f>
        <v>0</v>
      </c>
      <c r="L338" s="9">
        <f t="shared" si="92"/>
        <v>0</v>
      </c>
      <c r="M338" s="9"/>
      <c r="N338" s="3"/>
      <c r="O338" s="3">
        <f>O339</f>
        <v>0</v>
      </c>
      <c r="P338" s="9">
        <f t="shared" si="86"/>
        <v>0</v>
      </c>
      <c r="Q338" s="3">
        <f>Q339</f>
        <v>0</v>
      </c>
      <c r="R338" s="9">
        <f t="shared" si="106"/>
        <v>0</v>
      </c>
      <c r="S338" s="3">
        <f>S339</f>
        <v>0</v>
      </c>
      <c r="T338" s="9">
        <f t="shared" si="107"/>
        <v>0</v>
      </c>
      <c r="U338" s="9">
        <f t="shared" si="95"/>
        <v>0</v>
      </c>
      <c r="V338" s="3">
        <f>V339</f>
        <v>0</v>
      </c>
      <c r="W338" s="9">
        <f t="shared" si="93"/>
        <v>0</v>
      </c>
      <c r="X338" s="3">
        <f>X339</f>
        <v>0</v>
      </c>
      <c r="Y338" s="9">
        <f t="shared" si="87"/>
        <v>0</v>
      </c>
      <c r="Z338" s="3">
        <f>Z339</f>
        <v>0</v>
      </c>
      <c r="AA338" s="9">
        <f t="shared" si="108"/>
        <v>0</v>
      </c>
      <c r="AB338" s="3">
        <f>AB339</f>
        <v>0</v>
      </c>
      <c r="AC338" s="9">
        <f t="shared" si="109"/>
        <v>0</v>
      </c>
      <c r="AD338" s="9">
        <v>0</v>
      </c>
      <c r="AE338" s="3">
        <f>AE339</f>
        <v>0</v>
      </c>
      <c r="AF338" s="9">
        <f t="shared" si="110"/>
        <v>0</v>
      </c>
      <c r="AG338" s="3">
        <f>AG339</f>
        <v>0</v>
      </c>
      <c r="AH338" s="9">
        <f t="shared" si="111"/>
        <v>0</v>
      </c>
    </row>
    <row r="339" spans="1:34" ht="44.25" customHeight="1">
      <c r="A339" s="1" t="s">
        <v>35</v>
      </c>
      <c r="B339" s="14" t="s">
        <v>557</v>
      </c>
      <c r="C339" s="5">
        <v>200</v>
      </c>
      <c r="D339" s="9"/>
      <c r="E339" s="3"/>
      <c r="F339" s="9"/>
      <c r="G339" s="3"/>
      <c r="H339" s="9">
        <f t="shared" si="94"/>
        <v>0</v>
      </c>
      <c r="I339" s="9"/>
      <c r="J339" s="3"/>
      <c r="K339" s="3"/>
      <c r="L339" s="9">
        <f t="shared" si="92"/>
        <v>0</v>
      </c>
      <c r="M339" s="9"/>
      <c r="N339" s="3"/>
      <c r="O339" s="3"/>
      <c r="P339" s="9">
        <f t="shared" si="86"/>
        <v>0</v>
      </c>
      <c r="Q339" s="3"/>
      <c r="R339" s="9">
        <f t="shared" si="106"/>
        <v>0</v>
      </c>
      <c r="S339" s="3"/>
      <c r="T339" s="9">
        <f t="shared" si="107"/>
        <v>0</v>
      </c>
      <c r="U339" s="9">
        <f t="shared" si="95"/>
        <v>0</v>
      </c>
      <c r="V339" s="3"/>
      <c r="W339" s="9">
        <f t="shared" si="93"/>
        <v>0</v>
      </c>
      <c r="X339" s="3"/>
      <c r="Y339" s="9">
        <f t="shared" si="87"/>
        <v>0</v>
      </c>
      <c r="Z339" s="3"/>
      <c r="AA339" s="9">
        <f t="shared" si="108"/>
        <v>0</v>
      </c>
      <c r="AB339" s="3"/>
      <c r="AC339" s="9">
        <f t="shared" si="109"/>
        <v>0</v>
      </c>
      <c r="AD339" s="9">
        <v>0</v>
      </c>
      <c r="AE339" s="3"/>
      <c r="AF339" s="9">
        <f t="shared" si="110"/>
        <v>0</v>
      </c>
      <c r="AG339" s="3"/>
      <c r="AH339" s="9">
        <f t="shared" si="111"/>
        <v>0</v>
      </c>
    </row>
    <row r="340" spans="1:34" ht="44.25" customHeight="1">
      <c r="A340" s="21" t="s">
        <v>373</v>
      </c>
      <c r="B340" s="8" t="s">
        <v>374</v>
      </c>
      <c r="C340" s="5"/>
      <c r="D340" s="9">
        <v>836.38299999999992</v>
      </c>
      <c r="E340" s="3">
        <f>E344+E347+E350+E341</f>
        <v>0</v>
      </c>
      <c r="F340" s="9">
        <f t="shared" si="96"/>
        <v>836.38299999999992</v>
      </c>
      <c r="G340" s="3">
        <f>G344+G347+G350+G341</f>
        <v>0</v>
      </c>
      <c r="H340" s="9">
        <f t="shared" si="94"/>
        <v>836.38299999999992</v>
      </c>
      <c r="I340" s="9">
        <v>836.38299999999992</v>
      </c>
      <c r="J340" s="3">
        <f>J344+J347+J350+J341</f>
        <v>0</v>
      </c>
      <c r="K340" s="3">
        <f>K344+K347+K350+K341</f>
        <v>0</v>
      </c>
      <c r="L340" s="9">
        <f t="shared" si="92"/>
        <v>836.38299999999992</v>
      </c>
      <c r="M340" s="9">
        <f t="shared" si="97"/>
        <v>836.38299999999992</v>
      </c>
      <c r="N340" s="3">
        <f>N344+N347+N350+N341</f>
        <v>0</v>
      </c>
      <c r="O340" s="3">
        <f>O344+O347+O350+O341</f>
        <v>0</v>
      </c>
      <c r="P340" s="9">
        <f t="shared" si="86"/>
        <v>836.38299999999992</v>
      </c>
      <c r="Q340" s="3">
        <f>Q344+Q347+Q350+Q341</f>
        <v>8083.68</v>
      </c>
      <c r="R340" s="9">
        <f t="shared" si="106"/>
        <v>8920.0630000000001</v>
      </c>
      <c r="S340" s="3">
        <f>S344+S347+S350+S341</f>
        <v>-71.692999999999984</v>
      </c>
      <c r="T340" s="9">
        <f t="shared" si="107"/>
        <v>8848.3700000000008</v>
      </c>
      <c r="U340" s="9">
        <f t="shared" si="95"/>
        <v>836.38299999999992</v>
      </c>
      <c r="V340" s="3">
        <f>V344+V347+V350+V341</f>
        <v>0</v>
      </c>
      <c r="W340" s="9">
        <f t="shared" si="93"/>
        <v>836.38299999999992</v>
      </c>
      <c r="X340" s="3">
        <f>X344+X347+X350+X341</f>
        <v>0</v>
      </c>
      <c r="Y340" s="9">
        <f t="shared" si="87"/>
        <v>836.38299999999992</v>
      </c>
      <c r="Z340" s="3">
        <f>Z344+Z347+Z350+Z341</f>
        <v>0</v>
      </c>
      <c r="AA340" s="9">
        <f t="shared" si="108"/>
        <v>836.38299999999992</v>
      </c>
      <c r="AB340" s="3">
        <f>AB344+AB347+AB350+AB341</f>
        <v>0</v>
      </c>
      <c r="AC340" s="9">
        <f t="shared" si="109"/>
        <v>836.38299999999992</v>
      </c>
      <c r="AD340" s="9">
        <v>836.38299999999992</v>
      </c>
      <c r="AE340" s="3">
        <f>AE344+AE347+AE350+AE341</f>
        <v>0</v>
      </c>
      <c r="AF340" s="9">
        <f t="shared" si="110"/>
        <v>836.38299999999992</v>
      </c>
      <c r="AG340" s="3">
        <f>AG344+AG347+AG350+AG341</f>
        <v>0</v>
      </c>
      <c r="AH340" s="9">
        <f t="shared" si="111"/>
        <v>836.38299999999992</v>
      </c>
    </row>
    <row r="341" spans="1:34" ht="44.25" customHeight="1">
      <c r="A341" s="11" t="s">
        <v>519</v>
      </c>
      <c r="B341" s="4" t="s">
        <v>520</v>
      </c>
      <c r="C341" s="5"/>
      <c r="D341" s="9">
        <v>0</v>
      </c>
      <c r="E341" s="3">
        <f>E342</f>
        <v>0</v>
      </c>
      <c r="F341" s="9">
        <f t="shared" si="96"/>
        <v>0</v>
      </c>
      <c r="G341" s="3">
        <f>G342</f>
        <v>0</v>
      </c>
      <c r="H341" s="9">
        <f t="shared" si="94"/>
        <v>0</v>
      </c>
      <c r="I341" s="9">
        <v>0</v>
      </c>
      <c r="J341" s="3">
        <f>J342</f>
        <v>0</v>
      </c>
      <c r="K341" s="3">
        <f>K342</f>
        <v>0</v>
      </c>
      <c r="L341" s="9">
        <f t="shared" si="92"/>
        <v>0</v>
      </c>
      <c r="M341" s="9">
        <f t="shared" si="97"/>
        <v>0</v>
      </c>
      <c r="N341" s="3">
        <f>N342</f>
        <v>0</v>
      </c>
      <c r="O341" s="3">
        <f>O342</f>
        <v>0</v>
      </c>
      <c r="P341" s="9">
        <f t="shared" si="86"/>
        <v>0</v>
      </c>
      <c r="Q341" s="3">
        <f>Q342</f>
        <v>2656.2021100000002</v>
      </c>
      <c r="R341" s="9">
        <f t="shared" si="106"/>
        <v>2656.2021100000002</v>
      </c>
      <c r="S341" s="3">
        <f>S342</f>
        <v>189.01</v>
      </c>
      <c r="T341" s="9">
        <f t="shared" si="107"/>
        <v>2845.2121100000004</v>
      </c>
      <c r="U341" s="9">
        <f t="shared" si="95"/>
        <v>0</v>
      </c>
      <c r="V341" s="3">
        <f>V342</f>
        <v>0</v>
      </c>
      <c r="W341" s="9">
        <f t="shared" si="93"/>
        <v>0</v>
      </c>
      <c r="X341" s="3">
        <f>X342</f>
        <v>0</v>
      </c>
      <c r="Y341" s="9">
        <f t="shared" si="87"/>
        <v>0</v>
      </c>
      <c r="Z341" s="3">
        <f>Z342</f>
        <v>0</v>
      </c>
      <c r="AA341" s="9">
        <f t="shared" si="108"/>
        <v>0</v>
      </c>
      <c r="AB341" s="3">
        <f>AB342</f>
        <v>0</v>
      </c>
      <c r="AC341" s="9">
        <f t="shared" si="109"/>
        <v>0</v>
      </c>
      <c r="AD341" s="9">
        <v>0</v>
      </c>
      <c r="AE341" s="3">
        <f>AE342</f>
        <v>0</v>
      </c>
      <c r="AF341" s="9">
        <f t="shared" si="110"/>
        <v>0</v>
      </c>
      <c r="AG341" s="3">
        <f>AG342</f>
        <v>0</v>
      </c>
      <c r="AH341" s="9">
        <f t="shared" si="111"/>
        <v>0</v>
      </c>
    </row>
    <row r="342" spans="1:34" ht="44.25" customHeight="1">
      <c r="A342" s="11" t="s">
        <v>521</v>
      </c>
      <c r="B342" s="4" t="s">
        <v>522</v>
      </c>
      <c r="C342" s="5"/>
      <c r="D342" s="9">
        <v>0</v>
      </c>
      <c r="E342" s="3">
        <f>E343</f>
        <v>0</v>
      </c>
      <c r="F342" s="9">
        <f t="shared" si="96"/>
        <v>0</v>
      </c>
      <c r="G342" s="3">
        <f>G343</f>
        <v>0</v>
      </c>
      <c r="H342" s="9">
        <f t="shared" si="94"/>
        <v>0</v>
      </c>
      <c r="I342" s="9">
        <v>0</v>
      </c>
      <c r="J342" s="3">
        <f>J343</f>
        <v>0</v>
      </c>
      <c r="K342" s="3">
        <f>K343</f>
        <v>0</v>
      </c>
      <c r="L342" s="9">
        <f t="shared" si="92"/>
        <v>0</v>
      </c>
      <c r="M342" s="9">
        <f t="shared" si="97"/>
        <v>0</v>
      </c>
      <c r="N342" s="3">
        <f>N343</f>
        <v>0</v>
      </c>
      <c r="O342" s="3">
        <f>O343</f>
        <v>0</v>
      </c>
      <c r="P342" s="9">
        <f t="shared" si="86"/>
        <v>0</v>
      </c>
      <c r="Q342" s="3">
        <f>Q343</f>
        <v>2656.2021100000002</v>
      </c>
      <c r="R342" s="9">
        <f t="shared" si="106"/>
        <v>2656.2021100000002</v>
      </c>
      <c r="S342" s="3">
        <f>S343</f>
        <v>189.01</v>
      </c>
      <c r="T342" s="9">
        <f t="shared" si="107"/>
        <v>2845.2121100000004</v>
      </c>
      <c r="U342" s="9">
        <f t="shared" si="95"/>
        <v>0</v>
      </c>
      <c r="V342" s="3">
        <f>V343</f>
        <v>0</v>
      </c>
      <c r="W342" s="9">
        <f t="shared" si="93"/>
        <v>0</v>
      </c>
      <c r="X342" s="3">
        <f>X343</f>
        <v>0</v>
      </c>
      <c r="Y342" s="9">
        <f t="shared" si="87"/>
        <v>0</v>
      </c>
      <c r="Z342" s="3">
        <f>Z343</f>
        <v>0</v>
      </c>
      <c r="AA342" s="9">
        <f t="shared" si="108"/>
        <v>0</v>
      </c>
      <c r="AB342" s="3">
        <f>AB343</f>
        <v>0</v>
      </c>
      <c r="AC342" s="9">
        <f t="shared" si="109"/>
        <v>0</v>
      </c>
      <c r="AD342" s="9">
        <v>0</v>
      </c>
      <c r="AE342" s="3">
        <f>AE343</f>
        <v>0</v>
      </c>
      <c r="AF342" s="9">
        <f t="shared" si="110"/>
        <v>0</v>
      </c>
      <c r="AG342" s="3">
        <f>AG343</f>
        <v>0</v>
      </c>
      <c r="AH342" s="9">
        <f t="shared" si="111"/>
        <v>0</v>
      </c>
    </row>
    <row r="343" spans="1:34" ht="51" customHeight="1">
      <c r="A343" s="1" t="s">
        <v>35</v>
      </c>
      <c r="B343" s="4" t="s">
        <v>522</v>
      </c>
      <c r="C343" s="5">
        <v>200</v>
      </c>
      <c r="D343" s="9">
        <v>0</v>
      </c>
      <c r="E343" s="3"/>
      <c r="F343" s="9">
        <f t="shared" si="96"/>
        <v>0</v>
      </c>
      <c r="G343" s="3"/>
      <c r="H343" s="9">
        <f t="shared" si="94"/>
        <v>0</v>
      </c>
      <c r="I343" s="9">
        <v>0</v>
      </c>
      <c r="J343" s="3"/>
      <c r="K343" s="3"/>
      <c r="L343" s="9">
        <f t="shared" si="92"/>
        <v>0</v>
      </c>
      <c r="M343" s="9">
        <f t="shared" si="97"/>
        <v>0</v>
      </c>
      <c r="N343" s="3"/>
      <c r="O343" s="3"/>
      <c r="P343" s="9">
        <f t="shared" si="86"/>
        <v>0</v>
      </c>
      <c r="Q343" s="3">
        <v>2656.2021100000002</v>
      </c>
      <c r="R343" s="9">
        <f t="shared" si="106"/>
        <v>2656.2021100000002</v>
      </c>
      <c r="S343" s="3">
        <v>189.01</v>
      </c>
      <c r="T343" s="9">
        <f t="shared" si="107"/>
        <v>2845.2121100000004</v>
      </c>
      <c r="U343" s="9">
        <f t="shared" si="95"/>
        <v>0</v>
      </c>
      <c r="V343" s="3"/>
      <c r="W343" s="9">
        <f t="shared" si="93"/>
        <v>0</v>
      </c>
      <c r="X343" s="3"/>
      <c r="Y343" s="9">
        <f t="shared" si="87"/>
        <v>0</v>
      </c>
      <c r="Z343" s="3"/>
      <c r="AA343" s="9">
        <f t="shared" si="108"/>
        <v>0</v>
      </c>
      <c r="AB343" s="3"/>
      <c r="AC343" s="9">
        <f t="shared" si="109"/>
        <v>0</v>
      </c>
      <c r="AD343" s="9">
        <v>0</v>
      </c>
      <c r="AE343" s="3"/>
      <c r="AF343" s="9">
        <f t="shared" si="110"/>
        <v>0</v>
      </c>
      <c r="AG343" s="3"/>
      <c r="AH343" s="9">
        <f t="shared" si="111"/>
        <v>0</v>
      </c>
    </row>
    <row r="344" spans="1:34" ht="74.25" customHeight="1">
      <c r="A344" s="11" t="s">
        <v>380</v>
      </c>
      <c r="B344" s="4" t="s">
        <v>381</v>
      </c>
      <c r="C344" s="5"/>
      <c r="D344" s="9">
        <v>260.70299999999997</v>
      </c>
      <c r="E344" s="3">
        <f>E345</f>
        <v>0</v>
      </c>
      <c r="F344" s="9">
        <f t="shared" si="96"/>
        <v>260.70299999999997</v>
      </c>
      <c r="G344" s="3">
        <f>G345</f>
        <v>0</v>
      </c>
      <c r="H344" s="9">
        <f t="shared" si="94"/>
        <v>260.70299999999997</v>
      </c>
      <c r="I344" s="9">
        <v>260.70299999999997</v>
      </c>
      <c r="J344" s="3">
        <f>J345</f>
        <v>0</v>
      </c>
      <c r="K344" s="3">
        <f>K345</f>
        <v>0</v>
      </c>
      <c r="L344" s="9">
        <f t="shared" si="92"/>
        <v>260.70299999999997</v>
      </c>
      <c r="M344" s="9">
        <f t="shared" si="97"/>
        <v>260.70299999999997</v>
      </c>
      <c r="N344" s="3">
        <f>N345</f>
        <v>0</v>
      </c>
      <c r="O344" s="3">
        <f>O345</f>
        <v>0</v>
      </c>
      <c r="P344" s="9">
        <f t="shared" si="86"/>
        <v>260.70299999999997</v>
      </c>
      <c r="Q344" s="3">
        <f>Q345</f>
        <v>0</v>
      </c>
      <c r="R344" s="9">
        <f t="shared" si="106"/>
        <v>260.70299999999997</v>
      </c>
      <c r="S344" s="3">
        <f>S345</f>
        <v>-260.70299999999997</v>
      </c>
      <c r="T344" s="9">
        <f t="shared" si="107"/>
        <v>0</v>
      </c>
      <c r="U344" s="9">
        <f t="shared" si="95"/>
        <v>260.70299999999997</v>
      </c>
      <c r="V344" s="3">
        <f>V345</f>
        <v>0</v>
      </c>
      <c r="W344" s="9">
        <f t="shared" si="93"/>
        <v>260.70299999999997</v>
      </c>
      <c r="X344" s="3">
        <f>X345</f>
        <v>0</v>
      </c>
      <c r="Y344" s="9">
        <f t="shared" si="87"/>
        <v>260.70299999999997</v>
      </c>
      <c r="Z344" s="3">
        <f>Z345</f>
        <v>0</v>
      </c>
      <c r="AA344" s="9">
        <f t="shared" si="108"/>
        <v>260.70299999999997</v>
      </c>
      <c r="AB344" s="3">
        <f>AB345</f>
        <v>0</v>
      </c>
      <c r="AC344" s="9">
        <f t="shared" si="109"/>
        <v>260.70299999999997</v>
      </c>
      <c r="AD344" s="9">
        <v>260.70299999999997</v>
      </c>
      <c r="AE344" s="3">
        <f>AE345</f>
        <v>0</v>
      </c>
      <c r="AF344" s="9">
        <f t="shared" si="110"/>
        <v>260.70299999999997</v>
      </c>
      <c r="AG344" s="3">
        <f>AG345</f>
        <v>0</v>
      </c>
      <c r="AH344" s="9">
        <f t="shared" si="111"/>
        <v>260.70299999999997</v>
      </c>
    </row>
    <row r="345" spans="1:34" ht="60.75" customHeight="1">
      <c r="A345" s="1" t="s">
        <v>382</v>
      </c>
      <c r="B345" s="4" t="s">
        <v>383</v>
      </c>
      <c r="C345" s="5"/>
      <c r="D345" s="9">
        <v>260.70299999999997</v>
      </c>
      <c r="E345" s="3">
        <f>E346</f>
        <v>0</v>
      </c>
      <c r="F345" s="9">
        <f t="shared" si="96"/>
        <v>260.70299999999997</v>
      </c>
      <c r="G345" s="3">
        <f>G346</f>
        <v>0</v>
      </c>
      <c r="H345" s="9">
        <f t="shared" si="94"/>
        <v>260.70299999999997</v>
      </c>
      <c r="I345" s="9">
        <v>260.70299999999997</v>
      </c>
      <c r="J345" s="3">
        <f>J346</f>
        <v>0</v>
      </c>
      <c r="K345" s="3">
        <f>K346</f>
        <v>0</v>
      </c>
      <c r="L345" s="9">
        <f t="shared" si="92"/>
        <v>260.70299999999997</v>
      </c>
      <c r="M345" s="9">
        <f t="shared" si="97"/>
        <v>260.70299999999997</v>
      </c>
      <c r="N345" s="3">
        <f>N346</f>
        <v>0</v>
      </c>
      <c r="O345" s="3">
        <f>O346</f>
        <v>0</v>
      </c>
      <c r="P345" s="9">
        <f t="shared" si="86"/>
        <v>260.70299999999997</v>
      </c>
      <c r="Q345" s="3">
        <f>Q346</f>
        <v>0</v>
      </c>
      <c r="R345" s="9">
        <f t="shared" si="106"/>
        <v>260.70299999999997</v>
      </c>
      <c r="S345" s="3">
        <f>S346</f>
        <v>-260.70299999999997</v>
      </c>
      <c r="T345" s="9">
        <f t="shared" si="107"/>
        <v>0</v>
      </c>
      <c r="U345" s="9">
        <f t="shared" si="95"/>
        <v>260.70299999999997</v>
      </c>
      <c r="V345" s="3">
        <f>V346</f>
        <v>0</v>
      </c>
      <c r="W345" s="9">
        <f t="shared" si="93"/>
        <v>260.70299999999997</v>
      </c>
      <c r="X345" s="3">
        <f>X346</f>
        <v>0</v>
      </c>
      <c r="Y345" s="9">
        <f t="shared" si="87"/>
        <v>260.70299999999997</v>
      </c>
      <c r="Z345" s="3">
        <f>Z346</f>
        <v>0</v>
      </c>
      <c r="AA345" s="9">
        <f t="shared" si="108"/>
        <v>260.70299999999997</v>
      </c>
      <c r="AB345" s="3">
        <f>AB346</f>
        <v>0</v>
      </c>
      <c r="AC345" s="9">
        <f t="shared" si="109"/>
        <v>260.70299999999997</v>
      </c>
      <c r="AD345" s="9">
        <v>260.70299999999997</v>
      </c>
      <c r="AE345" s="3">
        <f>AE346</f>
        <v>0</v>
      </c>
      <c r="AF345" s="9">
        <f t="shared" si="110"/>
        <v>260.70299999999997</v>
      </c>
      <c r="AG345" s="3">
        <f>AG346</f>
        <v>0</v>
      </c>
      <c r="AH345" s="9">
        <f t="shared" si="111"/>
        <v>260.70299999999997</v>
      </c>
    </row>
    <row r="346" spans="1:34" ht="50.25" customHeight="1">
      <c r="A346" s="1" t="s">
        <v>35</v>
      </c>
      <c r="B346" s="4" t="s">
        <v>383</v>
      </c>
      <c r="C346" s="5">
        <v>200</v>
      </c>
      <c r="D346" s="9">
        <v>260.70299999999997</v>
      </c>
      <c r="E346" s="3"/>
      <c r="F346" s="9">
        <f t="shared" si="96"/>
        <v>260.70299999999997</v>
      </c>
      <c r="G346" s="3"/>
      <c r="H346" s="9">
        <f t="shared" si="94"/>
        <v>260.70299999999997</v>
      </c>
      <c r="I346" s="9">
        <v>260.70299999999997</v>
      </c>
      <c r="J346" s="3"/>
      <c r="K346" s="3"/>
      <c r="L346" s="9">
        <f t="shared" si="92"/>
        <v>260.70299999999997</v>
      </c>
      <c r="M346" s="9">
        <f t="shared" si="97"/>
        <v>260.70299999999997</v>
      </c>
      <c r="N346" s="3"/>
      <c r="O346" s="3"/>
      <c r="P346" s="9">
        <f t="shared" si="86"/>
        <v>260.70299999999997</v>
      </c>
      <c r="Q346" s="3"/>
      <c r="R346" s="9">
        <f t="shared" si="106"/>
        <v>260.70299999999997</v>
      </c>
      <c r="S346" s="3">
        <v>-260.70299999999997</v>
      </c>
      <c r="T346" s="9">
        <f t="shared" si="107"/>
        <v>0</v>
      </c>
      <c r="U346" s="9">
        <f t="shared" si="95"/>
        <v>260.70299999999997</v>
      </c>
      <c r="V346" s="3"/>
      <c r="W346" s="9">
        <f t="shared" si="93"/>
        <v>260.70299999999997</v>
      </c>
      <c r="X346" s="3"/>
      <c r="Y346" s="9">
        <f t="shared" si="87"/>
        <v>260.70299999999997</v>
      </c>
      <c r="Z346" s="3"/>
      <c r="AA346" s="9">
        <f t="shared" si="108"/>
        <v>260.70299999999997</v>
      </c>
      <c r="AB346" s="3"/>
      <c r="AC346" s="9">
        <f t="shared" si="109"/>
        <v>260.70299999999997</v>
      </c>
      <c r="AD346" s="9">
        <v>260.70299999999997</v>
      </c>
      <c r="AE346" s="3"/>
      <c r="AF346" s="9">
        <f t="shared" si="110"/>
        <v>260.70299999999997</v>
      </c>
      <c r="AG346" s="3"/>
      <c r="AH346" s="9">
        <f t="shared" si="111"/>
        <v>260.70299999999997</v>
      </c>
    </row>
    <row r="347" spans="1:34" ht="50.25" customHeight="1">
      <c r="A347" s="13" t="s">
        <v>421</v>
      </c>
      <c r="B347" s="4" t="s">
        <v>422</v>
      </c>
      <c r="C347" s="5"/>
      <c r="D347" s="9">
        <v>0</v>
      </c>
      <c r="E347" s="3">
        <f>E348</f>
        <v>0</v>
      </c>
      <c r="F347" s="9">
        <f t="shared" si="96"/>
        <v>0</v>
      </c>
      <c r="G347" s="3">
        <f>G348</f>
        <v>0</v>
      </c>
      <c r="H347" s="9">
        <f t="shared" si="94"/>
        <v>0</v>
      </c>
      <c r="I347" s="9">
        <v>0</v>
      </c>
      <c r="J347" s="3">
        <f>J348</f>
        <v>0</v>
      </c>
      <c r="K347" s="3">
        <f>K348</f>
        <v>0</v>
      </c>
      <c r="L347" s="9">
        <f t="shared" si="92"/>
        <v>0</v>
      </c>
      <c r="M347" s="9">
        <f t="shared" si="97"/>
        <v>0</v>
      </c>
      <c r="N347" s="3">
        <f>N348</f>
        <v>0</v>
      </c>
      <c r="O347" s="3">
        <f>O348</f>
        <v>0</v>
      </c>
      <c r="P347" s="9">
        <f t="shared" si="86"/>
        <v>0</v>
      </c>
      <c r="Q347" s="3">
        <f>Q348</f>
        <v>0</v>
      </c>
      <c r="R347" s="9">
        <f t="shared" si="106"/>
        <v>0</v>
      </c>
      <c r="S347" s="3">
        <f>S348</f>
        <v>0</v>
      </c>
      <c r="T347" s="9">
        <f t="shared" si="107"/>
        <v>0</v>
      </c>
      <c r="U347" s="9">
        <f t="shared" si="95"/>
        <v>0</v>
      </c>
      <c r="V347" s="3">
        <f>V348</f>
        <v>0</v>
      </c>
      <c r="W347" s="9">
        <f t="shared" si="93"/>
        <v>0</v>
      </c>
      <c r="X347" s="3">
        <f>X348</f>
        <v>0</v>
      </c>
      <c r="Y347" s="9">
        <f t="shared" si="87"/>
        <v>0</v>
      </c>
      <c r="Z347" s="3">
        <f>Z348</f>
        <v>0</v>
      </c>
      <c r="AA347" s="9">
        <f t="shared" si="108"/>
        <v>0</v>
      </c>
      <c r="AB347" s="3">
        <f>AB348</f>
        <v>0</v>
      </c>
      <c r="AC347" s="9">
        <f t="shared" si="109"/>
        <v>0</v>
      </c>
      <c r="AD347" s="9">
        <v>0</v>
      </c>
      <c r="AE347" s="3">
        <f>AE348</f>
        <v>0</v>
      </c>
      <c r="AF347" s="9">
        <f t="shared" si="110"/>
        <v>0</v>
      </c>
      <c r="AG347" s="3">
        <f>AG348</f>
        <v>0</v>
      </c>
      <c r="AH347" s="9">
        <f t="shared" si="111"/>
        <v>0</v>
      </c>
    </row>
    <row r="348" spans="1:34" ht="40.5" customHeight="1">
      <c r="A348" s="13" t="s">
        <v>423</v>
      </c>
      <c r="B348" s="4" t="s">
        <v>424</v>
      </c>
      <c r="C348" s="5"/>
      <c r="D348" s="9">
        <v>0</v>
      </c>
      <c r="E348" s="3">
        <f>E349</f>
        <v>0</v>
      </c>
      <c r="F348" s="9">
        <f t="shared" si="96"/>
        <v>0</v>
      </c>
      <c r="G348" s="3">
        <f>G349</f>
        <v>0</v>
      </c>
      <c r="H348" s="9">
        <f t="shared" si="94"/>
        <v>0</v>
      </c>
      <c r="I348" s="9">
        <v>0</v>
      </c>
      <c r="J348" s="3">
        <f>J349</f>
        <v>0</v>
      </c>
      <c r="K348" s="3">
        <f>K349</f>
        <v>0</v>
      </c>
      <c r="L348" s="9">
        <f t="shared" si="92"/>
        <v>0</v>
      </c>
      <c r="M348" s="9">
        <f t="shared" si="97"/>
        <v>0</v>
      </c>
      <c r="N348" s="3">
        <f>N349</f>
        <v>0</v>
      </c>
      <c r="O348" s="3">
        <f>O349</f>
        <v>0</v>
      </c>
      <c r="P348" s="9">
        <f t="shared" si="86"/>
        <v>0</v>
      </c>
      <c r="Q348" s="3">
        <f>Q349</f>
        <v>0</v>
      </c>
      <c r="R348" s="9">
        <f t="shared" si="106"/>
        <v>0</v>
      </c>
      <c r="S348" s="3">
        <f>S349</f>
        <v>0</v>
      </c>
      <c r="T348" s="9">
        <f t="shared" si="107"/>
        <v>0</v>
      </c>
      <c r="U348" s="9">
        <f t="shared" si="95"/>
        <v>0</v>
      </c>
      <c r="V348" s="3">
        <f>V349</f>
        <v>0</v>
      </c>
      <c r="W348" s="9">
        <f t="shared" si="93"/>
        <v>0</v>
      </c>
      <c r="X348" s="3">
        <f>X349</f>
        <v>0</v>
      </c>
      <c r="Y348" s="9">
        <f t="shared" si="87"/>
        <v>0</v>
      </c>
      <c r="Z348" s="3">
        <f>Z349</f>
        <v>0</v>
      </c>
      <c r="AA348" s="9">
        <f t="shared" si="108"/>
        <v>0</v>
      </c>
      <c r="AB348" s="3">
        <f>AB349</f>
        <v>0</v>
      </c>
      <c r="AC348" s="9">
        <f t="shared" si="109"/>
        <v>0</v>
      </c>
      <c r="AD348" s="9">
        <v>0</v>
      </c>
      <c r="AE348" s="3">
        <f>AE349</f>
        <v>0</v>
      </c>
      <c r="AF348" s="9">
        <f t="shared" si="110"/>
        <v>0</v>
      </c>
      <c r="AG348" s="3">
        <f>AG349</f>
        <v>0</v>
      </c>
      <c r="AH348" s="9">
        <f t="shared" si="111"/>
        <v>0</v>
      </c>
    </row>
    <row r="349" spans="1:34" ht="50.25" customHeight="1">
      <c r="A349" s="13" t="s">
        <v>35</v>
      </c>
      <c r="B349" s="4" t="s">
        <v>425</v>
      </c>
      <c r="C349" s="5">
        <v>200</v>
      </c>
      <c r="D349" s="9">
        <v>0</v>
      </c>
      <c r="E349" s="3"/>
      <c r="F349" s="9">
        <f t="shared" si="96"/>
        <v>0</v>
      </c>
      <c r="G349" s="3"/>
      <c r="H349" s="9">
        <f t="shared" si="94"/>
        <v>0</v>
      </c>
      <c r="I349" s="9">
        <v>0</v>
      </c>
      <c r="J349" s="3"/>
      <c r="K349" s="3"/>
      <c r="L349" s="9">
        <f t="shared" si="92"/>
        <v>0</v>
      </c>
      <c r="M349" s="9">
        <f t="shared" si="97"/>
        <v>0</v>
      </c>
      <c r="N349" s="3"/>
      <c r="O349" s="3"/>
      <c r="P349" s="9">
        <f t="shared" si="86"/>
        <v>0</v>
      </c>
      <c r="Q349" s="3"/>
      <c r="R349" s="9">
        <f t="shared" si="106"/>
        <v>0</v>
      </c>
      <c r="S349" s="3"/>
      <c r="T349" s="9">
        <f t="shared" si="107"/>
        <v>0</v>
      </c>
      <c r="U349" s="9">
        <f t="shared" si="95"/>
        <v>0</v>
      </c>
      <c r="V349" s="3"/>
      <c r="W349" s="9">
        <f t="shared" si="93"/>
        <v>0</v>
      </c>
      <c r="X349" s="3"/>
      <c r="Y349" s="9">
        <f t="shared" si="87"/>
        <v>0</v>
      </c>
      <c r="Z349" s="3"/>
      <c r="AA349" s="9">
        <f t="shared" si="108"/>
        <v>0</v>
      </c>
      <c r="AB349" s="3"/>
      <c r="AC349" s="9">
        <f t="shared" si="109"/>
        <v>0</v>
      </c>
      <c r="AD349" s="9">
        <v>0</v>
      </c>
      <c r="AE349" s="3"/>
      <c r="AF349" s="9">
        <f t="shared" si="110"/>
        <v>0</v>
      </c>
      <c r="AG349" s="3"/>
      <c r="AH349" s="9">
        <f t="shared" si="111"/>
        <v>0</v>
      </c>
    </row>
    <row r="350" spans="1:34" ht="50.25" customHeight="1">
      <c r="A350" s="13" t="s">
        <v>426</v>
      </c>
      <c r="B350" s="4" t="s">
        <v>427</v>
      </c>
      <c r="C350" s="5"/>
      <c r="D350" s="9">
        <v>575.67999999999995</v>
      </c>
      <c r="E350" s="3">
        <f>E351+E354+E356</f>
        <v>0</v>
      </c>
      <c r="F350" s="9">
        <f t="shared" si="96"/>
        <v>575.67999999999995</v>
      </c>
      <c r="G350" s="3">
        <f>G351+G354+G356</f>
        <v>0</v>
      </c>
      <c r="H350" s="9">
        <f t="shared" si="94"/>
        <v>575.67999999999995</v>
      </c>
      <c r="I350" s="9">
        <v>575.67999999999995</v>
      </c>
      <c r="J350" s="3">
        <f>J351+J354+J356</f>
        <v>0</v>
      </c>
      <c r="K350" s="3">
        <f>K351+K354+K356</f>
        <v>0</v>
      </c>
      <c r="L350" s="9">
        <f t="shared" si="92"/>
        <v>575.67999999999995</v>
      </c>
      <c r="M350" s="9">
        <f t="shared" si="97"/>
        <v>575.67999999999995</v>
      </c>
      <c r="N350" s="3">
        <f>N351+N354+N356</f>
        <v>0</v>
      </c>
      <c r="O350" s="3">
        <f>O351+O354+O356</f>
        <v>0</v>
      </c>
      <c r="P350" s="9">
        <f t="shared" ref="P350:P415" si="112">L350+O350</f>
        <v>575.67999999999995</v>
      </c>
      <c r="Q350" s="3">
        <f>Q351+Q354+Q356</f>
        <v>5427.4778900000001</v>
      </c>
      <c r="R350" s="9">
        <f t="shared" si="106"/>
        <v>6003.1578900000004</v>
      </c>
      <c r="S350" s="3">
        <f>S351+S354+S356</f>
        <v>0</v>
      </c>
      <c r="T350" s="9">
        <f t="shared" si="107"/>
        <v>6003.1578900000004</v>
      </c>
      <c r="U350" s="9">
        <f t="shared" si="95"/>
        <v>575.67999999999995</v>
      </c>
      <c r="V350" s="3">
        <f>V351+V354+V356</f>
        <v>0</v>
      </c>
      <c r="W350" s="9">
        <f t="shared" si="93"/>
        <v>575.67999999999995</v>
      </c>
      <c r="X350" s="3">
        <f>X351+X354+X356</f>
        <v>0</v>
      </c>
      <c r="Y350" s="9">
        <f t="shared" ref="Y350:Y415" si="113">W350+X350</f>
        <v>575.67999999999995</v>
      </c>
      <c r="Z350" s="3">
        <f>Z351+Z354+Z356</f>
        <v>0</v>
      </c>
      <c r="AA350" s="9">
        <f t="shared" si="108"/>
        <v>575.67999999999995</v>
      </c>
      <c r="AB350" s="3">
        <f>AB351+AB354+AB356</f>
        <v>0</v>
      </c>
      <c r="AC350" s="9">
        <f t="shared" si="109"/>
        <v>575.67999999999995</v>
      </c>
      <c r="AD350" s="9">
        <v>575.67999999999995</v>
      </c>
      <c r="AE350" s="3">
        <f>AE351+AE354+AE356</f>
        <v>0</v>
      </c>
      <c r="AF350" s="9">
        <f t="shared" si="110"/>
        <v>575.67999999999995</v>
      </c>
      <c r="AG350" s="3">
        <f>AG351+AG354+AG356</f>
        <v>0</v>
      </c>
      <c r="AH350" s="9">
        <f t="shared" si="111"/>
        <v>575.67999999999995</v>
      </c>
    </row>
    <row r="351" spans="1:34" ht="50.25" customHeight="1">
      <c r="A351" s="13" t="s">
        <v>428</v>
      </c>
      <c r="B351" s="4" t="s">
        <v>429</v>
      </c>
      <c r="C351" s="5"/>
      <c r="D351" s="9">
        <v>575.67999999999995</v>
      </c>
      <c r="E351" s="3">
        <f>E352</f>
        <v>0</v>
      </c>
      <c r="F351" s="9">
        <f t="shared" si="96"/>
        <v>575.67999999999995</v>
      </c>
      <c r="G351" s="3">
        <f>G352+G353</f>
        <v>0</v>
      </c>
      <c r="H351" s="9">
        <f t="shared" si="94"/>
        <v>575.67999999999995</v>
      </c>
      <c r="I351" s="9">
        <v>575.67999999999995</v>
      </c>
      <c r="J351" s="3">
        <f>J352</f>
        <v>0</v>
      </c>
      <c r="K351" s="3">
        <f>K352+K353</f>
        <v>0</v>
      </c>
      <c r="L351" s="9">
        <f t="shared" si="92"/>
        <v>575.67999999999995</v>
      </c>
      <c r="M351" s="9">
        <f t="shared" si="97"/>
        <v>575.67999999999995</v>
      </c>
      <c r="N351" s="3">
        <f>N352+N353</f>
        <v>0</v>
      </c>
      <c r="O351" s="3">
        <f>O352+O353</f>
        <v>0</v>
      </c>
      <c r="P351" s="9">
        <f t="shared" si="112"/>
        <v>575.67999999999995</v>
      </c>
      <c r="Q351" s="3">
        <f>Q352+Q353</f>
        <v>5427.4778900000001</v>
      </c>
      <c r="R351" s="9">
        <f t="shared" si="106"/>
        <v>6003.1578900000004</v>
      </c>
      <c r="S351" s="3">
        <f>S352+S353</f>
        <v>0</v>
      </c>
      <c r="T351" s="9">
        <f t="shared" si="107"/>
        <v>6003.1578900000004</v>
      </c>
      <c r="U351" s="9">
        <f t="shared" si="95"/>
        <v>575.67999999999995</v>
      </c>
      <c r="V351" s="3">
        <f>V352+V353</f>
        <v>0</v>
      </c>
      <c r="W351" s="9">
        <f t="shared" si="93"/>
        <v>575.67999999999995</v>
      </c>
      <c r="X351" s="3">
        <f>X352+X353</f>
        <v>0</v>
      </c>
      <c r="Y351" s="9">
        <f t="shared" si="113"/>
        <v>575.67999999999995</v>
      </c>
      <c r="Z351" s="3">
        <f>Z352+Z353</f>
        <v>0</v>
      </c>
      <c r="AA351" s="9">
        <f t="shared" si="108"/>
        <v>575.67999999999995</v>
      </c>
      <c r="AB351" s="3">
        <f>AB352+AB353</f>
        <v>0</v>
      </c>
      <c r="AC351" s="9">
        <f t="shared" si="109"/>
        <v>575.67999999999995</v>
      </c>
      <c r="AD351" s="9">
        <v>575.67999999999995</v>
      </c>
      <c r="AE351" s="3">
        <f>AE352+AE353</f>
        <v>0</v>
      </c>
      <c r="AF351" s="9">
        <f t="shared" si="110"/>
        <v>575.67999999999995</v>
      </c>
      <c r="AG351" s="3">
        <f>AG352+AG353</f>
        <v>0</v>
      </c>
      <c r="AH351" s="9">
        <f t="shared" si="111"/>
        <v>575.67999999999995</v>
      </c>
    </row>
    <row r="352" spans="1:34" ht="50.25" customHeight="1">
      <c r="A352" s="13" t="s">
        <v>35</v>
      </c>
      <c r="B352" s="4" t="s">
        <v>429</v>
      </c>
      <c r="C352" s="5">
        <v>200</v>
      </c>
      <c r="D352" s="9">
        <v>575.67999999999995</v>
      </c>
      <c r="E352" s="3"/>
      <c r="F352" s="9">
        <f t="shared" si="96"/>
        <v>575.67999999999995</v>
      </c>
      <c r="G352" s="3"/>
      <c r="H352" s="9">
        <f t="shared" si="94"/>
        <v>575.67999999999995</v>
      </c>
      <c r="I352" s="9">
        <v>575.67999999999995</v>
      </c>
      <c r="J352" s="3"/>
      <c r="K352" s="3"/>
      <c r="L352" s="9">
        <f t="shared" si="92"/>
        <v>575.67999999999995</v>
      </c>
      <c r="M352" s="9">
        <f t="shared" si="97"/>
        <v>575.67999999999995</v>
      </c>
      <c r="N352" s="3"/>
      <c r="O352" s="3"/>
      <c r="P352" s="9">
        <f t="shared" si="112"/>
        <v>575.67999999999995</v>
      </c>
      <c r="Q352" s="3">
        <f>-575.68+6003.15789</f>
        <v>5427.4778900000001</v>
      </c>
      <c r="R352" s="9">
        <f t="shared" si="106"/>
        <v>6003.1578900000004</v>
      </c>
      <c r="S352" s="3"/>
      <c r="T352" s="9">
        <f t="shared" si="107"/>
        <v>6003.1578900000004</v>
      </c>
      <c r="U352" s="9">
        <f t="shared" si="95"/>
        <v>575.67999999999995</v>
      </c>
      <c r="V352" s="3"/>
      <c r="W352" s="9">
        <f t="shared" si="93"/>
        <v>575.67999999999995</v>
      </c>
      <c r="X352" s="3"/>
      <c r="Y352" s="9">
        <f t="shared" si="113"/>
        <v>575.67999999999995</v>
      </c>
      <c r="Z352" s="3">
        <v>-575.67999999999995</v>
      </c>
      <c r="AA352" s="9">
        <f t="shared" si="108"/>
        <v>0</v>
      </c>
      <c r="AB352" s="3"/>
      <c r="AC352" s="9">
        <f t="shared" si="109"/>
        <v>0</v>
      </c>
      <c r="AD352" s="9">
        <v>575.67999999999995</v>
      </c>
      <c r="AE352" s="3">
        <v>-575.67999999999995</v>
      </c>
      <c r="AF352" s="9">
        <f t="shared" si="110"/>
        <v>0</v>
      </c>
      <c r="AG352" s="3"/>
      <c r="AH352" s="9">
        <f t="shared" si="111"/>
        <v>0</v>
      </c>
    </row>
    <row r="353" spans="1:34" ht="50.25" customHeight="1">
      <c r="A353" s="1" t="s">
        <v>306</v>
      </c>
      <c r="B353" s="4" t="s">
        <v>429</v>
      </c>
      <c r="C353" s="5">
        <v>400</v>
      </c>
      <c r="D353" s="9"/>
      <c r="E353" s="3"/>
      <c r="F353" s="9">
        <v>0</v>
      </c>
      <c r="G353" s="3"/>
      <c r="H353" s="9">
        <f t="shared" si="94"/>
        <v>0</v>
      </c>
      <c r="I353" s="9"/>
      <c r="J353" s="3"/>
      <c r="K353" s="3"/>
      <c r="L353" s="9">
        <f t="shared" si="92"/>
        <v>0</v>
      </c>
      <c r="M353" s="9">
        <v>0</v>
      </c>
      <c r="N353" s="3"/>
      <c r="O353" s="3"/>
      <c r="P353" s="9">
        <f t="shared" si="112"/>
        <v>0</v>
      </c>
      <c r="Q353" s="3"/>
      <c r="R353" s="9">
        <f t="shared" si="106"/>
        <v>0</v>
      </c>
      <c r="S353" s="3"/>
      <c r="T353" s="9">
        <f t="shared" si="107"/>
        <v>0</v>
      </c>
      <c r="U353" s="9">
        <f t="shared" si="95"/>
        <v>0</v>
      </c>
      <c r="V353" s="3"/>
      <c r="W353" s="9">
        <f t="shared" si="93"/>
        <v>0</v>
      </c>
      <c r="X353" s="3"/>
      <c r="Y353" s="9">
        <f t="shared" si="113"/>
        <v>0</v>
      </c>
      <c r="Z353" s="3">
        <v>575.67999999999995</v>
      </c>
      <c r="AA353" s="9">
        <f t="shared" si="108"/>
        <v>575.67999999999995</v>
      </c>
      <c r="AB353" s="3"/>
      <c r="AC353" s="9">
        <f t="shared" si="109"/>
        <v>575.67999999999995</v>
      </c>
      <c r="AD353" s="9">
        <v>0</v>
      </c>
      <c r="AE353" s="3">
        <v>575.67999999999995</v>
      </c>
      <c r="AF353" s="9">
        <f t="shared" si="110"/>
        <v>575.67999999999995</v>
      </c>
      <c r="AG353" s="3"/>
      <c r="AH353" s="9">
        <f t="shared" si="111"/>
        <v>575.67999999999995</v>
      </c>
    </row>
    <row r="354" spans="1:34" ht="72.75" customHeight="1">
      <c r="A354" s="13" t="s">
        <v>470</v>
      </c>
      <c r="B354" s="4" t="s">
        <v>471</v>
      </c>
      <c r="C354" s="5"/>
      <c r="D354" s="9">
        <v>0</v>
      </c>
      <c r="E354" s="3">
        <f>E355</f>
        <v>0</v>
      </c>
      <c r="F354" s="9">
        <f t="shared" si="96"/>
        <v>0</v>
      </c>
      <c r="G354" s="3">
        <f>G355</f>
        <v>0</v>
      </c>
      <c r="H354" s="9">
        <f t="shared" si="94"/>
        <v>0</v>
      </c>
      <c r="I354" s="9">
        <v>0</v>
      </c>
      <c r="J354" s="3">
        <f>J355</f>
        <v>0</v>
      </c>
      <c r="K354" s="3">
        <f>K355</f>
        <v>0</v>
      </c>
      <c r="L354" s="9">
        <f t="shared" si="92"/>
        <v>0</v>
      </c>
      <c r="M354" s="9">
        <f t="shared" si="97"/>
        <v>0</v>
      </c>
      <c r="N354" s="3">
        <f>N355</f>
        <v>0</v>
      </c>
      <c r="O354" s="3">
        <f>O355</f>
        <v>0</v>
      </c>
      <c r="P354" s="9">
        <f t="shared" si="112"/>
        <v>0</v>
      </c>
      <c r="Q354" s="3">
        <f>Q355</f>
        <v>0</v>
      </c>
      <c r="R354" s="9">
        <f t="shared" si="106"/>
        <v>0</v>
      </c>
      <c r="S354" s="3">
        <f>S355</f>
        <v>0</v>
      </c>
      <c r="T354" s="9">
        <f t="shared" si="107"/>
        <v>0</v>
      </c>
      <c r="U354" s="9">
        <f t="shared" si="95"/>
        <v>0</v>
      </c>
      <c r="V354" s="3">
        <f>V355</f>
        <v>0</v>
      </c>
      <c r="W354" s="9">
        <f t="shared" si="93"/>
        <v>0</v>
      </c>
      <c r="X354" s="3">
        <f>X355</f>
        <v>0</v>
      </c>
      <c r="Y354" s="9">
        <f t="shared" si="113"/>
        <v>0</v>
      </c>
      <c r="Z354" s="3">
        <f>Z355</f>
        <v>0</v>
      </c>
      <c r="AA354" s="9">
        <f t="shared" si="108"/>
        <v>0</v>
      </c>
      <c r="AB354" s="3">
        <f>AB355</f>
        <v>0</v>
      </c>
      <c r="AC354" s="9">
        <f t="shared" si="109"/>
        <v>0</v>
      </c>
      <c r="AD354" s="9">
        <v>0</v>
      </c>
      <c r="AE354" s="3">
        <f>AE355</f>
        <v>0</v>
      </c>
      <c r="AF354" s="9">
        <f t="shared" si="110"/>
        <v>0</v>
      </c>
      <c r="AG354" s="3">
        <f>AG355</f>
        <v>0</v>
      </c>
      <c r="AH354" s="9">
        <f t="shared" si="111"/>
        <v>0</v>
      </c>
    </row>
    <row r="355" spans="1:34" ht="50.25" customHeight="1">
      <c r="A355" s="1" t="s">
        <v>306</v>
      </c>
      <c r="B355" s="4" t="s">
        <v>471</v>
      </c>
      <c r="C355" s="5">
        <v>400</v>
      </c>
      <c r="D355" s="9">
        <v>0</v>
      </c>
      <c r="E355" s="3"/>
      <c r="F355" s="9">
        <f t="shared" si="96"/>
        <v>0</v>
      </c>
      <c r="G355" s="3"/>
      <c r="H355" s="9">
        <f t="shared" si="94"/>
        <v>0</v>
      </c>
      <c r="I355" s="9">
        <v>0</v>
      </c>
      <c r="J355" s="3"/>
      <c r="K355" s="3"/>
      <c r="L355" s="9">
        <f t="shared" si="92"/>
        <v>0</v>
      </c>
      <c r="M355" s="9">
        <f t="shared" si="97"/>
        <v>0</v>
      </c>
      <c r="N355" s="3"/>
      <c r="O355" s="3"/>
      <c r="P355" s="9">
        <f t="shared" si="112"/>
        <v>0</v>
      </c>
      <c r="Q355" s="3"/>
      <c r="R355" s="9">
        <f t="shared" si="106"/>
        <v>0</v>
      </c>
      <c r="S355" s="3"/>
      <c r="T355" s="9">
        <f t="shared" si="107"/>
        <v>0</v>
      </c>
      <c r="U355" s="9">
        <f t="shared" si="95"/>
        <v>0</v>
      </c>
      <c r="V355" s="3"/>
      <c r="W355" s="9">
        <f t="shared" si="93"/>
        <v>0</v>
      </c>
      <c r="X355" s="3"/>
      <c r="Y355" s="9">
        <f t="shared" si="113"/>
        <v>0</v>
      </c>
      <c r="Z355" s="3"/>
      <c r="AA355" s="9">
        <f t="shared" si="108"/>
        <v>0</v>
      </c>
      <c r="AB355" s="3"/>
      <c r="AC355" s="9">
        <f t="shared" si="109"/>
        <v>0</v>
      </c>
      <c r="AD355" s="9">
        <v>0</v>
      </c>
      <c r="AE355" s="3"/>
      <c r="AF355" s="9">
        <f t="shared" si="110"/>
        <v>0</v>
      </c>
      <c r="AG355" s="3"/>
      <c r="AH355" s="9">
        <f t="shared" si="111"/>
        <v>0</v>
      </c>
    </row>
    <row r="356" spans="1:34" ht="37.5" customHeight="1">
      <c r="A356" s="1" t="s">
        <v>540</v>
      </c>
      <c r="B356" s="4" t="s">
        <v>541</v>
      </c>
      <c r="C356" s="5"/>
      <c r="D356" s="9">
        <v>0</v>
      </c>
      <c r="E356" s="3">
        <f>E357</f>
        <v>0</v>
      </c>
      <c r="F356" s="9">
        <f t="shared" si="96"/>
        <v>0</v>
      </c>
      <c r="G356" s="3">
        <f>G357</f>
        <v>0</v>
      </c>
      <c r="H356" s="9">
        <f t="shared" si="94"/>
        <v>0</v>
      </c>
      <c r="I356" s="9">
        <v>0</v>
      </c>
      <c r="J356" s="3">
        <f>J357</f>
        <v>0</v>
      </c>
      <c r="K356" s="3">
        <f>K357</f>
        <v>0</v>
      </c>
      <c r="L356" s="9">
        <f t="shared" ref="L356:L422" si="114">H356+K356</f>
        <v>0</v>
      </c>
      <c r="M356" s="9">
        <f t="shared" si="97"/>
        <v>0</v>
      </c>
      <c r="N356" s="3">
        <f>N357</f>
        <v>0</v>
      </c>
      <c r="O356" s="3">
        <f>O357</f>
        <v>0</v>
      </c>
      <c r="P356" s="9">
        <f t="shared" si="112"/>
        <v>0</v>
      </c>
      <c r="Q356" s="3">
        <f>Q357</f>
        <v>0</v>
      </c>
      <c r="R356" s="9">
        <f t="shared" si="106"/>
        <v>0</v>
      </c>
      <c r="S356" s="3">
        <f>S357</f>
        <v>0</v>
      </c>
      <c r="T356" s="9">
        <f t="shared" si="107"/>
        <v>0</v>
      </c>
      <c r="U356" s="9">
        <f t="shared" si="95"/>
        <v>0</v>
      </c>
      <c r="V356" s="3">
        <f>V357</f>
        <v>0</v>
      </c>
      <c r="W356" s="9">
        <f t="shared" ref="W356:W422" si="115">U356+V356</f>
        <v>0</v>
      </c>
      <c r="X356" s="3">
        <f>X357</f>
        <v>0</v>
      </c>
      <c r="Y356" s="9">
        <f t="shared" si="113"/>
        <v>0</v>
      </c>
      <c r="Z356" s="3">
        <f>Z357</f>
        <v>0</v>
      </c>
      <c r="AA356" s="9">
        <f t="shared" si="108"/>
        <v>0</v>
      </c>
      <c r="AB356" s="3">
        <f>AB357</f>
        <v>0</v>
      </c>
      <c r="AC356" s="9">
        <f t="shared" si="109"/>
        <v>0</v>
      </c>
      <c r="AD356" s="9">
        <v>0</v>
      </c>
      <c r="AE356" s="3">
        <f>AE357</f>
        <v>0</v>
      </c>
      <c r="AF356" s="9">
        <f t="shared" si="110"/>
        <v>0</v>
      </c>
      <c r="AG356" s="3">
        <f>AG357</f>
        <v>0</v>
      </c>
      <c r="AH356" s="9">
        <f t="shared" si="111"/>
        <v>0</v>
      </c>
    </row>
    <row r="357" spans="1:34" ht="50.25" customHeight="1">
      <c r="A357" s="13" t="s">
        <v>35</v>
      </c>
      <c r="B357" s="4" t="s">
        <v>541</v>
      </c>
      <c r="C357" s="5">
        <v>200</v>
      </c>
      <c r="D357" s="9">
        <v>0</v>
      </c>
      <c r="E357" s="3"/>
      <c r="F357" s="9">
        <f t="shared" si="96"/>
        <v>0</v>
      </c>
      <c r="G357" s="3"/>
      <c r="H357" s="9">
        <f t="shared" si="94"/>
        <v>0</v>
      </c>
      <c r="I357" s="9">
        <v>0</v>
      </c>
      <c r="J357" s="3"/>
      <c r="K357" s="3"/>
      <c r="L357" s="9">
        <f t="shared" si="114"/>
        <v>0</v>
      </c>
      <c r="M357" s="9">
        <f t="shared" si="97"/>
        <v>0</v>
      </c>
      <c r="N357" s="3"/>
      <c r="O357" s="3"/>
      <c r="P357" s="9">
        <f t="shared" si="112"/>
        <v>0</v>
      </c>
      <c r="Q357" s="3"/>
      <c r="R357" s="9">
        <f t="shared" si="106"/>
        <v>0</v>
      </c>
      <c r="S357" s="3"/>
      <c r="T357" s="9">
        <f t="shared" si="107"/>
        <v>0</v>
      </c>
      <c r="U357" s="9">
        <f t="shared" si="95"/>
        <v>0</v>
      </c>
      <c r="V357" s="3"/>
      <c r="W357" s="9">
        <f t="shared" si="115"/>
        <v>0</v>
      </c>
      <c r="X357" s="3"/>
      <c r="Y357" s="9">
        <f t="shared" si="113"/>
        <v>0</v>
      </c>
      <c r="Z357" s="3"/>
      <c r="AA357" s="9">
        <f t="shared" si="108"/>
        <v>0</v>
      </c>
      <c r="AB357" s="3"/>
      <c r="AC357" s="9">
        <f t="shared" si="109"/>
        <v>0</v>
      </c>
      <c r="AD357" s="9">
        <v>0</v>
      </c>
      <c r="AE357" s="3"/>
      <c r="AF357" s="9">
        <f t="shared" si="110"/>
        <v>0</v>
      </c>
      <c r="AG357" s="3"/>
      <c r="AH357" s="9">
        <f t="shared" si="111"/>
        <v>0</v>
      </c>
    </row>
    <row r="358" spans="1:34" ht="50.25" customHeight="1">
      <c r="A358" s="22" t="s">
        <v>430</v>
      </c>
      <c r="B358" s="23" t="s">
        <v>431</v>
      </c>
      <c r="C358" s="24"/>
      <c r="D358" s="9">
        <v>0</v>
      </c>
      <c r="E358" s="3">
        <f>E359+E362+E365</f>
        <v>0</v>
      </c>
      <c r="F358" s="9">
        <f t="shared" si="96"/>
        <v>0</v>
      </c>
      <c r="G358" s="3">
        <f>G359+G362+G365</f>
        <v>0</v>
      </c>
      <c r="H358" s="9">
        <f t="shared" si="94"/>
        <v>0</v>
      </c>
      <c r="I358" s="9">
        <v>0</v>
      </c>
      <c r="J358" s="3">
        <f>J359+J362+J365</f>
        <v>0</v>
      </c>
      <c r="K358" s="3">
        <f>K359+K362+K365</f>
        <v>0</v>
      </c>
      <c r="L358" s="9">
        <f t="shared" si="114"/>
        <v>0</v>
      </c>
      <c r="M358" s="9">
        <f t="shared" si="97"/>
        <v>0</v>
      </c>
      <c r="N358" s="3">
        <f>N359+N362+N365</f>
        <v>0</v>
      </c>
      <c r="O358" s="3">
        <f>O359+O362+O365</f>
        <v>0</v>
      </c>
      <c r="P358" s="9">
        <f t="shared" si="112"/>
        <v>0</v>
      </c>
      <c r="Q358" s="3">
        <f>Q359+Q362+Q365</f>
        <v>0</v>
      </c>
      <c r="R358" s="9">
        <f t="shared" si="106"/>
        <v>0</v>
      </c>
      <c r="S358" s="3">
        <f>S359+S362+S365</f>
        <v>203.01685000000001</v>
      </c>
      <c r="T358" s="9">
        <f t="shared" si="107"/>
        <v>203.01685000000001</v>
      </c>
      <c r="U358" s="9">
        <f t="shared" si="95"/>
        <v>0</v>
      </c>
      <c r="V358" s="3">
        <f>V359+V362+V365</f>
        <v>0</v>
      </c>
      <c r="W358" s="9">
        <f t="shared" si="115"/>
        <v>0</v>
      </c>
      <c r="X358" s="3">
        <f>X359+X362+X365</f>
        <v>0</v>
      </c>
      <c r="Y358" s="9">
        <f t="shared" si="113"/>
        <v>0</v>
      </c>
      <c r="Z358" s="3">
        <f>Z359+Z362+Z365</f>
        <v>0</v>
      </c>
      <c r="AA358" s="9">
        <f t="shared" si="108"/>
        <v>0</v>
      </c>
      <c r="AB358" s="3">
        <f>AB359+AB362+AB365</f>
        <v>0</v>
      </c>
      <c r="AC358" s="9">
        <f t="shared" si="109"/>
        <v>0</v>
      </c>
      <c r="AD358" s="9">
        <v>0</v>
      </c>
      <c r="AE358" s="3">
        <f>AE359+AE362+AE365</f>
        <v>0</v>
      </c>
      <c r="AF358" s="9">
        <f t="shared" si="110"/>
        <v>0</v>
      </c>
      <c r="AG358" s="3">
        <f>AG359+AG362+AG365</f>
        <v>0</v>
      </c>
      <c r="AH358" s="9">
        <f t="shared" si="111"/>
        <v>0</v>
      </c>
    </row>
    <row r="359" spans="1:34" ht="50.25" customHeight="1">
      <c r="A359" s="13" t="s">
        <v>432</v>
      </c>
      <c r="B359" s="4" t="s">
        <v>433</v>
      </c>
      <c r="C359" s="5"/>
      <c r="D359" s="9">
        <v>0</v>
      </c>
      <c r="E359" s="3">
        <f>E360</f>
        <v>0</v>
      </c>
      <c r="F359" s="9">
        <f t="shared" si="96"/>
        <v>0</v>
      </c>
      <c r="G359" s="3">
        <f>G360</f>
        <v>0</v>
      </c>
      <c r="H359" s="9">
        <f t="shared" si="94"/>
        <v>0</v>
      </c>
      <c r="I359" s="9">
        <v>0</v>
      </c>
      <c r="J359" s="3">
        <f>J360</f>
        <v>0</v>
      </c>
      <c r="K359" s="3">
        <f>K360</f>
        <v>0</v>
      </c>
      <c r="L359" s="9">
        <f t="shared" si="114"/>
        <v>0</v>
      </c>
      <c r="M359" s="9">
        <f t="shared" si="97"/>
        <v>0</v>
      </c>
      <c r="N359" s="3">
        <f>N360</f>
        <v>0</v>
      </c>
      <c r="O359" s="3">
        <f>O360</f>
        <v>0</v>
      </c>
      <c r="P359" s="9">
        <f t="shared" si="112"/>
        <v>0</v>
      </c>
      <c r="Q359" s="3">
        <f>Q360</f>
        <v>0</v>
      </c>
      <c r="R359" s="9">
        <f t="shared" si="106"/>
        <v>0</v>
      </c>
      <c r="S359" s="3">
        <f>S360</f>
        <v>0</v>
      </c>
      <c r="T359" s="9">
        <f t="shared" si="107"/>
        <v>0</v>
      </c>
      <c r="U359" s="9">
        <f t="shared" si="95"/>
        <v>0</v>
      </c>
      <c r="V359" s="3">
        <f>V360</f>
        <v>0</v>
      </c>
      <c r="W359" s="9">
        <f t="shared" si="115"/>
        <v>0</v>
      </c>
      <c r="X359" s="3">
        <f>X360</f>
        <v>0</v>
      </c>
      <c r="Y359" s="9">
        <f t="shared" si="113"/>
        <v>0</v>
      </c>
      <c r="Z359" s="3">
        <f>Z360</f>
        <v>0</v>
      </c>
      <c r="AA359" s="9">
        <f t="shared" si="108"/>
        <v>0</v>
      </c>
      <c r="AB359" s="3">
        <f>AB360</f>
        <v>0</v>
      </c>
      <c r="AC359" s="9">
        <f t="shared" si="109"/>
        <v>0</v>
      </c>
      <c r="AD359" s="9">
        <v>0</v>
      </c>
      <c r="AE359" s="3">
        <f>AE360</f>
        <v>0</v>
      </c>
      <c r="AF359" s="9">
        <f t="shared" si="110"/>
        <v>0</v>
      </c>
      <c r="AG359" s="3">
        <f>AG360</f>
        <v>0</v>
      </c>
      <c r="AH359" s="9">
        <f t="shared" si="111"/>
        <v>0</v>
      </c>
    </row>
    <row r="360" spans="1:34" ht="50.25" customHeight="1">
      <c r="A360" s="13" t="s">
        <v>434</v>
      </c>
      <c r="B360" s="4" t="s">
        <v>435</v>
      </c>
      <c r="C360" s="5"/>
      <c r="D360" s="9">
        <v>0</v>
      </c>
      <c r="E360" s="3">
        <f>E361</f>
        <v>0</v>
      </c>
      <c r="F360" s="9">
        <f t="shared" si="96"/>
        <v>0</v>
      </c>
      <c r="G360" s="3">
        <f>G361</f>
        <v>0</v>
      </c>
      <c r="H360" s="9">
        <f t="shared" si="94"/>
        <v>0</v>
      </c>
      <c r="I360" s="9">
        <v>0</v>
      </c>
      <c r="J360" s="3">
        <f>J361</f>
        <v>0</v>
      </c>
      <c r="K360" s="3">
        <f>K361</f>
        <v>0</v>
      </c>
      <c r="L360" s="9">
        <f t="shared" si="114"/>
        <v>0</v>
      </c>
      <c r="M360" s="9">
        <f t="shared" si="97"/>
        <v>0</v>
      </c>
      <c r="N360" s="3">
        <f>N361</f>
        <v>0</v>
      </c>
      <c r="O360" s="3">
        <f>O361</f>
        <v>0</v>
      </c>
      <c r="P360" s="9">
        <f t="shared" si="112"/>
        <v>0</v>
      </c>
      <c r="Q360" s="3">
        <f>Q361</f>
        <v>0</v>
      </c>
      <c r="R360" s="9">
        <f t="shared" si="106"/>
        <v>0</v>
      </c>
      <c r="S360" s="3">
        <f>S361</f>
        <v>0</v>
      </c>
      <c r="T360" s="9">
        <f t="shared" si="107"/>
        <v>0</v>
      </c>
      <c r="U360" s="9">
        <f t="shared" si="95"/>
        <v>0</v>
      </c>
      <c r="V360" s="3">
        <f>V361</f>
        <v>0</v>
      </c>
      <c r="W360" s="9">
        <f t="shared" si="115"/>
        <v>0</v>
      </c>
      <c r="X360" s="3">
        <f>X361</f>
        <v>0</v>
      </c>
      <c r="Y360" s="9">
        <f t="shared" si="113"/>
        <v>0</v>
      </c>
      <c r="Z360" s="3">
        <f>Z361</f>
        <v>0</v>
      </c>
      <c r="AA360" s="9">
        <f t="shared" si="108"/>
        <v>0</v>
      </c>
      <c r="AB360" s="3">
        <f>AB361</f>
        <v>0</v>
      </c>
      <c r="AC360" s="9">
        <f t="shared" si="109"/>
        <v>0</v>
      </c>
      <c r="AD360" s="9">
        <v>0</v>
      </c>
      <c r="AE360" s="3">
        <f>AE361</f>
        <v>0</v>
      </c>
      <c r="AF360" s="9">
        <f t="shared" si="110"/>
        <v>0</v>
      </c>
      <c r="AG360" s="3">
        <f>AG361</f>
        <v>0</v>
      </c>
      <c r="AH360" s="9">
        <f t="shared" si="111"/>
        <v>0</v>
      </c>
    </row>
    <row r="361" spans="1:34" ht="50.25" customHeight="1">
      <c r="A361" s="13" t="s">
        <v>35</v>
      </c>
      <c r="B361" s="4" t="s">
        <v>435</v>
      </c>
      <c r="C361" s="5">
        <v>200</v>
      </c>
      <c r="D361" s="9">
        <v>0</v>
      </c>
      <c r="E361" s="3"/>
      <c r="F361" s="9">
        <f t="shared" si="96"/>
        <v>0</v>
      </c>
      <c r="G361" s="3"/>
      <c r="H361" s="9">
        <f t="shared" ref="H361:H431" si="116">F361+G361</f>
        <v>0</v>
      </c>
      <c r="I361" s="9">
        <v>0</v>
      </c>
      <c r="J361" s="3"/>
      <c r="K361" s="3"/>
      <c r="L361" s="9">
        <f t="shared" si="114"/>
        <v>0</v>
      </c>
      <c r="M361" s="9">
        <f t="shared" si="97"/>
        <v>0</v>
      </c>
      <c r="N361" s="3"/>
      <c r="O361" s="3"/>
      <c r="P361" s="9">
        <f t="shared" si="112"/>
        <v>0</v>
      </c>
      <c r="Q361" s="3"/>
      <c r="R361" s="9">
        <f t="shared" si="106"/>
        <v>0</v>
      </c>
      <c r="S361" s="3"/>
      <c r="T361" s="9">
        <f t="shared" si="107"/>
        <v>0</v>
      </c>
      <c r="U361" s="9">
        <f t="shared" ref="U361:U431" si="117">M361+N361</f>
        <v>0</v>
      </c>
      <c r="V361" s="3"/>
      <c r="W361" s="9">
        <f t="shared" si="115"/>
        <v>0</v>
      </c>
      <c r="X361" s="3"/>
      <c r="Y361" s="9">
        <f t="shared" si="113"/>
        <v>0</v>
      </c>
      <c r="Z361" s="3"/>
      <c r="AA361" s="9">
        <f t="shared" si="108"/>
        <v>0</v>
      </c>
      <c r="AB361" s="3"/>
      <c r="AC361" s="9">
        <f t="shared" si="109"/>
        <v>0</v>
      </c>
      <c r="AD361" s="9">
        <v>0</v>
      </c>
      <c r="AE361" s="3"/>
      <c r="AF361" s="9">
        <f t="shared" si="110"/>
        <v>0</v>
      </c>
      <c r="AG361" s="3"/>
      <c r="AH361" s="9">
        <f t="shared" si="111"/>
        <v>0</v>
      </c>
    </row>
    <row r="362" spans="1:34" ht="50.25" customHeight="1">
      <c r="A362" s="13" t="s">
        <v>436</v>
      </c>
      <c r="B362" s="4" t="s">
        <v>437</v>
      </c>
      <c r="C362" s="5"/>
      <c r="D362" s="9">
        <v>0</v>
      </c>
      <c r="E362" s="3">
        <f>E363</f>
        <v>0</v>
      </c>
      <c r="F362" s="9">
        <f t="shared" si="96"/>
        <v>0</v>
      </c>
      <c r="G362" s="3">
        <f>G363</f>
        <v>0</v>
      </c>
      <c r="H362" s="9">
        <f t="shared" si="116"/>
        <v>0</v>
      </c>
      <c r="I362" s="9">
        <v>0</v>
      </c>
      <c r="J362" s="3">
        <f>J363</f>
        <v>0</v>
      </c>
      <c r="K362" s="3">
        <f>K363</f>
        <v>0</v>
      </c>
      <c r="L362" s="9">
        <f t="shared" si="114"/>
        <v>0</v>
      </c>
      <c r="M362" s="9">
        <f t="shared" si="97"/>
        <v>0</v>
      </c>
      <c r="N362" s="3">
        <f>N363</f>
        <v>0</v>
      </c>
      <c r="O362" s="3">
        <f>O363</f>
        <v>0</v>
      </c>
      <c r="P362" s="9">
        <f t="shared" si="112"/>
        <v>0</v>
      </c>
      <c r="Q362" s="3">
        <f>Q363</f>
        <v>0</v>
      </c>
      <c r="R362" s="9">
        <f t="shared" si="106"/>
        <v>0</v>
      </c>
      <c r="S362" s="3">
        <f>S363</f>
        <v>203.01685000000001</v>
      </c>
      <c r="T362" s="9">
        <f t="shared" si="107"/>
        <v>203.01685000000001</v>
      </c>
      <c r="U362" s="9">
        <f t="shared" si="117"/>
        <v>0</v>
      </c>
      <c r="V362" s="3">
        <f>V363</f>
        <v>0</v>
      </c>
      <c r="W362" s="9">
        <f t="shared" si="115"/>
        <v>0</v>
      </c>
      <c r="X362" s="3">
        <f>X363</f>
        <v>0</v>
      </c>
      <c r="Y362" s="9">
        <f t="shared" si="113"/>
        <v>0</v>
      </c>
      <c r="Z362" s="3">
        <f>Z363</f>
        <v>0</v>
      </c>
      <c r="AA362" s="9">
        <f t="shared" si="108"/>
        <v>0</v>
      </c>
      <c r="AB362" s="3">
        <f>AB363</f>
        <v>0</v>
      </c>
      <c r="AC362" s="9">
        <f t="shared" si="109"/>
        <v>0</v>
      </c>
      <c r="AD362" s="9">
        <v>0</v>
      </c>
      <c r="AE362" s="3">
        <f>AE363</f>
        <v>0</v>
      </c>
      <c r="AF362" s="9">
        <f t="shared" si="110"/>
        <v>0</v>
      </c>
      <c r="AG362" s="3">
        <f>AG363</f>
        <v>0</v>
      </c>
      <c r="AH362" s="9">
        <f t="shared" si="111"/>
        <v>0</v>
      </c>
    </row>
    <row r="363" spans="1:34" ht="50.25" customHeight="1">
      <c r="A363" s="13" t="s">
        <v>438</v>
      </c>
      <c r="B363" s="4" t="s">
        <v>439</v>
      </c>
      <c r="C363" s="5"/>
      <c r="D363" s="9">
        <v>0</v>
      </c>
      <c r="E363" s="3">
        <f>E364</f>
        <v>0</v>
      </c>
      <c r="F363" s="9">
        <f t="shared" si="96"/>
        <v>0</v>
      </c>
      <c r="G363" s="3">
        <f>G364</f>
        <v>0</v>
      </c>
      <c r="H363" s="9">
        <f t="shared" si="116"/>
        <v>0</v>
      </c>
      <c r="I363" s="9">
        <v>0</v>
      </c>
      <c r="J363" s="3">
        <f>J364</f>
        <v>0</v>
      </c>
      <c r="K363" s="3">
        <f>K364</f>
        <v>0</v>
      </c>
      <c r="L363" s="9">
        <f t="shared" si="114"/>
        <v>0</v>
      </c>
      <c r="M363" s="9">
        <f t="shared" si="97"/>
        <v>0</v>
      </c>
      <c r="N363" s="3">
        <f>N364</f>
        <v>0</v>
      </c>
      <c r="O363" s="3">
        <f>O364</f>
        <v>0</v>
      </c>
      <c r="P363" s="9">
        <f t="shared" si="112"/>
        <v>0</v>
      </c>
      <c r="Q363" s="3">
        <f>Q364</f>
        <v>0</v>
      </c>
      <c r="R363" s="9">
        <f t="shared" si="106"/>
        <v>0</v>
      </c>
      <c r="S363" s="3">
        <f>S364</f>
        <v>203.01685000000001</v>
      </c>
      <c r="T363" s="9">
        <f t="shared" si="107"/>
        <v>203.01685000000001</v>
      </c>
      <c r="U363" s="9">
        <f t="shared" si="117"/>
        <v>0</v>
      </c>
      <c r="V363" s="3">
        <f>V364</f>
        <v>0</v>
      </c>
      <c r="W363" s="9">
        <f t="shared" si="115"/>
        <v>0</v>
      </c>
      <c r="X363" s="3">
        <f>X364</f>
        <v>0</v>
      </c>
      <c r="Y363" s="9">
        <f t="shared" si="113"/>
        <v>0</v>
      </c>
      <c r="Z363" s="3">
        <f>Z364</f>
        <v>0</v>
      </c>
      <c r="AA363" s="9">
        <f t="shared" si="108"/>
        <v>0</v>
      </c>
      <c r="AB363" s="3">
        <f>AB364</f>
        <v>0</v>
      </c>
      <c r="AC363" s="9">
        <f t="shared" si="109"/>
        <v>0</v>
      </c>
      <c r="AD363" s="9">
        <v>0</v>
      </c>
      <c r="AE363" s="3">
        <f>AE364</f>
        <v>0</v>
      </c>
      <c r="AF363" s="9">
        <f t="shared" si="110"/>
        <v>0</v>
      </c>
      <c r="AG363" s="3">
        <f>AG364</f>
        <v>0</v>
      </c>
      <c r="AH363" s="9">
        <f t="shared" si="111"/>
        <v>0</v>
      </c>
    </row>
    <row r="364" spans="1:34" ht="50.25" customHeight="1">
      <c r="A364" s="13" t="s">
        <v>35</v>
      </c>
      <c r="B364" s="4" t="s">
        <v>439</v>
      </c>
      <c r="C364" s="5">
        <v>200</v>
      </c>
      <c r="D364" s="9">
        <v>0</v>
      </c>
      <c r="E364" s="3"/>
      <c r="F364" s="9">
        <f t="shared" si="96"/>
        <v>0</v>
      </c>
      <c r="G364" s="3"/>
      <c r="H364" s="9">
        <f t="shared" si="116"/>
        <v>0</v>
      </c>
      <c r="I364" s="9">
        <v>0</v>
      </c>
      <c r="J364" s="3"/>
      <c r="K364" s="3"/>
      <c r="L364" s="9">
        <f t="shared" si="114"/>
        <v>0</v>
      </c>
      <c r="M364" s="9">
        <f t="shared" si="97"/>
        <v>0</v>
      </c>
      <c r="N364" s="3"/>
      <c r="O364" s="3"/>
      <c r="P364" s="9">
        <f t="shared" si="112"/>
        <v>0</v>
      </c>
      <c r="Q364" s="3"/>
      <c r="R364" s="9">
        <f t="shared" si="106"/>
        <v>0</v>
      </c>
      <c r="S364" s="3">
        <v>203.01685000000001</v>
      </c>
      <c r="T364" s="9">
        <f t="shared" si="107"/>
        <v>203.01685000000001</v>
      </c>
      <c r="U364" s="9">
        <f t="shared" si="117"/>
        <v>0</v>
      </c>
      <c r="V364" s="3"/>
      <c r="W364" s="9">
        <f t="shared" si="115"/>
        <v>0</v>
      </c>
      <c r="X364" s="3"/>
      <c r="Y364" s="9">
        <f t="shared" si="113"/>
        <v>0</v>
      </c>
      <c r="Z364" s="3"/>
      <c r="AA364" s="9">
        <f t="shared" si="108"/>
        <v>0</v>
      </c>
      <c r="AB364" s="3"/>
      <c r="AC364" s="9">
        <f t="shared" si="109"/>
        <v>0</v>
      </c>
      <c r="AD364" s="9">
        <v>0</v>
      </c>
      <c r="AE364" s="3"/>
      <c r="AF364" s="9">
        <f t="shared" si="110"/>
        <v>0</v>
      </c>
      <c r="AG364" s="3"/>
      <c r="AH364" s="9">
        <f t="shared" si="111"/>
        <v>0</v>
      </c>
    </row>
    <row r="365" spans="1:34" ht="50.25" customHeight="1">
      <c r="A365" s="13" t="s">
        <v>440</v>
      </c>
      <c r="B365" s="4" t="s">
        <v>441</v>
      </c>
      <c r="C365" s="5"/>
      <c r="D365" s="9">
        <v>0</v>
      </c>
      <c r="E365" s="3">
        <f>E366</f>
        <v>0</v>
      </c>
      <c r="F365" s="9">
        <f t="shared" si="96"/>
        <v>0</v>
      </c>
      <c r="G365" s="3">
        <f>G366</f>
        <v>0</v>
      </c>
      <c r="H365" s="9">
        <f t="shared" si="116"/>
        <v>0</v>
      </c>
      <c r="I365" s="9">
        <v>0</v>
      </c>
      <c r="J365" s="3">
        <f>J366</f>
        <v>0</v>
      </c>
      <c r="K365" s="3">
        <f>K366</f>
        <v>0</v>
      </c>
      <c r="L365" s="9">
        <f t="shared" si="114"/>
        <v>0</v>
      </c>
      <c r="M365" s="9">
        <f t="shared" si="97"/>
        <v>0</v>
      </c>
      <c r="N365" s="3">
        <f>N366</f>
        <v>0</v>
      </c>
      <c r="O365" s="3">
        <f>O366</f>
        <v>0</v>
      </c>
      <c r="P365" s="9">
        <f t="shared" si="112"/>
        <v>0</v>
      </c>
      <c r="Q365" s="3">
        <f>Q366</f>
        <v>0</v>
      </c>
      <c r="R365" s="9">
        <f t="shared" si="106"/>
        <v>0</v>
      </c>
      <c r="S365" s="3">
        <f>S366</f>
        <v>0</v>
      </c>
      <c r="T365" s="9">
        <f t="shared" si="107"/>
        <v>0</v>
      </c>
      <c r="U365" s="9">
        <f t="shared" si="117"/>
        <v>0</v>
      </c>
      <c r="V365" s="3">
        <f>V366</f>
        <v>0</v>
      </c>
      <c r="W365" s="9">
        <f t="shared" si="115"/>
        <v>0</v>
      </c>
      <c r="X365" s="3">
        <f>X366</f>
        <v>0</v>
      </c>
      <c r="Y365" s="9">
        <f t="shared" si="113"/>
        <v>0</v>
      </c>
      <c r="Z365" s="3">
        <f>Z366</f>
        <v>0</v>
      </c>
      <c r="AA365" s="9">
        <f t="shared" si="108"/>
        <v>0</v>
      </c>
      <c r="AB365" s="3">
        <f>AB366</f>
        <v>0</v>
      </c>
      <c r="AC365" s="9">
        <f t="shared" si="109"/>
        <v>0</v>
      </c>
      <c r="AD365" s="9">
        <v>0</v>
      </c>
      <c r="AE365" s="3">
        <f>AE366</f>
        <v>0</v>
      </c>
      <c r="AF365" s="9">
        <f t="shared" si="110"/>
        <v>0</v>
      </c>
      <c r="AG365" s="3">
        <f>AG366</f>
        <v>0</v>
      </c>
      <c r="AH365" s="9">
        <f t="shared" si="111"/>
        <v>0</v>
      </c>
    </row>
    <row r="366" spans="1:34" ht="50.25" customHeight="1">
      <c r="A366" s="13" t="s">
        <v>442</v>
      </c>
      <c r="B366" s="4" t="s">
        <v>443</v>
      </c>
      <c r="C366" s="5"/>
      <c r="D366" s="9">
        <v>0</v>
      </c>
      <c r="E366" s="3">
        <f>E367</f>
        <v>0</v>
      </c>
      <c r="F366" s="9">
        <f t="shared" ref="F366:F436" si="118">D366+E366</f>
        <v>0</v>
      </c>
      <c r="G366" s="3">
        <f>G367</f>
        <v>0</v>
      </c>
      <c r="H366" s="9">
        <f t="shared" si="116"/>
        <v>0</v>
      </c>
      <c r="I366" s="9">
        <v>0</v>
      </c>
      <c r="J366" s="3">
        <f>J367</f>
        <v>0</v>
      </c>
      <c r="K366" s="3">
        <f>K367</f>
        <v>0</v>
      </c>
      <c r="L366" s="9">
        <f t="shared" si="114"/>
        <v>0</v>
      </c>
      <c r="M366" s="9">
        <f t="shared" ref="M366:M436" si="119">I366+J366</f>
        <v>0</v>
      </c>
      <c r="N366" s="3">
        <f>N367</f>
        <v>0</v>
      </c>
      <c r="O366" s="3">
        <f>O367</f>
        <v>0</v>
      </c>
      <c r="P366" s="9">
        <f t="shared" si="112"/>
        <v>0</v>
      </c>
      <c r="Q366" s="3">
        <f>Q367</f>
        <v>0</v>
      </c>
      <c r="R366" s="9">
        <f t="shared" si="106"/>
        <v>0</v>
      </c>
      <c r="S366" s="3">
        <f>S367</f>
        <v>0</v>
      </c>
      <c r="T366" s="9">
        <f t="shared" si="107"/>
        <v>0</v>
      </c>
      <c r="U366" s="9">
        <f t="shared" si="117"/>
        <v>0</v>
      </c>
      <c r="V366" s="3">
        <f>V367</f>
        <v>0</v>
      </c>
      <c r="W366" s="9">
        <f t="shared" si="115"/>
        <v>0</v>
      </c>
      <c r="X366" s="3">
        <f>X367</f>
        <v>0</v>
      </c>
      <c r="Y366" s="9">
        <f t="shared" si="113"/>
        <v>0</v>
      </c>
      <c r="Z366" s="3">
        <f>Z367</f>
        <v>0</v>
      </c>
      <c r="AA366" s="9">
        <f t="shared" si="108"/>
        <v>0</v>
      </c>
      <c r="AB366" s="3">
        <f>AB367</f>
        <v>0</v>
      </c>
      <c r="AC366" s="9">
        <f t="shared" si="109"/>
        <v>0</v>
      </c>
      <c r="AD366" s="9">
        <v>0</v>
      </c>
      <c r="AE366" s="3">
        <f>AE367</f>
        <v>0</v>
      </c>
      <c r="AF366" s="9">
        <f t="shared" si="110"/>
        <v>0</v>
      </c>
      <c r="AG366" s="3">
        <f>AG367</f>
        <v>0</v>
      </c>
      <c r="AH366" s="9">
        <f t="shared" si="111"/>
        <v>0</v>
      </c>
    </row>
    <row r="367" spans="1:34" ht="50.25" customHeight="1">
      <c r="A367" s="13" t="s">
        <v>35</v>
      </c>
      <c r="B367" s="4" t="s">
        <v>443</v>
      </c>
      <c r="C367" s="5">
        <v>200</v>
      </c>
      <c r="D367" s="9">
        <v>0</v>
      </c>
      <c r="E367" s="3"/>
      <c r="F367" s="9">
        <f t="shared" si="118"/>
        <v>0</v>
      </c>
      <c r="G367" s="3"/>
      <c r="H367" s="9">
        <f t="shared" si="116"/>
        <v>0</v>
      </c>
      <c r="I367" s="9">
        <v>0</v>
      </c>
      <c r="J367" s="3"/>
      <c r="K367" s="3"/>
      <c r="L367" s="9">
        <f t="shared" si="114"/>
        <v>0</v>
      </c>
      <c r="M367" s="9">
        <f t="shared" si="119"/>
        <v>0</v>
      </c>
      <c r="N367" s="3"/>
      <c r="O367" s="3"/>
      <c r="P367" s="9">
        <f t="shared" si="112"/>
        <v>0</v>
      </c>
      <c r="Q367" s="3"/>
      <c r="R367" s="9">
        <f t="shared" si="106"/>
        <v>0</v>
      </c>
      <c r="S367" s="3"/>
      <c r="T367" s="9">
        <f t="shared" si="107"/>
        <v>0</v>
      </c>
      <c r="U367" s="9">
        <f t="shared" si="117"/>
        <v>0</v>
      </c>
      <c r="V367" s="3"/>
      <c r="W367" s="9">
        <f t="shared" si="115"/>
        <v>0</v>
      </c>
      <c r="X367" s="3"/>
      <c r="Y367" s="9">
        <f t="shared" si="113"/>
        <v>0</v>
      </c>
      <c r="Z367" s="3"/>
      <c r="AA367" s="9">
        <f t="shared" si="108"/>
        <v>0</v>
      </c>
      <c r="AB367" s="3"/>
      <c r="AC367" s="9">
        <f t="shared" si="109"/>
        <v>0</v>
      </c>
      <c r="AD367" s="9">
        <v>0</v>
      </c>
      <c r="AE367" s="3"/>
      <c r="AF367" s="9">
        <f t="shared" si="110"/>
        <v>0</v>
      </c>
      <c r="AG367" s="3"/>
      <c r="AH367" s="9">
        <f t="shared" si="111"/>
        <v>0</v>
      </c>
    </row>
    <row r="368" spans="1:34" ht="62.25" customHeight="1">
      <c r="A368" s="18" t="s">
        <v>510</v>
      </c>
      <c r="B368" s="23" t="s">
        <v>505</v>
      </c>
      <c r="C368" s="5"/>
      <c r="D368" s="9">
        <v>0</v>
      </c>
      <c r="E368" s="3">
        <f>E369</f>
        <v>0</v>
      </c>
      <c r="F368" s="9">
        <f t="shared" si="118"/>
        <v>0</v>
      </c>
      <c r="G368" s="3">
        <f>G369</f>
        <v>0</v>
      </c>
      <c r="H368" s="9">
        <f t="shared" si="116"/>
        <v>0</v>
      </c>
      <c r="I368" s="9">
        <v>0</v>
      </c>
      <c r="J368" s="3">
        <f t="shared" ref="J368:K370" si="120">J369</f>
        <v>0</v>
      </c>
      <c r="K368" s="3">
        <f t="shared" si="120"/>
        <v>0</v>
      </c>
      <c r="L368" s="9">
        <f t="shared" si="114"/>
        <v>0</v>
      </c>
      <c r="M368" s="9">
        <f t="shared" si="119"/>
        <v>0</v>
      </c>
      <c r="N368" s="3">
        <f>N369</f>
        <v>0</v>
      </c>
      <c r="O368" s="3">
        <f t="shared" ref="O368:S370" si="121">O369</f>
        <v>0</v>
      </c>
      <c r="P368" s="9">
        <f t="shared" si="112"/>
        <v>0</v>
      </c>
      <c r="Q368" s="3">
        <f t="shared" si="121"/>
        <v>0</v>
      </c>
      <c r="R368" s="9">
        <f t="shared" si="106"/>
        <v>0</v>
      </c>
      <c r="S368" s="3">
        <f t="shared" si="121"/>
        <v>0</v>
      </c>
      <c r="T368" s="9">
        <f t="shared" si="107"/>
        <v>0</v>
      </c>
      <c r="U368" s="9">
        <f t="shared" si="117"/>
        <v>0</v>
      </c>
      <c r="V368" s="3">
        <f>V369</f>
        <v>0</v>
      </c>
      <c r="W368" s="9">
        <f t="shared" si="115"/>
        <v>0</v>
      </c>
      <c r="X368" s="3">
        <f>X369</f>
        <v>0</v>
      </c>
      <c r="Y368" s="9">
        <f t="shared" si="113"/>
        <v>0</v>
      </c>
      <c r="Z368" s="3">
        <f t="shared" ref="Z368:AB370" si="122">Z369</f>
        <v>0</v>
      </c>
      <c r="AA368" s="9">
        <f t="shared" si="108"/>
        <v>0</v>
      </c>
      <c r="AB368" s="3">
        <f t="shared" si="122"/>
        <v>0</v>
      </c>
      <c r="AC368" s="9">
        <f t="shared" si="109"/>
        <v>0</v>
      </c>
      <c r="AD368" s="9">
        <v>0</v>
      </c>
      <c r="AE368" s="3">
        <f t="shared" ref="AE368:AG370" si="123">AE369</f>
        <v>0</v>
      </c>
      <c r="AF368" s="9">
        <f t="shared" si="110"/>
        <v>0</v>
      </c>
      <c r="AG368" s="3">
        <f t="shared" si="123"/>
        <v>0</v>
      </c>
      <c r="AH368" s="9">
        <f t="shared" si="111"/>
        <v>0</v>
      </c>
    </row>
    <row r="369" spans="1:34" ht="66.75" customHeight="1">
      <c r="A369" s="13" t="s">
        <v>506</v>
      </c>
      <c r="B369" s="4" t="s">
        <v>507</v>
      </c>
      <c r="C369" s="5"/>
      <c r="D369" s="9">
        <v>0</v>
      </c>
      <c r="E369" s="3">
        <f>E370</f>
        <v>0</v>
      </c>
      <c r="F369" s="9">
        <f t="shared" si="118"/>
        <v>0</v>
      </c>
      <c r="G369" s="3">
        <f>G370</f>
        <v>0</v>
      </c>
      <c r="H369" s="9">
        <f t="shared" si="116"/>
        <v>0</v>
      </c>
      <c r="I369" s="9">
        <v>0</v>
      </c>
      <c r="J369" s="3">
        <f t="shared" si="120"/>
        <v>0</v>
      </c>
      <c r="K369" s="3">
        <f t="shared" si="120"/>
        <v>0</v>
      </c>
      <c r="L369" s="9">
        <f t="shared" si="114"/>
        <v>0</v>
      </c>
      <c r="M369" s="9">
        <f t="shared" si="119"/>
        <v>0</v>
      </c>
      <c r="N369" s="3">
        <f>N370</f>
        <v>0</v>
      </c>
      <c r="O369" s="3">
        <f t="shared" si="121"/>
        <v>0</v>
      </c>
      <c r="P369" s="9">
        <f t="shared" si="112"/>
        <v>0</v>
      </c>
      <c r="Q369" s="3">
        <f t="shared" si="121"/>
        <v>0</v>
      </c>
      <c r="R369" s="9">
        <f t="shared" si="106"/>
        <v>0</v>
      </c>
      <c r="S369" s="3">
        <f t="shared" si="121"/>
        <v>0</v>
      </c>
      <c r="T369" s="9">
        <f t="shared" si="107"/>
        <v>0</v>
      </c>
      <c r="U369" s="9">
        <f t="shared" si="117"/>
        <v>0</v>
      </c>
      <c r="V369" s="3">
        <f>V370</f>
        <v>0</v>
      </c>
      <c r="W369" s="9">
        <f t="shared" si="115"/>
        <v>0</v>
      </c>
      <c r="X369" s="3">
        <f>X370</f>
        <v>0</v>
      </c>
      <c r="Y369" s="9">
        <f t="shared" si="113"/>
        <v>0</v>
      </c>
      <c r="Z369" s="3">
        <f t="shared" si="122"/>
        <v>0</v>
      </c>
      <c r="AA369" s="9">
        <f t="shared" si="108"/>
        <v>0</v>
      </c>
      <c r="AB369" s="3">
        <f t="shared" si="122"/>
        <v>0</v>
      </c>
      <c r="AC369" s="9">
        <f t="shared" si="109"/>
        <v>0</v>
      </c>
      <c r="AD369" s="9">
        <v>0</v>
      </c>
      <c r="AE369" s="3">
        <f t="shared" si="123"/>
        <v>0</v>
      </c>
      <c r="AF369" s="9">
        <f t="shared" si="110"/>
        <v>0</v>
      </c>
      <c r="AG369" s="3">
        <f t="shared" si="123"/>
        <v>0</v>
      </c>
      <c r="AH369" s="9">
        <f t="shared" si="111"/>
        <v>0</v>
      </c>
    </row>
    <row r="370" spans="1:34" ht="60" customHeight="1">
      <c r="A370" s="13" t="s">
        <v>508</v>
      </c>
      <c r="B370" s="4" t="s">
        <v>509</v>
      </c>
      <c r="C370" s="5"/>
      <c r="D370" s="9">
        <v>0</v>
      </c>
      <c r="E370" s="3">
        <f>E371</f>
        <v>0</v>
      </c>
      <c r="F370" s="9">
        <f t="shared" si="118"/>
        <v>0</v>
      </c>
      <c r="G370" s="3">
        <f>G371</f>
        <v>0</v>
      </c>
      <c r="H370" s="9">
        <f t="shared" si="116"/>
        <v>0</v>
      </c>
      <c r="I370" s="9">
        <v>0</v>
      </c>
      <c r="J370" s="3">
        <f t="shared" si="120"/>
        <v>0</v>
      </c>
      <c r="K370" s="3">
        <f t="shared" si="120"/>
        <v>0</v>
      </c>
      <c r="L370" s="9">
        <f t="shared" si="114"/>
        <v>0</v>
      </c>
      <c r="M370" s="9">
        <f t="shared" si="119"/>
        <v>0</v>
      </c>
      <c r="N370" s="3">
        <f>N371</f>
        <v>0</v>
      </c>
      <c r="O370" s="3">
        <f t="shared" si="121"/>
        <v>0</v>
      </c>
      <c r="P370" s="9">
        <f t="shared" si="112"/>
        <v>0</v>
      </c>
      <c r="Q370" s="3">
        <f t="shared" si="121"/>
        <v>0</v>
      </c>
      <c r="R370" s="9">
        <f t="shared" si="106"/>
        <v>0</v>
      </c>
      <c r="S370" s="3">
        <f t="shared" si="121"/>
        <v>0</v>
      </c>
      <c r="T370" s="9">
        <f t="shared" si="107"/>
        <v>0</v>
      </c>
      <c r="U370" s="9">
        <f t="shared" si="117"/>
        <v>0</v>
      </c>
      <c r="V370" s="3">
        <f>V371</f>
        <v>0</v>
      </c>
      <c r="W370" s="9">
        <f t="shared" si="115"/>
        <v>0</v>
      </c>
      <c r="X370" s="3">
        <f>X371</f>
        <v>0</v>
      </c>
      <c r="Y370" s="9">
        <f t="shared" si="113"/>
        <v>0</v>
      </c>
      <c r="Z370" s="3">
        <f t="shared" si="122"/>
        <v>0</v>
      </c>
      <c r="AA370" s="9">
        <f t="shared" si="108"/>
        <v>0</v>
      </c>
      <c r="AB370" s="3">
        <f t="shared" si="122"/>
        <v>0</v>
      </c>
      <c r="AC370" s="9">
        <f t="shared" si="109"/>
        <v>0</v>
      </c>
      <c r="AD370" s="9">
        <v>0</v>
      </c>
      <c r="AE370" s="3">
        <f t="shared" si="123"/>
        <v>0</v>
      </c>
      <c r="AF370" s="9">
        <f t="shared" si="110"/>
        <v>0</v>
      </c>
      <c r="AG370" s="3">
        <f t="shared" si="123"/>
        <v>0</v>
      </c>
      <c r="AH370" s="9">
        <f t="shared" si="111"/>
        <v>0</v>
      </c>
    </row>
    <row r="371" spans="1:34" ht="50.25" customHeight="1">
      <c r="A371" s="13" t="s">
        <v>34</v>
      </c>
      <c r="B371" s="4" t="s">
        <v>509</v>
      </c>
      <c r="C371" s="5">
        <v>800</v>
      </c>
      <c r="D371" s="9">
        <v>0</v>
      </c>
      <c r="E371" s="3"/>
      <c r="F371" s="9">
        <f t="shared" si="118"/>
        <v>0</v>
      </c>
      <c r="G371" s="3"/>
      <c r="H371" s="9">
        <f t="shared" si="116"/>
        <v>0</v>
      </c>
      <c r="I371" s="9">
        <v>0</v>
      </c>
      <c r="J371" s="3"/>
      <c r="K371" s="3"/>
      <c r="L371" s="9">
        <f t="shared" si="114"/>
        <v>0</v>
      </c>
      <c r="M371" s="9">
        <f t="shared" si="119"/>
        <v>0</v>
      </c>
      <c r="N371" s="3"/>
      <c r="O371" s="3"/>
      <c r="P371" s="9">
        <f t="shared" si="112"/>
        <v>0</v>
      </c>
      <c r="Q371" s="3"/>
      <c r="R371" s="9">
        <f t="shared" si="106"/>
        <v>0</v>
      </c>
      <c r="S371" s="3"/>
      <c r="T371" s="9">
        <f t="shared" si="107"/>
        <v>0</v>
      </c>
      <c r="U371" s="9">
        <f t="shared" si="117"/>
        <v>0</v>
      </c>
      <c r="V371" s="3"/>
      <c r="W371" s="9">
        <f t="shared" si="115"/>
        <v>0</v>
      </c>
      <c r="X371" s="3"/>
      <c r="Y371" s="9">
        <f t="shared" si="113"/>
        <v>0</v>
      </c>
      <c r="Z371" s="3"/>
      <c r="AA371" s="9">
        <f t="shared" si="108"/>
        <v>0</v>
      </c>
      <c r="AB371" s="3"/>
      <c r="AC371" s="9">
        <f t="shared" si="109"/>
        <v>0</v>
      </c>
      <c r="AD371" s="9">
        <v>0</v>
      </c>
      <c r="AE371" s="3"/>
      <c r="AF371" s="9">
        <f t="shared" si="110"/>
        <v>0</v>
      </c>
      <c r="AG371" s="3"/>
      <c r="AH371" s="9">
        <f t="shared" si="111"/>
        <v>0</v>
      </c>
    </row>
    <row r="372" spans="1:34" ht="85.5" customHeight="1">
      <c r="A372" s="7" t="s">
        <v>6</v>
      </c>
      <c r="B372" s="8" t="s">
        <v>43</v>
      </c>
      <c r="C372" s="5"/>
      <c r="D372" s="9">
        <v>50</v>
      </c>
      <c r="E372" s="3">
        <f>E373</f>
        <v>0</v>
      </c>
      <c r="F372" s="9">
        <f t="shared" si="118"/>
        <v>50</v>
      </c>
      <c r="G372" s="3">
        <f>G373</f>
        <v>0</v>
      </c>
      <c r="H372" s="9">
        <f t="shared" si="116"/>
        <v>50</v>
      </c>
      <c r="I372" s="9">
        <v>50</v>
      </c>
      <c r="J372" s="3">
        <f>J373</f>
        <v>0</v>
      </c>
      <c r="K372" s="3">
        <f>K373</f>
        <v>0</v>
      </c>
      <c r="L372" s="9">
        <f t="shared" si="114"/>
        <v>50</v>
      </c>
      <c r="M372" s="9">
        <f t="shared" si="119"/>
        <v>50</v>
      </c>
      <c r="N372" s="3">
        <f>N373</f>
        <v>0</v>
      </c>
      <c r="O372" s="3">
        <f>O373</f>
        <v>0</v>
      </c>
      <c r="P372" s="9">
        <f t="shared" si="112"/>
        <v>50</v>
      </c>
      <c r="Q372" s="3">
        <f>Q373</f>
        <v>934.17172000000005</v>
      </c>
      <c r="R372" s="9">
        <f t="shared" si="106"/>
        <v>984.17172000000005</v>
      </c>
      <c r="S372" s="3">
        <f>S373</f>
        <v>-427.24400000000003</v>
      </c>
      <c r="T372" s="9">
        <f t="shared" si="107"/>
        <v>556.92772000000002</v>
      </c>
      <c r="U372" s="9">
        <f t="shared" si="117"/>
        <v>50</v>
      </c>
      <c r="V372" s="3">
        <f>V373</f>
        <v>0</v>
      </c>
      <c r="W372" s="9">
        <f t="shared" si="115"/>
        <v>50</v>
      </c>
      <c r="X372" s="3">
        <f>X373</f>
        <v>0</v>
      </c>
      <c r="Y372" s="9">
        <f t="shared" si="113"/>
        <v>50</v>
      </c>
      <c r="Z372" s="3">
        <f>Z373</f>
        <v>934.17172000000005</v>
      </c>
      <c r="AA372" s="9">
        <f t="shared" si="108"/>
        <v>984.17172000000005</v>
      </c>
      <c r="AB372" s="3">
        <f>AB373</f>
        <v>0</v>
      </c>
      <c r="AC372" s="9">
        <f t="shared" si="109"/>
        <v>984.17172000000005</v>
      </c>
      <c r="AD372" s="9">
        <v>50</v>
      </c>
      <c r="AE372" s="3">
        <f>AE373</f>
        <v>934.17172000000005</v>
      </c>
      <c r="AF372" s="9">
        <f t="shared" si="110"/>
        <v>984.17172000000005</v>
      </c>
      <c r="AG372" s="3">
        <f>AG373</f>
        <v>0</v>
      </c>
      <c r="AH372" s="9">
        <f t="shared" si="111"/>
        <v>984.17172000000005</v>
      </c>
    </row>
    <row r="373" spans="1:34" ht="63.75" customHeight="1">
      <c r="A373" s="10" t="s">
        <v>475</v>
      </c>
      <c r="B373" s="8" t="s">
        <v>44</v>
      </c>
      <c r="C373" s="5"/>
      <c r="D373" s="9">
        <v>50</v>
      </c>
      <c r="E373" s="3">
        <f>E374+E379</f>
        <v>0</v>
      </c>
      <c r="F373" s="9">
        <f t="shared" si="118"/>
        <v>50</v>
      </c>
      <c r="G373" s="3">
        <f>G374+G379</f>
        <v>0</v>
      </c>
      <c r="H373" s="9">
        <f t="shared" si="116"/>
        <v>50</v>
      </c>
      <c r="I373" s="9">
        <v>50</v>
      </c>
      <c r="J373" s="3">
        <f>J374+J379</f>
        <v>0</v>
      </c>
      <c r="K373" s="3">
        <f>K374+K379</f>
        <v>0</v>
      </c>
      <c r="L373" s="9">
        <f t="shared" si="114"/>
        <v>50</v>
      </c>
      <c r="M373" s="9">
        <f t="shared" si="119"/>
        <v>50</v>
      </c>
      <c r="N373" s="3">
        <f>N374+N379</f>
        <v>0</v>
      </c>
      <c r="O373" s="3">
        <f>O374+O379</f>
        <v>0</v>
      </c>
      <c r="P373" s="9">
        <f t="shared" si="112"/>
        <v>50</v>
      </c>
      <c r="Q373" s="3">
        <f>Q374+Q379</f>
        <v>934.17172000000005</v>
      </c>
      <c r="R373" s="9">
        <f t="shared" si="106"/>
        <v>984.17172000000005</v>
      </c>
      <c r="S373" s="3">
        <f>S374+S379</f>
        <v>-427.24400000000003</v>
      </c>
      <c r="T373" s="9">
        <f t="shared" si="107"/>
        <v>556.92772000000002</v>
      </c>
      <c r="U373" s="9">
        <f t="shared" si="117"/>
        <v>50</v>
      </c>
      <c r="V373" s="3">
        <f>V374+V379</f>
        <v>0</v>
      </c>
      <c r="W373" s="9">
        <f t="shared" si="115"/>
        <v>50</v>
      </c>
      <c r="X373" s="3">
        <f>X374+X379</f>
        <v>0</v>
      </c>
      <c r="Y373" s="9">
        <f t="shared" si="113"/>
        <v>50</v>
      </c>
      <c r="Z373" s="3">
        <f>Z374+Z379</f>
        <v>934.17172000000005</v>
      </c>
      <c r="AA373" s="9">
        <f t="shared" si="108"/>
        <v>984.17172000000005</v>
      </c>
      <c r="AB373" s="3">
        <f>AB374+AB379</f>
        <v>0</v>
      </c>
      <c r="AC373" s="9">
        <f t="shared" si="109"/>
        <v>984.17172000000005</v>
      </c>
      <c r="AD373" s="9">
        <v>50</v>
      </c>
      <c r="AE373" s="3">
        <f>AE374+AE379</f>
        <v>934.17172000000005</v>
      </c>
      <c r="AF373" s="9">
        <f t="shared" si="110"/>
        <v>984.17172000000005</v>
      </c>
      <c r="AG373" s="3">
        <f>AG374+AG379</f>
        <v>0</v>
      </c>
      <c r="AH373" s="9">
        <f t="shared" si="111"/>
        <v>984.17172000000005</v>
      </c>
    </row>
    <row r="374" spans="1:34" ht="63" customHeight="1">
      <c r="A374" s="11" t="s">
        <v>476</v>
      </c>
      <c r="B374" s="4" t="s">
        <v>45</v>
      </c>
      <c r="C374" s="5"/>
      <c r="D374" s="9">
        <v>50</v>
      </c>
      <c r="E374" s="3">
        <f>E375</f>
        <v>0</v>
      </c>
      <c r="F374" s="9">
        <f t="shared" si="118"/>
        <v>50</v>
      </c>
      <c r="G374" s="3">
        <f>G375</f>
        <v>0</v>
      </c>
      <c r="H374" s="9">
        <f t="shared" si="116"/>
        <v>50</v>
      </c>
      <c r="I374" s="9">
        <v>50</v>
      </c>
      <c r="J374" s="3">
        <f>J375</f>
        <v>0</v>
      </c>
      <c r="K374" s="3">
        <f>K375</f>
        <v>0</v>
      </c>
      <c r="L374" s="9">
        <f t="shared" si="114"/>
        <v>50</v>
      </c>
      <c r="M374" s="9">
        <f t="shared" si="119"/>
        <v>50</v>
      </c>
      <c r="N374" s="3">
        <f>N375</f>
        <v>0</v>
      </c>
      <c r="O374" s="3">
        <f>O375+O377</f>
        <v>0</v>
      </c>
      <c r="P374" s="9">
        <f t="shared" si="112"/>
        <v>50</v>
      </c>
      <c r="Q374" s="3">
        <f>Q375+Q377</f>
        <v>934.17172000000005</v>
      </c>
      <c r="R374" s="9">
        <f t="shared" si="106"/>
        <v>984.17172000000005</v>
      </c>
      <c r="S374" s="3">
        <f>S375+S377</f>
        <v>-427.24400000000003</v>
      </c>
      <c r="T374" s="9">
        <f t="shared" si="107"/>
        <v>556.92772000000002</v>
      </c>
      <c r="U374" s="9">
        <f t="shared" si="117"/>
        <v>50</v>
      </c>
      <c r="V374" s="3">
        <f>V375</f>
        <v>0</v>
      </c>
      <c r="W374" s="9">
        <f t="shared" si="115"/>
        <v>50</v>
      </c>
      <c r="X374" s="3">
        <f>X375+X377</f>
        <v>0</v>
      </c>
      <c r="Y374" s="9">
        <f t="shared" si="113"/>
        <v>50</v>
      </c>
      <c r="Z374" s="3">
        <f>Z375+Z377</f>
        <v>934.17172000000005</v>
      </c>
      <c r="AA374" s="9">
        <f t="shared" si="108"/>
        <v>984.17172000000005</v>
      </c>
      <c r="AB374" s="3">
        <f>AB375+AB377</f>
        <v>0</v>
      </c>
      <c r="AC374" s="9">
        <f t="shared" si="109"/>
        <v>984.17172000000005</v>
      </c>
      <c r="AD374" s="9">
        <v>50</v>
      </c>
      <c r="AE374" s="3">
        <f>AE375+AE377</f>
        <v>934.17172000000005</v>
      </c>
      <c r="AF374" s="9">
        <f t="shared" si="110"/>
        <v>984.17172000000005</v>
      </c>
      <c r="AG374" s="3">
        <f>AG375+AG377</f>
        <v>0</v>
      </c>
      <c r="AH374" s="9">
        <f t="shared" si="111"/>
        <v>984.17172000000005</v>
      </c>
    </row>
    <row r="375" spans="1:34" ht="56.25" customHeight="1">
      <c r="A375" s="11" t="s">
        <v>42</v>
      </c>
      <c r="B375" s="4" t="s">
        <v>46</v>
      </c>
      <c r="C375" s="5"/>
      <c r="D375" s="9">
        <v>50</v>
      </c>
      <c r="E375" s="3">
        <f>E376</f>
        <v>0</v>
      </c>
      <c r="F375" s="9">
        <f t="shared" si="118"/>
        <v>50</v>
      </c>
      <c r="G375" s="3">
        <f>G376</f>
        <v>0</v>
      </c>
      <c r="H375" s="9">
        <f t="shared" si="116"/>
        <v>50</v>
      </c>
      <c r="I375" s="9">
        <v>50</v>
      </c>
      <c r="J375" s="3">
        <f>J376</f>
        <v>0</v>
      </c>
      <c r="K375" s="3">
        <f>K376</f>
        <v>0</v>
      </c>
      <c r="L375" s="9">
        <f t="shared" si="114"/>
        <v>50</v>
      </c>
      <c r="M375" s="9">
        <f t="shared" si="119"/>
        <v>50</v>
      </c>
      <c r="N375" s="3">
        <f>N376</f>
        <v>0</v>
      </c>
      <c r="O375" s="3">
        <f>O376</f>
        <v>0</v>
      </c>
      <c r="P375" s="9">
        <f t="shared" si="112"/>
        <v>50</v>
      </c>
      <c r="Q375" s="3">
        <f>Q376</f>
        <v>0</v>
      </c>
      <c r="R375" s="9">
        <f t="shared" si="106"/>
        <v>50</v>
      </c>
      <c r="S375" s="3">
        <f>S376</f>
        <v>-50</v>
      </c>
      <c r="T375" s="9">
        <f t="shared" si="107"/>
        <v>0</v>
      </c>
      <c r="U375" s="9">
        <f t="shared" si="117"/>
        <v>50</v>
      </c>
      <c r="V375" s="3">
        <f>V376</f>
        <v>0</v>
      </c>
      <c r="W375" s="9">
        <f t="shared" si="115"/>
        <v>50</v>
      </c>
      <c r="X375" s="3">
        <f>X376</f>
        <v>0</v>
      </c>
      <c r="Y375" s="9">
        <f t="shared" si="113"/>
        <v>50</v>
      </c>
      <c r="Z375" s="3">
        <f>Z376</f>
        <v>0</v>
      </c>
      <c r="AA375" s="9">
        <f t="shared" si="108"/>
        <v>50</v>
      </c>
      <c r="AB375" s="3">
        <f>AB376</f>
        <v>0</v>
      </c>
      <c r="AC375" s="9">
        <f t="shared" si="109"/>
        <v>50</v>
      </c>
      <c r="AD375" s="9">
        <v>50</v>
      </c>
      <c r="AE375" s="3">
        <f>AE376</f>
        <v>0</v>
      </c>
      <c r="AF375" s="9">
        <f t="shared" si="110"/>
        <v>50</v>
      </c>
      <c r="AG375" s="3">
        <f>AG376</f>
        <v>0</v>
      </c>
      <c r="AH375" s="9">
        <f t="shared" si="111"/>
        <v>50</v>
      </c>
    </row>
    <row r="376" spans="1:34" ht="42" customHeight="1">
      <c r="A376" s="1" t="s">
        <v>34</v>
      </c>
      <c r="B376" s="4" t="s">
        <v>46</v>
      </c>
      <c r="C376" s="5">
        <v>800</v>
      </c>
      <c r="D376" s="9">
        <v>50</v>
      </c>
      <c r="E376" s="3"/>
      <c r="F376" s="9">
        <f t="shared" si="118"/>
        <v>50</v>
      </c>
      <c r="G376" s="3"/>
      <c r="H376" s="9">
        <f t="shared" si="116"/>
        <v>50</v>
      </c>
      <c r="I376" s="9">
        <v>50</v>
      </c>
      <c r="J376" s="3"/>
      <c r="K376" s="3"/>
      <c r="L376" s="9">
        <f t="shared" si="114"/>
        <v>50</v>
      </c>
      <c r="M376" s="9">
        <f t="shared" si="119"/>
        <v>50</v>
      </c>
      <c r="N376" s="3"/>
      <c r="O376" s="3"/>
      <c r="P376" s="9">
        <f t="shared" si="112"/>
        <v>50</v>
      </c>
      <c r="Q376" s="3"/>
      <c r="R376" s="9">
        <f t="shared" si="106"/>
        <v>50</v>
      </c>
      <c r="S376" s="3">
        <v>-50</v>
      </c>
      <c r="T376" s="9">
        <f t="shared" si="107"/>
        <v>0</v>
      </c>
      <c r="U376" s="9">
        <f t="shared" si="117"/>
        <v>50</v>
      </c>
      <c r="V376" s="3"/>
      <c r="W376" s="9">
        <f t="shared" si="115"/>
        <v>50</v>
      </c>
      <c r="X376" s="3"/>
      <c r="Y376" s="9">
        <f t="shared" si="113"/>
        <v>50</v>
      </c>
      <c r="Z376" s="3"/>
      <c r="AA376" s="9">
        <f t="shared" si="108"/>
        <v>50</v>
      </c>
      <c r="AB376" s="3"/>
      <c r="AC376" s="9">
        <f t="shared" si="109"/>
        <v>50</v>
      </c>
      <c r="AD376" s="9">
        <v>50</v>
      </c>
      <c r="AE376" s="3"/>
      <c r="AF376" s="9">
        <f t="shared" si="110"/>
        <v>50</v>
      </c>
      <c r="AG376" s="3"/>
      <c r="AH376" s="9">
        <f t="shared" si="111"/>
        <v>50</v>
      </c>
    </row>
    <row r="377" spans="1:34" ht="39.75" customHeight="1">
      <c r="A377" s="13" t="s">
        <v>573</v>
      </c>
      <c r="B377" s="4" t="s">
        <v>574</v>
      </c>
      <c r="C377" s="5"/>
      <c r="D377" s="9"/>
      <c r="E377" s="3"/>
      <c r="F377" s="9"/>
      <c r="G377" s="3"/>
      <c r="H377" s="9"/>
      <c r="I377" s="9"/>
      <c r="J377" s="3"/>
      <c r="K377" s="3"/>
      <c r="L377" s="9">
        <f t="shared" si="114"/>
        <v>0</v>
      </c>
      <c r="M377" s="9"/>
      <c r="N377" s="3"/>
      <c r="O377" s="3">
        <f>O378</f>
        <v>0</v>
      </c>
      <c r="P377" s="9">
        <f t="shared" si="112"/>
        <v>0</v>
      </c>
      <c r="Q377" s="3">
        <f>Q378</f>
        <v>934.17172000000005</v>
      </c>
      <c r="R377" s="9">
        <f t="shared" si="106"/>
        <v>934.17172000000005</v>
      </c>
      <c r="S377" s="3">
        <f>S378</f>
        <v>-377.24400000000003</v>
      </c>
      <c r="T377" s="9">
        <f t="shared" si="107"/>
        <v>556.92772000000002</v>
      </c>
      <c r="U377" s="9"/>
      <c r="V377" s="3"/>
      <c r="W377" s="9">
        <f t="shared" si="115"/>
        <v>0</v>
      </c>
      <c r="X377" s="3">
        <f>X378</f>
        <v>0</v>
      </c>
      <c r="Y377" s="9">
        <f t="shared" si="113"/>
        <v>0</v>
      </c>
      <c r="Z377" s="3">
        <f>Z378</f>
        <v>934.17172000000005</v>
      </c>
      <c r="AA377" s="9">
        <f t="shared" si="108"/>
        <v>934.17172000000005</v>
      </c>
      <c r="AB377" s="3">
        <f>AB378</f>
        <v>0</v>
      </c>
      <c r="AC377" s="9">
        <f t="shared" si="109"/>
        <v>934.17172000000005</v>
      </c>
      <c r="AD377" s="9">
        <v>0</v>
      </c>
      <c r="AE377" s="3">
        <f>AE378</f>
        <v>934.17172000000005</v>
      </c>
      <c r="AF377" s="9">
        <f t="shared" si="110"/>
        <v>934.17172000000005</v>
      </c>
      <c r="AG377" s="3">
        <f>AG378</f>
        <v>0</v>
      </c>
      <c r="AH377" s="9">
        <f t="shared" si="111"/>
        <v>934.17172000000005</v>
      </c>
    </row>
    <row r="378" spans="1:34" ht="42" customHeight="1">
      <c r="A378" s="13" t="s">
        <v>34</v>
      </c>
      <c r="B378" s="4" t="s">
        <v>574</v>
      </c>
      <c r="C378" s="5">
        <v>800</v>
      </c>
      <c r="D378" s="9"/>
      <c r="E378" s="3"/>
      <c r="F378" s="9"/>
      <c r="G378" s="3"/>
      <c r="H378" s="9"/>
      <c r="I378" s="9"/>
      <c r="J378" s="3"/>
      <c r="K378" s="3"/>
      <c r="L378" s="9">
        <f t="shared" si="114"/>
        <v>0</v>
      </c>
      <c r="M378" s="9"/>
      <c r="N378" s="3"/>
      <c r="O378" s="3"/>
      <c r="P378" s="9">
        <f t="shared" si="112"/>
        <v>0</v>
      </c>
      <c r="Q378" s="3">
        <v>934.17172000000005</v>
      </c>
      <c r="R378" s="9">
        <f t="shared" si="106"/>
        <v>934.17172000000005</v>
      </c>
      <c r="S378" s="3">
        <v>-377.24400000000003</v>
      </c>
      <c r="T378" s="9">
        <f t="shared" si="107"/>
        <v>556.92772000000002</v>
      </c>
      <c r="U378" s="9"/>
      <c r="V378" s="3"/>
      <c r="W378" s="9">
        <f t="shared" si="115"/>
        <v>0</v>
      </c>
      <c r="X378" s="3"/>
      <c r="Y378" s="9">
        <f t="shared" si="113"/>
        <v>0</v>
      </c>
      <c r="Z378" s="3">
        <v>934.17172000000005</v>
      </c>
      <c r="AA378" s="9">
        <f t="shared" si="108"/>
        <v>934.17172000000005</v>
      </c>
      <c r="AB378" s="3"/>
      <c r="AC378" s="9">
        <f t="shared" si="109"/>
        <v>934.17172000000005</v>
      </c>
      <c r="AD378" s="9">
        <v>0</v>
      </c>
      <c r="AE378" s="3">
        <v>934.17172000000005</v>
      </c>
      <c r="AF378" s="9">
        <f t="shared" si="110"/>
        <v>934.17172000000005</v>
      </c>
      <c r="AG378" s="3"/>
      <c r="AH378" s="9">
        <f t="shared" si="111"/>
        <v>934.17172000000005</v>
      </c>
    </row>
    <row r="379" spans="1:34" ht="51.75" customHeight="1">
      <c r="A379" s="13" t="s">
        <v>501</v>
      </c>
      <c r="B379" s="4" t="s">
        <v>502</v>
      </c>
      <c r="C379" s="5"/>
      <c r="D379" s="9">
        <v>0</v>
      </c>
      <c r="E379" s="3">
        <f>E380</f>
        <v>0</v>
      </c>
      <c r="F379" s="9">
        <f t="shared" si="118"/>
        <v>0</v>
      </c>
      <c r="G379" s="3">
        <f>G380</f>
        <v>0</v>
      </c>
      <c r="H379" s="9">
        <f t="shared" si="116"/>
        <v>0</v>
      </c>
      <c r="I379" s="9">
        <v>0</v>
      </c>
      <c r="J379" s="3">
        <f>J380</f>
        <v>0</v>
      </c>
      <c r="K379" s="3">
        <f>K380</f>
        <v>0</v>
      </c>
      <c r="L379" s="9">
        <f t="shared" si="114"/>
        <v>0</v>
      </c>
      <c r="M379" s="9">
        <f t="shared" si="119"/>
        <v>0</v>
      </c>
      <c r="N379" s="3">
        <f>N380</f>
        <v>0</v>
      </c>
      <c r="O379" s="3">
        <f>O380</f>
        <v>0</v>
      </c>
      <c r="P379" s="9">
        <f t="shared" si="112"/>
        <v>0</v>
      </c>
      <c r="Q379" s="3">
        <f>Q380</f>
        <v>0</v>
      </c>
      <c r="R379" s="9">
        <f t="shared" si="106"/>
        <v>0</v>
      </c>
      <c r="S379" s="3">
        <f>S380</f>
        <v>0</v>
      </c>
      <c r="T379" s="9">
        <f t="shared" si="107"/>
        <v>0</v>
      </c>
      <c r="U379" s="9">
        <f t="shared" si="117"/>
        <v>0</v>
      </c>
      <c r="V379" s="3">
        <f>V380</f>
        <v>0</v>
      </c>
      <c r="W379" s="9">
        <f t="shared" si="115"/>
        <v>0</v>
      </c>
      <c r="X379" s="3">
        <f>X380</f>
        <v>0</v>
      </c>
      <c r="Y379" s="9">
        <f t="shared" si="113"/>
        <v>0</v>
      </c>
      <c r="Z379" s="3">
        <f>Z380</f>
        <v>0</v>
      </c>
      <c r="AA379" s="9">
        <f t="shared" si="108"/>
        <v>0</v>
      </c>
      <c r="AB379" s="3">
        <f>AB380</f>
        <v>0</v>
      </c>
      <c r="AC379" s="9">
        <f t="shared" si="109"/>
        <v>0</v>
      </c>
      <c r="AD379" s="9">
        <v>0</v>
      </c>
      <c r="AE379" s="3">
        <f>AE380</f>
        <v>0</v>
      </c>
      <c r="AF379" s="9">
        <f t="shared" si="110"/>
        <v>0</v>
      </c>
      <c r="AG379" s="3">
        <f>AG380</f>
        <v>0</v>
      </c>
      <c r="AH379" s="9">
        <f t="shared" si="111"/>
        <v>0</v>
      </c>
    </row>
    <row r="380" spans="1:34" ht="52.5" customHeight="1">
      <c r="A380" s="13" t="s">
        <v>503</v>
      </c>
      <c r="B380" s="4" t="s">
        <v>504</v>
      </c>
      <c r="C380" s="5"/>
      <c r="D380" s="9">
        <v>0</v>
      </c>
      <c r="E380" s="3">
        <f>E381</f>
        <v>0</v>
      </c>
      <c r="F380" s="9">
        <f t="shared" si="118"/>
        <v>0</v>
      </c>
      <c r="G380" s="3">
        <f>G381</f>
        <v>0</v>
      </c>
      <c r="H380" s="9">
        <f t="shared" si="116"/>
        <v>0</v>
      </c>
      <c r="I380" s="9">
        <v>0</v>
      </c>
      <c r="J380" s="3">
        <f>J381</f>
        <v>0</v>
      </c>
      <c r="K380" s="3">
        <f>K381</f>
        <v>0</v>
      </c>
      <c r="L380" s="9">
        <f t="shared" si="114"/>
        <v>0</v>
      </c>
      <c r="M380" s="9">
        <f t="shared" si="119"/>
        <v>0</v>
      </c>
      <c r="N380" s="3">
        <f>N381</f>
        <v>0</v>
      </c>
      <c r="O380" s="3">
        <f>O381</f>
        <v>0</v>
      </c>
      <c r="P380" s="9">
        <f t="shared" si="112"/>
        <v>0</v>
      </c>
      <c r="Q380" s="3">
        <f>Q381</f>
        <v>0</v>
      </c>
      <c r="R380" s="9">
        <f t="shared" si="106"/>
        <v>0</v>
      </c>
      <c r="S380" s="3">
        <f>S381</f>
        <v>0</v>
      </c>
      <c r="T380" s="9">
        <f t="shared" si="107"/>
        <v>0</v>
      </c>
      <c r="U380" s="9">
        <f t="shared" si="117"/>
        <v>0</v>
      </c>
      <c r="V380" s="3">
        <f>V381</f>
        <v>0</v>
      </c>
      <c r="W380" s="9">
        <f t="shared" si="115"/>
        <v>0</v>
      </c>
      <c r="X380" s="3">
        <f>X381</f>
        <v>0</v>
      </c>
      <c r="Y380" s="9">
        <f t="shared" si="113"/>
        <v>0</v>
      </c>
      <c r="Z380" s="3">
        <f>Z381</f>
        <v>0</v>
      </c>
      <c r="AA380" s="9">
        <f t="shared" si="108"/>
        <v>0</v>
      </c>
      <c r="AB380" s="3">
        <f>AB381</f>
        <v>0</v>
      </c>
      <c r="AC380" s="9">
        <f t="shared" si="109"/>
        <v>0</v>
      </c>
      <c r="AD380" s="9">
        <v>0</v>
      </c>
      <c r="AE380" s="3">
        <f>AE381</f>
        <v>0</v>
      </c>
      <c r="AF380" s="9">
        <f t="shared" si="110"/>
        <v>0</v>
      </c>
      <c r="AG380" s="3">
        <f>AG381</f>
        <v>0</v>
      </c>
      <c r="AH380" s="9">
        <f t="shared" si="111"/>
        <v>0</v>
      </c>
    </row>
    <row r="381" spans="1:34" ht="42" customHeight="1">
      <c r="A381" s="13" t="s">
        <v>34</v>
      </c>
      <c r="B381" s="4" t="s">
        <v>504</v>
      </c>
      <c r="C381" s="5">
        <v>800</v>
      </c>
      <c r="D381" s="9">
        <v>0</v>
      </c>
      <c r="E381" s="3"/>
      <c r="F381" s="9">
        <f t="shared" si="118"/>
        <v>0</v>
      </c>
      <c r="G381" s="3"/>
      <c r="H381" s="9">
        <f t="shared" si="116"/>
        <v>0</v>
      </c>
      <c r="I381" s="9">
        <v>0</v>
      </c>
      <c r="J381" s="3"/>
      <c r="K381" s="3"/>
      <c r="L381" s="9">
        <f t="shared" si="114"/>
        <v>0</v>
      </c>
      <c r="M381" s="9">
        <f t="shared" si="119"/>
        <v>0</v>
      </c>
      <c r="N381" s="3"/>
      <c r="O381" s="3"/>
      <c r="P381" s="9">
        <f t="shared" si="112"/>
        <v>0</v>
      </c>
      <c r="Q381" s="3"/>
      <c r="R381" s="9">
        <f t="shared" si="106"/>
        <v>0</v>
      </c>
      <c r="S381" s="3"/>
      <c r="T381" s="9">
        <f t="shared" si="107"/>
        <v>0</v>
      </c>
      <c r="U381" s="9">
        <f t="shared" si="117"/>
        <v>0</v>
      </c>
      <c r="V381" s="3"/>
      <c r="W381" s="9">
        <f t="shared" si="115"/>
        <v>0</v>
      </c>
      <c r="X381" s="3"/>
      <c r="Y381" s="9">
        <f t="shared" si="113"/>
        <v>0</v>
      </c>
      <c r="Z381" s="3"/>
      <c r="AA381" s="9">
        <f t="shared" si="108"/>
        <v>0</v>
      </c>
      <c r="AB381" s="3"/>
      <c r="AC381" s="9">
        <f t="shared" si="109"/>
        <v>0</v>
      </c>
      <c r="AD381" s="9">
        <v>0</v>
      </c>
      <c r="AE381" s="3"/>
      <c r="AF381" s="9">
        <f t="shared" si="110"/>
        <v>0</v>
      </c>
      <c r="AG381" s="3"/>
      <c r="AH381" s="9">
        <f t="shared" si="111"/>
        <v>0</v>
      </c>
    </row>
    <row r="382" spans="1:34" ht="87" customHeight="1">
      <c r="A382" s="7" t="s">
        <v>7</v>
      </c>
      <c r="B382" s="8" t="s">
        <v>347</v>
      </c>
      <c r="C382" s="5"/>
      <c r="D382" s="9">
        <v>1781.0384999999999</v>
      </c>
      <c r="E382" s="3">
        <f>E383+E389</f>
        <v>0</v>
      </c>
      <c r="F382" s="9">
        <f t="shared" si="118"/>
        <v>1781.0384999999999</v>
      </c>
      <c r="G382" s="3">
        <f>G383+G389</f>
        <v>0</v>
      </c>
      <c r="H382" s="9">
        <f t="shared" si="116"/>
        <v>1781.0384999999999</v>
      </c>
      <c r="I382" s="9">
        <v>1781.0384999999999</v>
      </c>
      <c r="J382" s="3">
        <f>J383+J389</f>
        <v>0</v>
      </c>
      <c r="K382" s="3">
        <f>K383+K389</f>
        <v>396.1</v>
      </c>
      <c r="L382" s="9">
        <f t="shared" si="114"/>
        <v>2177.1385</v>
      </c>
      <c r="M382" s="9">
        <f t="shared" si="119"/>
        <v>1781.0384999999999</v>
      </c>
      <c r="N382" s="3">
        <f>N383+N389</f>
        <v>0</v>
      </c>
      <c r="O382" s="3">
        <f>O383+O389</f>
        <v>0</v>
      </c>
      <c r="P382" s="9">
        <f t="shared" si="112"/>
        <v>2177.1385</v>
      </c>
      <c r="Q382" s="3">
        <f>Q383+Q389</f>
        <v>171.76218</v>
      </c>
      <c r="R382" s="9">
        <f t="shared" si="106"/>
        <v>2348.9006800000002</v>
      </c>
      <c r="S382" s="3">
        <f>S383+S389</f>
        <v>0</v>
      </c>
      <c r="T382" s="9">
        <f t="shared" si="107"/>
        <v>2348.9006800000002</v>
      </c>
      <c r="U382" s="9">
        <f t="shared" si="117"/>
        <v>1781.0384999999999</v>
      </c>
      <c r="V382" s="3">
        <f>V383+V389</f>
        <v>396.1</v>
      </c>
      <c r="W382" s="9">
        <f t="shared" si="115"/>
        <v>2177.1385</v>
      </c>
      <c r="X382" s="3">
        <f>X383+X389</f>
        <v>0</v>
      </c>
      <c r="Y382" s="9">
        <f t="shared" si="113"/>
        <v>2177.1385</v>
      </c>
      <c r="Z382" s="3">
        <f>Z383+Z389</f>
        <v>0</v>
      </c>
      <c r="AA382" s="9">
        <f t="shared" si="108"/>
        <v>2177.1385</v>
      </c>
      <c r="AB382" s="3">
        <f>AB383+AB389</f>
        <v>0</v>
      </c>
      <c r="AC382" s="9">
        <f t="shared" si="109"/>
        <v>2177.1385</v>
      </c>
      <c r="AD382" s="9">
        <v>2177.1385</v>
      </c>
      <c r="AE382" s="3">
        <f>AE383+AE389</f>
        <v>0</v>
      </c>
      <c r="AF382" s="9">
        <f t="shared" si="110"/>
        <v>2177.1385</v>
      </c>
      <c r="AG382" s="3">
        <f>AG383+AG389</f>
        <v>0</v>
      </c>
      <c r="AH382" s="9">
        <f t="shared" si="111"/>
        <v>2177.1385</v>
      </c>
    </row>
    <row r="383" spans="1:34" ht="60" customHeight="1">
      <c r="A383" s="10" t="s">
        <v>346</v>
      </c>
      <c r="B383" s="8" t="s">
        <v>31</v>
      </c>
      <c r="C383" s="5"/>
      <c r="D383" s="9">
        <v>1281.0384999999999</v>
      </c>
      <c r="E383" s="3">
        <f>E384</f>
        <v>0</v>
      </c>
      <c r="F383" s="9">
        <f t="shared" si="118"/>
        <v>1281.0384999999999</v>
      </c>
      <c r="G383" s="3">
        <f>G384</f>
        <v>0</v>
      </c>
      <c r="H383" s="9">
        <f t="shared" si="116"/>
        <v>1281.0384999999999</v>
      </c>
      <c r="I383" s="9">
        <v>1281.0384999999999</v>
      </c>
      <c r="J383" s="3">
        <f>J384</f>
        <v>0</v>
      </c>
      <c r="K383" s="3">
        <f>K384</f>
        <v>396.1</v>
      </c>
      <c r="L383" s="9">
        <f t="shared" si="114"/>
        <v>1677.1385</v>
      </c>
      <c r="M383" s="9">
        <f t="shared" si="119"/>
        <v>1281.0384999999999</v>
      </c>
      <c r="N383" s="3">
        <f>N384</f>
        <v>0</v>
      </c>
      <c r="O383" s="3">
        <f>O384</f>
        <v>0</v>
      </c>
      <c r="P383" s="9">
        <f t="shared" si="112"/>
        <v>1677.1385</v>
      </c>
      <c r="Q383" s="3">
        <f>Q384</f>
        <v>171.76218</v>
      </c>
      <c r="R383" s="9">
        <f t="shared" si="106"/>
        <v>1848.90068</v>
      </c>
      <c r="S383" s="3">
        <f>S384</f>
        <v>0</v>
      </c>
      <c r="T383" s="9">
        <f t="shared" si="107"/>
        <v>1848.90068</v>
      </c>
      <c r="U383" s="9">
        <f t="shared" si="117"/>
        <v>1281.0384999999999</v>
      </c>
      <c r="V383" s="3">
        <f>V384</f>
        <v>396.1</v>
      </c>
      <c r="W383" s="9">
        <f t="shared" si="115"/>
        <v>1677.1385</v>
      </c>
      <c r="X383" s="3">
        <f>X384</f>
        <v>0</v>
      </c>
      <c r="Y383" s="9">
        <f t="shared" si="113"/>
        <v>1677.1385</v>
      </c>
      <c r="Z383" s="3">
        <f>Z384</f>
        <v>0</v>
      </c>
      <c r="AA383" s="9">
        <f t="shared" si="108"/>
        <v>1677.1385</v>
      </c>
      <c r="AB383" s="3">
        <f>AB384</f>
        <v>0</v>
      </c>
      <c r="AC383" s="9">
        <f t="shared" si="109"/>
        <v>1677.1385</v>
      </c>
      <c r="AD383" s="9">
        <v>1677.1385</v>
      </c>
      <c r="AE383" s="3">
        <f>AE384</f>
        <v>0</v>
      </c>
      <c r="AF383" s="9">
        <f t="shared" si="110"/>
        <v>1677.1385</v>
      </c>
      <c r="AG383" s="3">
        <f>AG384</f>
        <v>0</v>
      </c>
      <c r="AH383" s="9">
        <f t="shared" si="111"/>
        <v>1677.1385</v>
      </c>
    </row>
    <row r="384" spans="1:34" ht="54.75" customHeight="1">
      <c r="A384" s="1" t="s">
        <v>344</v>
      </c>
      <c r="B384" s="4" t="s">
        <v>32</v>
      </c>
      <c r="C384" s="5"/>
      <c r="D384" s="9">
        <v>1281.0384999999999</v>
      </c>
      <c r="E384" s="3">
        <f>E385</f>
        <v>0</v>
      </c>
      <c r="F384" s="9">
        <f t="shared" si="118"/>
        <v>1281.0384999999999</v>
      </c>
      <c r="G384" s="3">
        <f>G385</f>
        <v>0</v>
      </c>
      <c r="H384" s="9">
        <f t="shared" si="116"/>
        <v>1281.0384999999999</v>
      </c>
      <c r="I384" s="9">
        <v>1281.0384999999999</v>
      </c>
      <c r="J384" s="3">
        <f>J385</f>
        <v>0</v>
      </c>
      <c r="K384" s="3">
        <f>K385</f>
        <v>396.1</v>
      </c>
      <c r="L384" s="9">
        <f t="shared" si="114"/>
        <v>1677.1385</v>
      </c>
      <c r="M384" s="9">
        <f t="shared" si="119"/>
        <v>1281.0384999999999</v>
      </c>
      <c r="N384" s="3">
        <f>N385</f>
        <v>0</v>
      </c>
      <c r="O384" s="3">
        <f>O385</f>
        <v>0</v>
      </c>
      <c r="P384" s="9">
        <f t="shared" si="112"/>
        <v>1677.1385</v>
      </c>
      <c r="Q384" s="3">
        <f>Q385</f>
        <v>171.76218</v>
      </c>
      <c r="R384" s="9">
        <f t="shared" si="106"/>
        <v>1848.90068</v>
      </c>
      <c r="S384" s="3">
        <f>S385</f>
        <v>0</v>
      </c>
      <c r="T384" s="9">
        <f t="shared" si="107"/>
        <v>1848.90068</v>
      </c>
      <c r="U384" s="9">
        <f t="shared" si="117"/>
        <v>1281.0384999999999</v>
      </c>
      <c r="V384" s="3">
        <f>V385</f>
        <v>396.1</v>
      </c>
      <c r="W384" s="9">
        <f t="shared" si="115"/>
        <v>1677.1385</v>
      </c>
      <c r="X384" s="3">
        <f>X385</f>
        <v>0</v>
      </c>
      <c r="Y384" s="9">
        <f t="shared" si="113"/>
        <v>1677.1385</v>
      </c>
      <c r="Z384" s="3">
        <f>Z385</f>
        <v>0</v>
      </c>
      <c r="AA384" s="9">
        <f t="shared" si="108"/>
        <v>1677.1385</v>
      </c>
      <c r="AB384" s="3">
        <f>AB385</f>
        <v>0</v>
      </c>
      <c r="AC384" s="9">
        <f t="shared" si="109"/>
        <v>1677.1385</v>
      </c>
      <c r="AD384" s="9">
        <v>1677.1385</v>
      </c>
      <c r="AE384" s="3">
        <f>AE385</f>
        <v>0</v>
      </c>
      <c r="AF384" s="9">
        <f t="shared" si="110"/>
        <v>1677.1385</v>
      </c>
      <c r="AG384" s="3">
        <f>AG385</f>
        <v>0</v>
      </c>
      <c r="AH384" s="9">
        <f t="shared" si="111"/>
        <v>1677.1385</v>
      </c>
    </row>
    <row r="385" spans="1:34" ht="50.25" customHeight="1">
      <c r="A385" s="1" t="s">
        <v>345</v>
      </c>
      <c r="B385" s="4" t="s">
        <v>33</v>
      </c>
      <c r="C385" s="5"/>
      <c r="D385" s="9">
        <v>1281.0384999999999</v>
      </c>
      <c r="E385" s="3">
        <f>E386+E387+E388</f>
        <v>0</v>
      </c>
      <c r="F385" s="9">
        <f t="shared" si="118"/>
        <v>1281.0384999999999</v>
      </c>
      <c r="G385" s="3">
        <f>G386+G387+G388</f>
        <v>0</v>
      </c>
      <c r="H385" s="9">
        <f t="shared" si="116"/>
        <v>1281.0384999999999</v>
      </c>
      <c r="I385" s="9">
        <v>1281.0384999999999</v>
      </c>
      <c r="J385" s="3">
        <f>J386+J387+J388</f>
        <v>0</v>
      </c>
      <c r="K385" s="3">
        <f>K386+K387+K388</f>
        <v>396.1</v>
      </c>
      <c r="L385" s="9">
        <f t="shared" si="114"/>
        <v>1677.1385</v>
      </c>
      <c r="M385" s="9">
        <f t="shared" si="119"/>
        <v>1281.0384999999999</v>
      </c>
      <c r="N385" s="3">
        <f>N386+N387+N388</f>
        <v>0</v>
      </c>
      <c r="O385" s="3">
        <f>O386+O387+O388</f>
        <v>0</v>
      </c>
      <c r="P385" s="9">
        <f t="shared" si="112"/>
        <v>1677.1385</v>
      </c>
      <c r="Q385" s="3">
        <f>Q386+Q387+Q388</f>
        <v>171.76218</v>
      </c>
      <c r="R385" s="9">
        <f t="shared" si="106"/>
        <v>1848.90068</v>
      </c>
      <c r="S385" s="3">
        <f>S386+S387+S388</f>
        <v>0</v>
      </c>
      <c r="T385" s="9">
        <f t="shared" si="107"/>
        <v>1848.90068</v>
      </c>
      <c r="U385" s="9">
        <f t="shared" si="117"/>
        <v>1281.0384999999999</v>
      </c>
      <c r="V385" s="3">
        <f>V386+V387+V388</f>
        <v>396.1</v>
      </c>
      <c r="W385" s="9">
        <f t="shared" si="115"/>
        <v>1677.1385</v>
      </c>
      <c r="X385" s="3">
        <f>X386+X387+X388</f>
        <v>0</v>
      </c>
      <c r="Y385" s="9">
        <f t="shared" si="113"/>
        <v>1677.1385</v>
      </c>
      <c r="Z385" s="3">
        <f>Z386+Z387+Z388</f>
        <v>0</v>
      </c>
      <c r="AA385" s="9">
        <f t="shared" si="108"/>
        <v>1677.1385</v>
      </c>
      <c r="AB385" s="3">
        <f>AB386+AB387+AB388</f>
        <v>0</v>
      </c>
      <c r="AC385" s="9">
        <f t="shared" si="109"/>
        <v>1677.1385</v>
      </c>
      <c r="AD385" s="9">
        <v>1677.1385</v>
      </c>
      <c r="AE385" s="3">
        <f>AE386+AE387+AE388</f>
        <v>0</v>
      </c>
      <c r="AF385" s="9">
        <f t="shared" si="110"/>
        <v>1677.1385</v>
      </c>
      <c r="AG385" s="3">
        <f>AG386+AG387+AG388</f>
        <v>0</v>
      </c>
      <c r="AH385" s="9">
        <f t="shared" si="111"/>
        <v>1677.1385</v>
      </c>
    </row>
    <row r="386" spans="1:34" ht="84.75" customHeight="1">
      <c r="A386" s="1" t="s">
        <v>110</v>
      </c>
      <c r="B386" s="4" t="s">
        <v>33</v>
      </c>
      <c r="C386" s="5">
        <v>100</v>
      </c>
      <c r="D386" s="9">
        <v>1208.7235000000001</v>
      </c>
      <c r="E386" s="3"/>
      <c r="F386" s="9">
        <f t="shared" si="118"/>
        <v>1208.7235000000001</v>
      </c>
      <c r="G386" s="3"/>
      <c r="H386" s="9">
        <f t="shared" si="116"/>
        <v>1208.7235000000001</v>
      </c>
      <c r="I386" s="9">
        <v>1208.7235000000001</v>
      </c>
      <c r="J386" s="3"/>
      <c r="K386" s="3"/>
      <c r="L386" s="9">
        <f t="shared" si="114"/>
        <v>1208.7235000000001</v>
      </c>
      <c r="M386" s="9">
        <f t="shared" si="119"/>
        <v>1208.7235000000001</v>
      </c>
      <c r="N386" s="3"/>
      <c r="O386" s="3"/>
      <c r="P386" s="9">
        <f t="shared" si="112"/>
        <v>1208.7235000000001</v>
      </c>
      <c r="Q386" s="3">
        <f>120.119+28.64318</f>
        <v>148.76218</v>
      </c>
      <c r="R386" s="9">
        <f t="shared" si="106"/>
        <v>1357.48568</v>
      </c>
      <c r="S386" s="3"/>
      <c r="T386" s="9">
        <f t="shared" si="107"/>
        <v>1357.48568</v>
      </c>
      <c r="U386" s="9">
        <f t="shared" si="117"/>
        <v>1208.7235000000001</v>
      </c>
      <c r="V386" s="3"/>
      <c r="W386" s="9">
        <f t="shared" si="115"/>
        <v>1208.7235000000001</v>
      </c>
      <c r="X386" s="3"/>
      <c r="Y386" s="9">
        <f t="shared" si="113"/>
        <v>1208.7235000000001</v>
      </c>
      <c r="Z386" s="3"/>
      <c r="AA386" s="9">
        <f t="shared" si="108"/>
        <v>1208.7235000000001</v>
      </c>
      <c r="AB386" s="3"/>
      <c r="AC386" s="9">
        <f t="shared" si="109"/>
        <v>1208.7235000000001</v>
      </c>
      <c r="AD386" s="9">
        <v>1208.7235000000001</v>
      </c>
      <c r="AE386" s="3"/>
      <c r="AF386" s="9">
        <f t="shared" si="110"/>
        <v>1208.7235000000001</v>
      </c>
      <c r="AG386" s="3"/>
      <c r="AH386" s="9">
        <f t="shared" si="111"/>
        <v>1208.7235000000001</v>
      </c>
    </row>
    <row r="387" spans="1:34" ht="46.5" customHeight="1">
      <c r="A387" s="1" t="s">
        <v>35</v>
      </c>
      <c r="B387" s="4" t="s">
        <v>33</v>
      </c>
      <c r="C387" s="5">
        <v>200</v>
      </c>
      <c r="D387" s="9">
        <v>72.215000000000003</v>
      </c>
      <c r="E387" s="3"/>
      <c r="F387" s="9">
        <f t="shared" si="118"/>
        <v>72.215000000000003</v>
      </c>
      <c r="G387" s="3"/>
      <c r="H387" s="9">
        <f t="shared" si="116"/>
        <v>72.215000000000003</v>
      </c>
      <c r="I387" s="9">
        <v>72.215000000000003</v>
      </c>
      <c r="J387" s="3"/>
      <c r="K387" s="3">
        <v>396.1</v>
      </c>
      <c r="L387" s="9">
        <f t="shared" si="114"/>
        <v>468.31500000000005</v>
      </c>
      <c r="M387" s="9">
        <f t="shared" si="119"/>
        <v>72.215000000000003</v>
      </c>
      <c r="N387" s="3"/>
      <c r="O387" s="3"/>
      <c r="P387" s="9">
        <f t="shared" si="112"/>
        <v>468.31500000000005</v>
      </c>
      <c r="Q387" s="3">
        <v>23</v>
      </c>
      <c r="R387" s="9">
        <f t="shared" si="106"/>
        <v>491.31500000000005</v>
      </c>
      <c r="S387" s="3"/>
      <c r="T387" s="9">
        <f t="shared" si="107"/>
        <v>491.31500000000005</v>
      </c>
      <c r="U387" s="9">
        <f t="shared" si="117"/>
        <v>72.215000000000003</v>
      </c>
      <c r="V387" s="3">
        <v>396.1</v>
      </c>
      <c r="W387" s="9">
        <f t="shared" si="115"/>
        <v>468.31500000000005</v>
      </c>
      <c r="X387" s="3"/>
      <c r="Y387" s="9">
        <f t="shared" si="113"/>
        <v>468.31500000000005</v>
      </c>
      <c r="Z387" s="3"/>
      <c r="AA387" s="9">
        <f t="shared" si="108"/>
        <v>468.31500000000005</v>
      </c>
      <c r="AB387" s="3"/>
      <c r="AC387" s="9">
        <f t="shared" si="109"/>
        <v>468.31500000000005</v>
      </c>
      <c r="AD387" s="9">
        <v>468.31500000000005</v>
      </c>
      <c r="AE387" s="3"/>
      <c r="AF387" s="9">
        <f t="shared" si="110"/>
        <v>468.31500000000005</v>
      </c>
      <c r="AG387" s="3"/>
      <c r="AH387" s="9">
        <f t="shared" si="111"/>
        <v>468.31500000000005</v>
      </c>
    </row>
    <row r="388" spans="1:34" ht="37.5" customHeight="1">
      <c r="A388" s="1" t="s">
        <v>34</v>
      </c>
      <c r="B388" s="4" t="s">
        <v>33</v>
      </c>
      <c r="C388" s="5">
        <v>800</v>
      </c>
      <c r="D388" s="9">
        <v>0.10000000000000009</v>
      </c>
      <c r="E388" s="3"/>
      <c r="F388" s="9">
        <f t="shared" si="118"/>
        <v>0.10000000000000009</v>
      </c>
      <c r="G388" s="3"/>
      <c r="H388" s="9">
        <f t="shared" si="116"/>
        <v>0.10000000000000009</v>
      </c>
      <c r="I388" s="9">
        <v>0.10000000000000009</v>
      </c>
      <c r="J388" s="3"/>
      <c r="K388" s="3"/>
      <c r="L388" s="9">
        <f t="shared" si="114"/>
        <v>0.10000000000000009</v>
      </c>
      <c r="M388" s="9">
        <f t="shared" si="119"/>
        <v>0.10000000000000009</v>
      </c>
      <c r="N388" s="3"/>
      <c r="O388" s="3"/>
      <c r="P388" s="9">
        <f t="shared" si="112"/>
        <v>0.10000000000000009</v>
      </c>
      <c r="Q388" s="3"/>
      <c r="R388" s="9">
        <f t="shared" si="106"/>
        <v>0.10000000000000009</v>
      </c>
      <c r="S388" s="3"/>
      <c r="T388" s="9">
        <f t="shared" si="107"/>
        <v>0.10000000000000009</v>
      </c>
      <c r="U388" s="9">
        <f t="shared" si="117"/>
        <v>0.10000000000000009</v>
      </c>
      <c r="V388" s="3"/>
      <c r="W388" s="9">
        <f t="shared" si="115"/>
        <v>0.10000000000000009</v>
      </c>
      <c r="X388" s="3"/>
      <c r="Y388" s="9">
        <f t="shared" si="113"/>
        <v>0.10000000000000009</v>
      </c>
      <c r="Z388" s="3"/>
      <c r="AA388" s="9">
        <f t="shared" si="108"/>
        <v>0.10000000000000009</v>
      </c>
      <c r="AB388" s="3"/>
      <c r="AC388" s="9">
        <f t="shared" si="109"/>
        <v>0.10000000000000009</v>
      </c>
      <c r="AD388" s="9">
        <v>0.10000000000000009</v>
      </c>
      <c r="AE388" s="3"/>
      <c r="AF388" s="9">
        <f t="shared" si="110"/>
        <v>0.10000000000000009</v>
      </c>
      <c r="AG388" s="3"/>
      <c r="AH388" s="9">
        <f t="shared" si="111"/>
        <v>0.10000000000000009</v>
      </c>
    </row>
    <row r="389" spans="1:34" ht="45.75" customHeight="1">
      <c r="A389" s="10" t="s">
        <v>38</v>
      </c>
      <c r="B389" s="8" t="s">
        <v>39</v>
      </c>
      <c r="C389" s="5"/>
      <c r="D389" s="9">
        <v>500</v>
      </c>
      <c r="E389" s="3">
        <f t="shared" ref="E389:G391" si="124">E390</f>
        <v>0</v>
      </c>
      <c r="F389" s="9">
        <f t="shared" si="118"/>
        <v>500</v>
      </c>
      <c r="G389" s="3">
        <f t="shared" si="124"/>
        <v>0</v>
      </c>
      <c r="H389" s="9">
        <f t="shared" si="116"/>
        <v>500</v>
      </c>
      <c r="I389" s="9">
        <v>500</v>
      </c>
      <c r="J389" s="3">
        <f t="shared" ref="J389:K391" si="125">J390</f>
        <v>0</v>
      </c>
      <c r="K389" s="3">
        <f t="shared" si="125"/>
        <v>0</v>
      </c>
      <c r="L389" s="9">
        <f t="shared" si="114"/>
        <v>500</v>
      </c>
      <c r="M389" s="9">
        <f t="shared" si="119"/>
        <v>500</v>
      </c>
      <c r="N389" s="3">
        <f t="shared" ref="N389:AB391" si="126">N390</f>
        <v>0</v>
      </c>
      <c r="O389" s="3">
        <f t="shared" si="126"/>
        <v>0</v>
      </c>
      <c r="P389" s="9">
        <f t="shared" si="112"/>
        <v>500</v>
      </c>
      <c r="Q389" s="3">
        <f t="shared" si="126"/>
        <v>0</v>
      </c>
      <c r="R389" s="9">
        <f t="shared" si="106"/>
        <v>500</v>
      </c>
      <c r="S389" s="3">
        <f t="shared" si="126"/>
        <v>0</v>
      </c>
      <c r="T389" s="9">
        <f t="shared" si="107"/>
        <v>500</v>
      </c>
      <c r="U389" s="9">
        <f t="shared" si="117"/>
        <v>500</v>
      </c>
      <c r="V389" s="3">
        <f t="shared" si="126"/>
        <v>0</v>
      </c>
      <c r="W389" s="9">
        <f t="shared" si="115"/>
        <v>500</v>
      </c>
      <c r="X389" s="3">
        <f t="shared" si="126"/>
        <v>0</v>
      </c>
      <c r="Y389" s="9">
        <f t="shared" si="113"/>
        <v>500</v>
      </c>
      <c r="Z389" s="3">
        <f t="shared" si="126"/>
        <v>0</v>
      </c>
      <c r="AA389" s="9">
        <f t="shared" si="108"/>
        <v>500</v>
      </c>
      <c r="AB389" s="3">
        <f t="shared" si="126"/>
        <v>0</v>
      </c>
      <c r="AC389" s="9">
        <f t="shared" si="109"/>
        <v>500</v>
      </c>
      <c r="AD389" s="9">
        <v>500</v>
      </c>
      <c r="AE389" s="3">
        <f t="shared" ref="AE389:AG391" si="127">AE390</f>
        <v>0</v>
      </c>
      <c r="AF389" s="9">
        <f t="shared" si="110"/>
        <v>500</v>
      </c>
      <c r="AG389" s="3">
        <f t="shared" si="127"/>
        <v>0</v>
      </c>
      <c r="AH389" s="9">
        <f t="shared" si="111"/>
        <v>500</v>
      </c>
    </row>
    <row r="390" spans="1:34" ht="37.5" customHeight="1">
      <c r="A390" s="11" t="s">
        <v>36</v>
      </c>
      <c r="B390" s="4" t="s">
        <v>40</v>
      </c>
      <c r="C390" s="5"/>
      <c r="D390" s="9">
        <v>500</v>
      </c>
      <c r="E390" s="3">
        <f t="shared" si="124"/>
        <v>0</v>
      </c>
      <c r="F390" s="9">
        <f t="shared" si="118"/>
        <v>500</v>
      </c>
      <c r="G390" s="3">
        <f t="shared" si="124"/>
        <v>0</v>
      </c>
      <c r="H390" s="9">
        <f t="shared" si="116"/>
        <v>500</v>
      </c>
      <c r="I390" s="9">
        <v>500</v>
      </c>
      <c r="J390" s="3">
        <f t="shared" si="125"/>
        <v>0</v>
      </c>
      <c r="K390" s="3">
        <f t="shared" si="125"/>
        <v>0</v>
      </c>
      <c r="L390" s="9">
        <f t="shared" si="114"/>
        <v>500</v>
      </c>
      <c r="M390" s="9">
        <f t="shared" si="119"/>
        <v>500</v>
      </c>
      <c r="N390" s="3">
        <f t="shared" si="126"/>
        <v>0</v>
      </c>
      <c r="O390" s="3">
        <f t="shared" si="126"/>
        <v>0</v>
      </c>
      <c r="P390" s="9">
        <f t="shared" si="112"/>
        <v>500</v>
      </c>
      <c r="Q390" s="3">
        <f t="shared" si="126"/>
        <v>0</v>
      </c>
      <c r="R390" s="9">
        <f t="shared" si="106"/>
        <v>500</v>
      </c>
      <c r="S390" s="3">
        <f t="shared" si="126"/>
        <v>0</v>
      </c>
      <c r="T390" s="9">
        <f t="shared" si="107"/>
        <v>500</v>
      </c>
      <c r="U390" s="9">
        <f t="shared" si="117"/>
        <v>500</v>
      </c>
      <c r="V390" s="3">
        <f t="shared" si="126"/>
        <v>0</v>
      </c>
      <c r="W390" s="9">
        <f t="shared" si="115"/>
        <v>500</v>
      </c>
      <c r="X390" s="3">
        <f t="shared" si="126"/>
        <v>0</v>
      </c>
      <c r="Y390" s="9">
        <f t="shared" si="113"/>
        <v>500</v>
      </c>
      <c r="Z390" s="3">
        <f t="shared" si="126"/>
        <v>0</v>
      </c>
      <c r="AA390" s="9">
        <f t="shared" si="108"/>
        <v>500</v>
      </c>
      <c r="AB390" s="3">
        <f t="shared" si="126"/>
        <v>0</v>
      </c>
      <c r="AC390" s="9">
        <f t="shared" si="109"/>
        <v>500</v>
      </c>
      <c r="AD390" s="9">
        <v>500</v>
      </c>
      <c r="AE390" s="3">
        <f t="shared" si="127"/>
        <v>0</v>
      </c>
      <c r="AF390" s="9">
        <f t="shared" si="110"/>
        <v>500</v>
      </c>
      <c r="AG390" s="3">
        <f t="shared" si="127"/>
        <v>0</v>
      </c>
      <c r="AH390" s="9">
        <f t="shared" si="111"/>
        <v>500</v>
      </c>
    </row>
    <row r="391" spans="1:34" ht="33.75" customHeight="1">
      <c r="A391" s="11" t="s">
        <v>37</v>
      </c>
      <c r="B391" s="4" t="s">
        <v>41</v>
      </c>
      <c r="C391" s="5"/>
      <c r="D391" s="9">
        <v>500</v>
      </c>
      <c r="E391" s="3">
        <f t="shared" si="124"/>
        <v>0</v>
      </c>
      <c r="F391" s="9">
        <f t="shared" si="118"/>
        <v>500</v>
      </c>
      <c r="G391" s="3">
        <f t="shared" si="124"/>
        <v>0</v>
      </c>
      <c r="H391" s="9">
        <f t="shared" si="116"/>
        <v>500</v>
      </c>
      <c r="I391" s="9">
        <v>500</v>
      </c>
      <c r="J391" s="3">
        <f t="shared" si="125"/>
        <v>0</v>
      </c>
      <c r="K391" s="3">
        <f t="shared" si="125"/>
        <v>0</v>
      </c>
      <c r="L391" s="9">
        <f t="shared" si="114"/>
        <v>500</v>
      </c>
      <c r="M391" s="9">
        <f t="shared" si="119"/>
        <v>500</v>
      </c>
      <c r="N391" s="3">
        <f t="shared" si="126"/>
        <v>0</v>
      </c>
      <c r="O391" s="3">
        <f t="shared" si="126"/>
        <v>0</v>
      </c>
      <c r="P391" s="9">
        <f t="shared" si="112"/>
        <v>500</v>
      </c>
      <c r="Q391" s="3">
        <f t="shared" si="126"/>
        <v>0</v>
      </c>
      <c r="R391" s="9">
        <f t="shared" si="106"/>
        <v>500</v>
      </c>
      <c r="S391" s="3">
        <f t="shared" si="126"/>
        <v>0</v>
      </c>
      <c r="T391" s="9">
        <f t="shared" si="107"/>
        <v>500</v>
      </c>
      <c r="U391" s="9">
        <f t="shared" si="117"/>
        <v>500</v>
      </c>
      <c r="V391" s="3">
        <f t="shared" si="126"/>
        <v>0</v>
      </c>
      <c r="W391" s="9">
        <f t="shared" si="115"/>
        <v>500</v>
      </c>
      <c r="X391" s="3">
        <f t="shared" si="126"/>
        <v>0</v>
      </c>
      <c r="Y391" s="9">
        <f t="shared" si="113"/>
        <v>500</v>
      </c>
      <c r="Z391" s="3">
        <f t="shared" si="126"/>
        <v>0</v>
      </c>
      <c r="AA391" s="9">
        <f t="shared" si="108"/>
        <v>500</v>
      </c>
      <c r="AB391" s="3">
        <f t="shared" si="126"/>
        <v>0</v>
      </c>
      <c r="AC391" s="9">
        <f t="shared" si="109"/>
        <v>500</v>
      </c>
      <c r="AD391" s="9">
        <v>500</v>
      </c>
      <c r="AE391" s="3">
        <f t="shared" si="127"/>
        <v>0</v>
      </c>
      <c r="AF391" s="9">
        <f t="shared" si="110"/>
        <v>500</v>
      </c>
      <c r="AG391" s="3">
        <f t="shared" si="127"/>
        <v>0</v>
      </c>
      <c r="AH391" s="9">
        <f t="shared" si="111"/>
        <v>500</v>
      </c>
    </row>
    <row r="392" spans="1:34" ht="35.25" customHeight="1">
      <c r="A392" s="1" t="s">
        <v>34</v>
      </c>
      <c r="B392" s="4" t="s">
        <v>41</v>
      </c>
      <c r="C392" s="5">
        <v>800</v>
      </c>
      <c r="D392" s="9">
        <v>500</v>
      </c>
      <c r="E392" s="3"/>
      <c r="F392" s="9">
        <f t="shared" si="118"/>
        <v>500</v>
      </c>
      <c r="G392" s="3"/>
      <c r="H392" s="9">
        <f t="shared" si="116"/>
        <v>500</v>
      </c>
      <c r="I392" s="9">
        <v>500</v>
      </c>
      <c r="J392" s="3"/>
      <c r="K392" s="3"/>
      <c r="L392" s="9">
        <f t="shared" si="114"/>
        <v>500</v>
      </c>
      <c r="M392" s="9">
        <f t="shared" si="119"/>
        <v>500</v>
      </c>
      <c r="N392" s="3"/>
      <c r="O392" s="3"/>
      <c r="P392" s="9">
        <f t="shared" si="112"/>
        <v>500</v>
      </c>
      <c r="Q392" s="3"/>
      <c r="R392" s="9">
        <f t="shared" si="106"/>
        <v>500</v>
      </c>
      <c r="S392" s="3"/>
      <c r="T392" s="9">
        <f t="shared" si="107"/>
        <v>500</v>
      </c>
      <c r="U392" s="9">
        <f t="shared" si="117"/>
        <v>500</v>
      </c>
      <c r="V392" s="3"/>
      <c r="W392" s="9">
        <f t="shared" si="115"/>
        <v>500</v>
      </c>
      <c r="X392" s="3"/>
      <c r="Y392" s="9">
        <f t="shared" si="113"/>
        <v>500</v>
      </c>
      <c r="Z392" s="3"/>
      <c r="AA392" s="9">
        <f t="shared" si="108"/>
        <v>500</v>
      </c>
      <c r="AB392" s="3"/>
      <c r="AC392" s="9">
        <f t="shared" si="109"/>
        <v>500</v>
      </c>
      <c r="AD392" s="9">
        <v>500</v>
      </c>
      <c r="AE392" s="3"/>
      <c r="AF392" s="9">
        <f t="shared" si="110"/>
        <v>500</v>
      </c>
      <c r="AG392" s="3"/>
      <c r="AH392" s="9">
        <f t="shared" si="111"/>
        <v>500</v>
      </c>
    </row>
    <row r="393" spans="1:34" ht="91.5" customHeight="1">
      <c r="A393" s="7" t="s">
        <v>414</v>
      </c>
      <c r="B393" s="8" t="s">
        <v>77</v>
      </c>
      <c r="C393" s="5"/>
      <c r="D393" s="9">
        <v>41030.399389999999</v>
      </c>
      <c r="E393" s="3">
        <f>E394+E420</f>
        <v>0</v>
      </c>
      <c r="F393" s="9">
        <f t="shared" si="118"/>
        <v>41030.399389999999</v>
      </c>
      <c r="G393" s="3">
        <f>G394+G420</f>
        <v>0</v>
      </c>
      <c r="H393" s="9">
        <f t="shared" si="116"/>
        <v>41030.399389999999</v>
      </c>
      <c r="I393" s="9">
        <v>41030.399389999999</v>
      </c>
      <c r="J393" s="3">
        <f>J394+J420</f>
        <v>0</v>
      </c>
      <c r="K393" s="3">
        <f>K394+K420</f>
        <v>0</v>
      </c>
      <c r="L393" s="9">
        <f t="shared" si="114"/>
        <v>41030.399389999999</v>
      </c>
      <c r="M393" s="9">
        <f t="shared" si="119"/>
        <v>41030.399389999999</v>
      </c>
      <c r="N393" s="3">
        <f>N394+N420</f>
        <v>0</v>
      </c>
      <c r="O393" s="3">
        <f>O394+O420</f>
        <v>0</v>
      </c>
      <c r="P393" s="9">
        <f t="shared" si="112"/>
        <v>41030.399389999999</v>
      </c>
      <c r="Q393" s="3">
        <f>Q394+Q420</f>
        <v>2927.6379699999998</v>
      </c>
      <c r="R393" s="9">
        <f t="shared" si="106"/>
        <v>43958.037360000002</v>
      </c>
      <c r="S393" s="3">
        <f>S394+S420+S425</f>
        <v>609.66315000000009</v>
      </c>
      <c r="T393" s="9">
        <f t="shared" si="107"/>
        <v>44567.700510000002</v>
      </c>
      <c r="U393" s="9">
        <f t="shared" si="117"/>
        <v>41030.399389999999</v>
      </c>
      <c r="V393" s="3">
        <f>V394+V420</f>
        <v>0</v>
      </c>
      <c r="W393" s="9">
        <f t="shared" si="115"/>
        <v>41030.399389999999</v>
      </c>
      <c r="X393" s="3">
        <f>X394+X420</f>
        <v>0</v>
      </c>
      <c r="Y393" s="9">
        <f t="shared" si="113"/>
        <v>41030.399389999999</v>
      </c>
      <c r="Z393" s="3">
        <f>Z394+Z420</f>
        <v>1864.1175399999993</v>
      </c>
      <c r="AA393" s="9">
        <f t="shared" si="108"/>
        <v>42894.516929999998</v>
      </c>
      <c r="AB393" s="3">
        <f>AB394+AB420+AB425</f>
        <v>-94.759999999999991</v>
      </c>
      <c r="AC393" s="9">
        <f t="shared" si="109"/>
        <v>42799.756929999996</v>
      </c>
      <c r="AD393" s="9">
        <v>41030.399389999999</v>
      </c>
      <c r="AE393" s="3">
        <f>AE394+AE420</f>
        <v>1864.1175399999993</v>
      </c>
      <c r="AF393" s="9">
        <f t="shared" si="110"/>
        <v>42894.516929999998</v>
      </c>
      <c r="AG393" s="3">
        <f>AG394+AG420+AG425</f>
        <v>-94.759999999999991</v>
      </c>
      <c r="AH393" s="9">
        <f t="shared" si="111"/>
        <v>42799.756929999996</v>
      </c>
    </row>
    <row r="394" spans="1:34" ht="62.25" customHeight="1">
      <c r="A394" s="10" t="s">
        <v>477</v>
      </c>
      <c r="B394" s="8" t="s">
        <v>78</v>
      </c>
      <c r="C394" s="5"/>
      <c r="D394" s="9">
        <v>40251.340389999998</v>
      </c>
      <c r="E394" s="3">
        <f>E395+E403+E408+E411+E415</f>
        <v>0</v>
      </c>
      <c r="F394" s="9">
        <f t="shared" si="118"/>
        <v>40251.340389999998</v>
      </c>
      <c r="G394" s="3">
        <f>G395+G403+G408+G411+G415</f>
        <v>-21</v>
      </c>
      <c r="H394" s="9">
        <f t="shared" si="116"/>
        <v>40230.340389999998</v>
      </c>
      <c r="I394" s="9">
        <v>40251.340389999998</v>
      </c>
      <c r="J394" s="3">
        <f>J395+J403+J408+J411+J415</f>
        <v>0</v>
      </c>
      <c r="K394" s="3">
        <f>K395+K403+K408+K411+K415</f>
        <v>0</v>
      </c>
      <c r="L394" s="9">
        <f t="shared" si="114"/>
        <v>40230.340389999998</v>
      </c>
      <c r="M394" s="9">
        <f t="shared" si="119"/>
        <v>40251.340389999998</v>
      </c>
      <c r="N394" s="3">
        <f>N395+N403+N408+N411+N415</f>
        <v>-21</v>
      </c>
      <c r="O394" s="3">
        <f>O395+O403+O408+O411+O415</f>
        <v>0</v>
      </c>
      <c r="P394" s="9">
        <f t="shared" si="112"/>
        <v>40230.340389999998</v>
      </c>
      <c r="Q394" s="3">
        <f>Q395+Q403+Q408+Q411+Q415</f>
        <v>2788.3179699999996</v>
      </c>
      <c r="R394" s="9">
        <f t="shared" si="106"/>
        <v>43018.658359999994</v>
      </c>
      <c r="S394" s="3">
        <f>S395+S403+S408+S411+S415</f>
        <v>-12.537849999999992</v>
      </c>
      <c r="T394" s="9">
        <f t="shared" si="107"/>
        <v>43006.120509999993</v>
      </c>
      <c r="U394" s="9">
        <f t="shared" si="117"/>
        <v>40230.340389999998</v>
      </c>
      <c r="V394" s="3">
        <f>V395+V403+V408+V411+V415</f>
        <v>0</v>
      </c>
      <c r="W394" s="9">
        <f t="shared" si="115"/>
        <v>40230.340389999998</v>
      </c>
      <c r="X394" s="3">
        <f>X395+X403+X408+X411+X415</f>
        <v>0</v>
      </c>
      <c r="Y394" s="9">
        <f t="shared" si="113"/>
        <v>40230.340389999998</v>
      </c>
      <c r="Z394" s="3">
        <f>Z395+Z403+Z408+Z411+Z415</f>
        <v>1864.1175399999993</v>
      </c>
      <c r="AA394" s="9">
        <f t="shared" si="108"/>
        <v>42094.457929999997</v>
      </c>
      <c r="AB394" s="3">
        <f>AB395+AB403+AB408+AB411+AB415</f>
        <v>-445.48099999999999</v>
      </c>
      <c r="AC394" s="9">
        <f t="shared" si="109"/>
        <v>41648.976929999997</v>
      </c>
      <c r="AD394" s="9">
        <v>40230.340389999998</v>
      </c>
      <c r="AE394" s="3">
        <f>AE395+AE403+AE408+AE411+AE415</f>
        <v>1864.1175399999993</v>
      </c>
      <c r="AF394" s="9">
        <f t="shared" si="110"/>
        <v>42094.457929999997</v>
      </c>
      <c r="AG394" s="3">
        <f>AG395+AG403+AG408+AG411+AG415</f>
        <v>-445.48099999999999</v>
      </c>
      <c r="AH394" s="9">
        <f t="shared" si="111"/>
        <v>41648.976929999997</v>
      </c>
    </row>
    <row r="395" spans="1:34" ht="51" customHeight="1">
      <c r="A395" s="11" t="s">
        <v>75</v>
      </c>
      <c r="B395" s="4" t="s">
        <v>79</v>
      </c>
      <c r="C395" s="5"/>
      <c r="D395" s="9">
        <v>28362.234759999999</v>
      </c>
      <c r="E395" s="3">
        <f>E396+E401</f>
        <v>0</v>
      </c>
      <c r="F395" s="9">
        <f t="shared" si="118"/>
        <v>28362.234759999999</v>
      </c>
      <c r="G395" s="3">
        <f>G396+G401</f>
        <v>-21</v>
      </c>
      <c r="H395" s="9">
        <f t="shared" si="116"/>
        <v>28341.234759999999</v>
      </c>
      <c r="I395" s="9">
        <v>28362.234759999999</v>
      </c>
      <c r="J395" s="3">
        <f>J396+J401</f>
        <v>0</v>
      </c>
      <c r="K395" s="3">
        <f>K396+K401</f>
        <v>0</v>
      </c>
      <c r="L395" s="9">
        <f t="shared" si="114"/>
        <v>28341.234759999999</v>
      </c>
      <c r="M395" s="9">
        <f t="shared" si="119"/>
        <v>28362.234759999999</v>
      </c>
      <c r="N395" s="3">
        <f>N396+N401</f>
        <v>-21</v>
      </c>
      <c r="O395" s="3">
        <f>O396+O401</f>
        <v>0</v>
      </c>
      <c r="P395" s="9">
        <f t="shared" si="112"/>
        <v>28341.234759999999</v>
      </c>
      <c r="Q395" s="3">
        <f>Q396+Q401</f>
        <v>1637.6749399999994</v>
      </c>
      <c r="R395" s="9">
        <f t="shared" si="106"/>
        <v>29978.9097</v>
      </c>
      <c r="S395" s="3">
        <f>S396+S401</f>
        <v>432.416</v>
      </c>
      <c r="T395" s="9">
        <f t="shared" si="107"/>
        <v>30411.325700000001</v>
      </c>
      <c r="U395" s="9">
        <f t="shared" si="117"/>
        <v>28341.234759999999</v>
      </c>
      <c r="V395" s="3">
        <f>V396+V401</f>
        <v>0</v>
      </c>
      <c r="W395" s="9">
        <f t="shared" si="115"/>
        <v>28341.234759999999</v>
      </c>
      <c r="X395" s="3">
        <f>X396+X401</f>
        <v>0</v>
      </c>
      <c r="Y395" s="9">
        <f t="shared" si="113"/>
        <v>28341.234759999999</v>
      </c>
      <c r="Z395" s="3">
        <f>Z396+Z401</f>
        <v>1864.2335399999993</v>
      </c>
      <c r="AA395" s="9">
        <f t="shared" si="108"/>
        <v>30205.4683</v>
      </c>
      <c r="AB395" s="3">
        <f>AB396+AB401</f>
        <v>0</v>
      </c>
      <c r="AC395" s="9">
        <f t="shared" si="109"/>
        <v>30205.4683</v>
      </c>
      <c r="AD395" s="9">
        <v>28341.234759999999</v>
      </c>
      <c r="AE395" s="3">
        <f>AE396+AE401</f>
        <v>1864.2335399999993</v>
      </c>
      <c r="AF395" s="9">
        <f t="shared" si="110"/>
        <v>30205.4683</v>
      </c>
      <c r="AG395" s="3">
        <f>AG396+AG401</f>
        <v>0</v>
      </c>
      <c r="AH395" s="9">
        <f t="shared" si="111"/>
        <v>30205.4683</v>
      </c>
    </row>
    <row r="396" spans="1:34" ht="48" customHeight="1">
      <c r="A396" s="1" t="s">
        <v>76</v>
      </c>
      <c r="B396" s="4" t="s">
        <v>80</v>
      </c>
      <c r="C396" s="5"/>
      <c r="D396" s="9">
        <v>28362.234759999999</v>
      </c>
      <c r="E396" s="3">
        <f>E397+E398+E400</f>
        <v>0</v>
      </c>
      <c r="F396" s="9">
        <f t="shared" si="118"/>
        <v>28362.234759999999</v>
      </c>
      <c r="G396" s="3">
        <f>G397+G398+G400</f>
        <v>-21</v>
      </c>
      <c r="H396" s="9">
        <f t="shared" si="116"/>
        <v>28341.234759999999</v>
      </c>
      <c r="I396" s="9">
        <v>28362.234759999999</v>
      </c>
      <c r="J396" s="3">
        <f>J397+J398+J400</f>
        <v>0</v>
      </c>
      <c r="K396" s="3">
        <f>K397+K398+K400+K399</f>
        <v>0</v>
      </c>
      <c r="L396" s="9">
        <f t="shared" si="114"/>
        <v>28341.234759999999</v>
      </c>
      <c r="M396" s="9">
        <f t="shared" si="119"/>
        <v>28362.234759999999</v>
      </c>
      <c r="N396" s="3">
        <f>N397+N398+N400</f>
        <v>-21</v>
      </c>
      <c r="O396" s="3">
        <f>O397+O398+O400+O399</f>
        <v>0</v>
      </c>
      <c r="P396" s="9">
        <f t="shared" si="112"/>
        <v>28341.234759999999</v>
      </c>
      <c r="Q396" s="3">
        <f>Q397+Q398+Q400+Q399</f>
        <v>1637.6749399999994</v>
      </c>
      <c r="R396" s="9">
        <f t="shared" si="106"/>
        <v>29978.9097</v>
      </c>
      <c r="S396" s="3">
        <f>S397+S398+S400+S399</f>
        <v>432.416</v>
      </c>
      <c r="T396" s="9">
        <f t="shared" si="107"/>
        <v>30411.325700000001</v>
      </c>
      <c r="U396" s="9">
        <f t="shared" si="117"/>
        <v>28341.234759999999</v>
      </c>
      <c r="V396" s="3">
        <f>V397+V398+V400+V399</f>
        <v>0</v>
      </c>
      <c r="W396" s="9">
        <f t="shared" si="115"/>
        <v>28341.234759999999</v>
      </c>
      <c r="X396" s="3">
        <f>X397+X398+X400+X399</f>
        <v>0</v>
      </c>
      <c r="Y396" s="9">
        <f t="shared" si="113"/>
        <v>28341.234759999999</v>
      </c>
      <c r="Z396" s="3">
        <f>Z397+Z398+Z400+Z399</f>
        <v>1864.2335399999993</v>
      </c>
      <c r="AA396" s="9">
        <f t="shared" si="108"/>
        <v>30205.4683</v>
      </c>
      <c r="AB396" s="3">
        <f>AB397+AB398+AB400+AB399</f>
        <v>0</v>
      </c>
      <c r="AC396" s="9">
        <f t="shared" si="109"/>
        <v>30205.4683</v>
      </c>
      <c r="AD396" s="9">
        <v>28341.234759999999</v>
      </c>
      <c r="AE396" s="3">
        <f>AE397+AE398+AE400+AE399</f>
        <v>1864.2335399999993</v>
      </c>
      <c r="AF396" s="9">
        <f t="shared" si="110"/>
        <v>30205.4683</v>
      </c>
      <c r="AG396" s="3">
        <f>AG397+AG398+AG400+AG399</f>
        <v>0</v>
      </c>
      <c r="AH396" s="9">
        <f t="shared" si="111"/>
        <v>30205.4683</v>
      </c>
    </row>
    <row r="397" spans="1:34" ht="88.5" customHeight="1">
      <c r="A397" s="1" t="s">
        <v>110</v>
      </c>
      <c r="B397" s="4" t="s">
        <v>80</v>
      </c>
      <c r="C397" s="5">
        <v>100</v>
      </c>
      <c r="D397" s="9">
        <v>27977.923760000001</v>
      </c>
      <c r="E397" s="3"/>
      <c r="F397" s="9">
        <f t="shared" si="118"/>
        <v>27977.923760000001</v>
      </c>
      <c r="G397" s="3"/>
      <c r="H397" s="9">
        <f t="shared" si="116"/>
        <v>27977.923760000001</v>
      </c>
      <c r="I397" s="9">
        <v>27977.923760000001</v>
      </c>
      <c r="J397" s="3"/>
      <c r="K397" s="3"/>
      <c r="L397" s="9">
        <f t="shared" si="114"/>
        <v>27977.923760000001</v>
      </c>
      <c r="M397" s="9">
        <f t="shared" si="119"/>
        <v>27977.923760000001</v>
      </c>
      <c r="N397" s="3"/>
      <c r="O397" s="3"/>
      <c r="P397" s="9">
        <f t="shared" si="112"/>
        <v>27977.923760000001</v>
      </c>
      <c r="Q397" s="3">
        <f>1263.225+352.289+260.322+124.445+235.9634-90.20526-367.507-163.0212+174.764</f>
        <v>1790.2749399999993</v>
      </c>
      <c r="R397" s="9">
        <f t="shared" si="106"/>
        <v>29768.198700000001</v>
      </c>
      <c r="S397" s="3">
        <v>432.416</v>
      </c>
      <c r="T397" s="9">
        <f t="shared" si="107"/>
        <v>30200.614700000002</v>
      </c>
      <c r="U397" s="9">
        <f t="shared" si="117"/>
        <v>27977.923760000001</v>
      </c>
      <c r="V397" s="3"/>
      <c r="W397" s="9">
        <f t="shared" si="115"/>
        <v>27977.923760000001</v>
      </c>
      <c r="X397" s="3"/>
      <c r="Y397" s="9">
        <f t="shared" si="113"/>
        <v>27977.923760000001</v>
      </c>
      <c r="Z397" s="3">
        <f>1229.399+352.289+260.322+232.229+235.964-90.20526-367.507-163.0212+174.764</f>
        <v>1864.2335399999993</v>
      </c>
      <c r="AA397" s="9">
        <f t="shared" si="108"/>
        <v>29842.157299999999</v>
      </c>
      <c r="AB397" s="3"/>
      <c r="AC397" s="9">
        <f t="shared" si="109"/>
        <v>29842.157299999999</v>
      </c>
      <c r="AD397" s="9">
        <v>27977.923760000001</v>
      </c>
      <c r="AE397" s="3">
        <f>1229.399+352.289+260.322+232.229+235.964-90.20526-367.507-163.0212+174.764</f>
        <v>1864.2335399999993</v>
      </c>
      <c r="AF397" s="9">
        <f t="shared" si="110"/>
        <v>29842.157299999999</v>
      </c>
      <c r="AG397" s="3"/>
      <c r="AH397" s="9">
        <f t="shared" si="111"/>
        <v>29842.157299999999</v>
      </c>
    </row>
    <row r="398" spans="1:34" ht="48.75" customHeight="1">
      <c r="A398" s="1" t="s">
        <v>35</v>
      </c>
      <c r="B398" s="4" t="s">
        <v>80</v>
      </c>
      <c r="C398" s="5">
        <v>200</v>
      </c>
      <c r="D398" s="9">
        <v>377.42599999999993</v>
      </c>
      <c r="E398" s="3"/>
      <c r="F398" s="9">
        <f t="shared" si="118"/>
        <v>377.42599999999993</v>
      </c>
      <c r="G398" s="3">
        <v>-21</v>
      </c>
      <c r="H398" s="9">
        <f t="shared" si="116"/>
        <v>356.42599999999993</v>
      </c>
      <c r="I398" s="9">
        <v>377.42599999999993</v>
      </c>
      <c r="J398" s="3"/>
      <c r="K398" s="3"/>
      <c r="L398" s="9">
        <f t="shared" si="114"/>
        <v>356.42599999999993</v>
      </c>
      <c r="M398" s="9">
        <f t="shared" si="119"/>
        <v>377.42599999999993</v>
      </c>
      <c r="N398" s="3">
        <v>-21</v>
      </c>
      <c r="O398" s="3"/>
      <c r="P398" s="9">
        <f t="shared" si="112"/>
        <v>356.42599999999993</v>
      </c>
      <c r="Q398" s="3">
        <v>-149.1</v>
      </c>
      <c r="R398" s="9">
        <f t="shared" si="106"/>
        <v>207.32599999999994</v>
      </c>
      <c r="S398" s="3"/>
      <c r="T398" s="9">
        <f t="shared" si="107"/>
        <v>207.32599999999994</v>
      </c>
      <c r="U398" s="9">
        <f t="shared" si="117"/>
        <v>356.42599999999993</v>
      </c>
      <c r="V398" s="3"/>
      <c r="W398" s="9">
        <f t="shared" si="115"/>
        <v>356.42599999999993</v>
      </c>
      <c r="X398" s="3"/>
      <c r="Y398" s="9">
        <f t="shared" si="113"/>
        <v>356.42599999999993</v>
      </c>
      <c r="Z398" s="3"/>
      <c r="AA398" s="9">
        <f t="shared" si="108"/>
        <v>356.42599999999993</v>
      </c>
      <c r="AB398" s="3"/>
      <c r="AC398" s="9">
        <f t="shared" si="109"/>
        <v>356.42599999999993</v>
      </c>
      <c r="AD398" s="9">
        <v>356.42599999999993</v>
      </c>
      <c r="AE398" s="3"/>
      <c r="AF398" s="9">
        <f t="shared" si="110"/>
        <v>356.42599999999993</v>
      </c>
      <c r="AG398" s="3"/>
      <c r="AH398" s="9">
        <f t="shared" si="111"/>
        <v>356.42599999999993</v>
      </c>
    </row>
    <row r="399" spans="1:34" ht="32.25" customHeight="1">
      <c r="A399" s="1" t="s">
        <v>325</v>
      </c>
      <c r="B399" s="4" t="s">
        <v>80</v>
      </c>
      <c r="C399" s="5">
        <v>300</v>
      </c>
      <c r="D399" s="9"/>
      <c r="E399" s="3"/>
      <c r="F399" s="9"/>
      <c r="G399" s="3"/>
      <c r="H399" s="9">
        <f t="shared" si="116"/>
        <v>0</v>
      </c>
      <c r="I399" s="9"/>
      <c r="J399" s="3"/>
      <c r="K399" s="3"/>
      <c r="L399" s="9">
        <f t="shared" si="114"/>
        <v>0</v>
      </c>
      <c r="M399" s="9"/>
      <c r="N399" s="3"/>
      <c r="O399" s="3"/>
      <c r="P399" s="9">
        <f t="shared" si="112"/>
        <v>0</v>
      </c>
      <c r="Q399" s="3"/>
      <c r="R399" s="9">
        <f t="shared" si="106"/>
        <v>0</v>
      </c>
      <c r="S399" s="3"/>
      <c r="T399" s="9">
        <f t="shared" si="107"/>
        <v>0</v>
      </c>
      <c r="U399" s="9">
        <f t="shared" si="117"/>
        <v>0</v>
      </c>
      <c r="V399" s="3"/>
      <c r="W399" s="9">
        <f t="shared" si="115"/>
        <v>0</v>
      </c>
      <c r="X399" s="3"/>
      <c r="Y399" s="9">
        <f t="shared" si="113"/>
        <v>0</v>
      </c>
      <c r="Z399" s="3"/>
      <c r="AA399" s="9">
        <f t="shared" si="108"/>
        <v>0</v>
      </c>
      <c r="AB399" s="3"/>
      <c r="AC399" s="9">
        <f t="shared" si="109"/>
        <v>0</v>
      </c>
      <c r="AD399" s="9">
        <v>0</v>
      </c>
      <c r="AE399" s="3"/>
      <c r="AF399" s="9">
        <f t="shared" si="110"/>
        <v>0</v>
      </c>
      <c r="AG399" s="3"/>
      <c r="AH399" s="9">
        <f t="shared" si="111"/>
        <v>0</v>
      </c>
    </row>
    <row r="400" spans="1:34" ht="37.5" customHeight="1">
      <c r="A400" s="1" t="s">
        <v>34</v>
      </c>
      <c r="B400" s="4" t="s">
        <v>80</v>
      </c>
      <c r="C400" s="5">
        <v>800</v>
      </c>
      <c r="D400" s="9">
        <v>6.8849999999999998</v>
      </c>
      <c r="E400" s="3"/>
      <c r="F400" s="9">
        <f t="shared" si="118"/>
        <v>6.8849999999999998</v>
      </c>
      <c r="G400" s="3"/>
      <c r="H400" s="9">
        <f t="shared" si="116"/>
        <v>6.8849999999999998</v>
      </c>
      <c r="I400" s="9">
        <v>6.8849999999999998</v>
      </c>
      <c r="J400" s="3"/>
      <c r="K400" s="3"/>
      <c r="L400" s="9">
        <f t="shared" si="114"/>
        <v>6.8849999999999998</v>
      </c>
      <c r="M400" s="9">
        <f t="shared" si="119"/>
        <v>6.8849999999999998</v>
      </c>
      <c r="N400" s="3"/>
      <c r="O400" s="3"/>
      <c r="P400" s="9">
        <f t="shared" si="112"/>
        <v>6.8849999999999998</v>
      </c>
      <c r="Q400" s="3">
        <v>-3.5</v>
      </c>
      <c r="R400" s="9">
        <f t="shared" si="106"/>
        <v>3.3849999999999998</v>
      </c>
      <c r="S400" s="3"/>
      <c r="T400" s="9">
        <f t="shared" si="107"/>
        <v>3.3849999999999998</v>
      </c>
      <c r="U400" s="9">
        <f t="shared" si="117"/>
        <v>6.8849999999999998</v>
      </c>
      <c r="V400" s="3"/>
      <c r="W400" s="9">
        <f t="shared" si="115"/>
        <v>6.8849999999999998</v>
      </c>
      <c r="X400" s="3"/>
      <c r="Y400" s="9">
        <f t="shared" si="113"/>
        <v>6.8849999999999998</v>
      </c>
      <c r="Z400" s="3"/>
      <c r="AA400" s="9">
        <f t="shared" si="108"/>
        <v>6.8849999999999998</v>
      </c>
      <c r="AB400" s="3"/>
      <c r="AC400" s="9">
        <f t="shared" si="109"/>
        <v>6.8849999999999998</v>
      </c>
      <c r="AD400" s="9">
        <v>6.8849999999999998</v>
      </c>
      <c r="AE400" s="3"/>
      <c r="AF400" s="9">
        <f t="shared" si="110"/>
        <v>6.8849999999999998</v>
      </c>
      <c r="AG400" s="3"/>
      <c r="AH400" s="9">
        <f t="shared" si="111"/>
        <v>6.8849999999999998</v>
      </c>
    </row>
    <row r="401" spans="1:34" ht="49.5" customHeight="1">
      <c r="A401" s="1" t="s">
        <v>450</v>
      </c>
      <c r="B401" s="2" t="s">
        <v>451</v>
      </c>
      <c r="C401" s="5"/>
      <c r="D401" s="9">
        <v>0</v>
      </c>
      <c r="E401" s="3">
        <f>E402</f>
        <v>0</v>
      </c>
      <c r="F401" s="9">
        <f t="shared" si="118"/>
        <v>0</v>
      </c>
      <c r="G401" s="3">
        <f>G402</f>
        <v>0</v>
      </c>
      <c r="H401" s="9">
        <f t="shared" si="116"/>
        <v>0</v>
      </c>
      <c r="I401" s="9">
        <v>0</v>
      </c>
      <c r="J401" s="3">
        <f>J402</f>
        <v>0</v>
      </c>
      <c r="K401" s="3">
        <f>K402</f>
        <v>0</v>
      </c>
      <c r="L401" s="9">
        <f t="shared" si="114"/>
        <v>0</v>
      </c>
      <c r="M401" s="9">
        <f t="shared" si="119"/>
        <v>0</v>
      </c>
      <c r="N401" s="3">
        <f>N402</f>
        <v>0</v>
      </c>
      <c r="O401" s="3">
        <f>O402</f>
        <v>0</v>
      </c>
      <c r="P401" s="9">
        <f t="shared" si="112"/>
        <v>0</v>
      </c>
      <c r="Q401" s="3">
        <f>Q402</f>
        <v>0</v>
      </c>
      <c r="R401" s="9">
        <f t="shared" ref="R401:R468" si="128">P401+Q401</f>
        <v>0</v>
      </c>
      <c r="S401" s="3">
        <f>S402</f>
        <v>0</v>
      </c>
      <c r="T401" s="9">
        <f t="shared" ref="T401:T468" si="129">R401+S401</f>
        <v>0</v>
      </c>
      <c r="U401" s="9">
        <f t="shared" si="117"/>
        <v>0</v>
      </c>
      <c r="V401" s="3">
        <f>V402</f>
        <v>0</v>
      </c>
      <c r="W401" s="9">
        <f t="shared" si="115"/>
        <v>0</v>
      </c>
      <c r="X401" s="3">
        <f>X402</f>
        <v>0</v>
      </c>
      <c r="Y401" s="9">
        <f t="shared" si="113"/>
        <v>0</v>
      </c>
      <c r="Z401" s="3">
        <f>Z402</f>
        <v>0</v>
      </c>
      <c r="AA401" s="9">
        <f t="shared" ref="AA401:AA468" si="130">Y401+Z401</f>
        <v>0</v>
      </c>
      <c r="AB401" s="3">
        <f>AB402</f>
        <v>0</v>
      </c>
      <c r="AC401" s="9">
        <f t="shared" ref="AC401:AC468" si="131">AA401+AB401</f>
        <v>0</v>
      </c>
      <c r="AD401" s="9">
        <v>0</v>
      </c>
      <c r="AE401" s="3">
        <f>AE402</f>
        <v>0</v>
      </c>
      <c r="AF401" s="9">
        <f t="shared" ref="AF401:AF468" si="132">AD401+AE401</f>
        <v>0</v>
      </c>
      <c r="AG401" s="3">
        <f>AG402</f>
        <v>0</v>
      </c>
      <c r="AH401" s="9">
        <f t="shared" ref="AH401:AH468" si="133">AF401+AG401</f>
        <v>0</v>
      </c>
    </row>
    <row r="402" spans="1:34" ht="37.5" customHeight="1">
      <c r="A402" s="1" t="s">
        <v>35</v>
      </c>
      <c r="B402" s="4" t="s">
        <v>451</v>
      </c>
      <c r="C402" s="5">
        <v>200</v>
      </c>
      <c r="D402" s="9">
        <v>0</v>
      </c>
      <c r="E402" s="3"/>
      <c r="F402" s="9">
        <f t="shared" si="118"/>
        <v>0</v>
      </c>
      <c r="G402" s="3"/>
      <c r="H402" s="9">
        <f t="shared" si="116"/>
        <v>0</v>
      </c>
      <c r="I402" s="9">
        <v>0</v>
      </c>
      <c r="J402" s="3"/>
      <c r="K402" s="3"/>
      <c r="L402" s="9">
        <f t="shared" si="114"/>
        <v>0</v>
      </c>
      <c r="M402" s="9">
        <f t="shared" si="119"/>
        <v>0</v>
      </c>
      <c r="N402" s="3"/>
      <c r="O402" s="3"/>
      <c r="P402" s="9">
        <f t="shared" si="112"/>
        <v>0</v>
      </c>
      <c r="Q402" s="3"/>
      <c r="R402" s="9">
        <f t="shared" si="128"/>
        <v>0</v>
      </c>
      <c r="S402" s="3"/>
      <c r="T402" s="9">
        <f t="shared" si="129"/>
        <v>0</v>
      </c>
      <c r="U402" s="9">
        <f t="shared" si="117"/>
        <v>0</v>
      </c>
      <c r="V402" s="3"/>
      <c r="W402" s="9">
        <f t="shared" si="115"/>
        <v>0</v>
      </c>
      <c r="X402" s="3"/>
      <c r="Y402" s="9">
        <f t="shared" si="113"/>
        <v>0</v>
      </c>
      <c r="Z402" s="3"/>
      <c r="AA402" s="9">
        <f t="shared" si="130"/>
        <v>0</v>
      </c>
      <c r="AB402" s="3"/>
      <c r="AC402" s="9">
        <f t="shared" si="131"/>
        <v>0</v>
      </c>
      <c r="AD402" s="9">
        <v>0</v>
      </c>
      <c r="AE402" s="3"/>
      <c r="AF402" s="9">
        <f t="shared" si="132"/>
        <v>0</v>
      </c>
      <c r="AG402" s="3"/>
      <c r="AH402" s="9">
        <f t="shared" si="133"/>
        <v>0</v>
      </c>
    </row>
    <row r="403" spans="1:34" ht="66" customHeight="1">
      <c r="A403" s="11" t="s">
        <v>348</v>
      </c>
      <c r="B403" s="4" t="s">
        <v>81</v>
      </c>
      <c r="C403" s="5"/>
      <c r="D403" s="9">
        <v>10875.80013</v>
      </c>
      <c r="E403" s="3">
        <f>E404</f>
        <v>0</v>
      </c>
      <c r="F403" s="9">
        <f t="shared" si="118"/>
        <v>10875.80013</v>
      </c>
      <c r="G403" s="3">
        <f>G404</f>
        <v>0</v>
      </c>
      <c r="H403" s="9">
        <f t="shared" si="116"/>
        <v>10875.80013</v>
      </c>
      <c r="I403" s="9">
        <v>10875.80013</v>
      </c>
      <c r="J403" s="3">
        <f>J404</f>
        <v>0</v>
      </c>
      <c r="K403" s="3">
        <f>K404</f>
        <v>0</v>
      </c>
      <c r="L403" s="9">
        <f t="shared" si="114"/>
        <v>10875.80013</v>
      </c>
      <c r="M403" s="9">
        <f t="shared" si="119"/>
        <v>10875.80013</v>
      </c>
      <c r="N403" s="3">
        <f>N404</f>
        <v>0</v>
      </c>
      <c r="O403" s="3">
        <f>O404</f>
        <v>0</v>
      </c>
      <c r="P403" s="9">
        <f t="shared" si="112"/>
        <v>10875.80013</v>
      </c>
      <c r="Q403" s="3">
        <f>Q404</f>
        <v>1060.2901199999999</v>
      </c>
      <c r="R403" s="9">
        <f t="shared" si="128"/>
        <v>11936.090249999999</v>
      </c>
      <c r="S403" s="3">
        <f>S404</f>
        <v>-436.95384999999999</v>
      </c>
      <c r="T403" s="9">
        <f t="shared" si="129"/>
        <v>11499.136399999999</v>
      </c>
      <c r="U403" s="9">
        <f t="shared" si="117"/>
        <v>10875.80013</v>
      </c>
      <c r="V403" s="3">
        <f>V404</f>
        <v>0</v>
      </c>
      <c r="W403" s="9">
        <f t="shared" si="115"/>
        <v>10875.80013</v>
      </c>
      <c r="X403" s="3">
        <f>X404</f>
        <v>0</v>
      </c>
      <c r="Y403" s="9">
        <f t="shared" si="113"/>
        <v>10875.80013</v>
      </c>
      <c r="Z403" s="3">
        <f>Z404</f>
        <v>0</v>
      </c>
      <c r="AA403" s="9">
        <f t="shared" si="130"/>
        <v>10875.80013</v>
      </c>
      <c r="AB403" s="3">
        <f>AB404</f>
        <v>-445.48099999999999</v>
      </c>
      <c r="AC403" s="9">
        <f t="shared" si="131"/>
        <v>10430.31913</v>
      </c>
      <c r="AD403" s="9">
        <v>10875.80013</v>
      </c>
      <c r="AE403" s="3">
        <f>AE404</f>
        <v>0</v>
      </c>
      <c r="AF403" s="9">
        <f t="shared" si="132"/>
        <v>10875.80013</v>
      </c>
      <c r="AG403" s="3">
        <f>AG404</f>
        <v>-445.48099999999999</v>
      </c>
      <c r="AH403" s="9">
        <f t="shared" si="133"/>
        <v>10430.31913</v>
      </c>
    </row>
    <row r="404" spans="1:34" ht="51" customHeight="1">
      <c r="A404" s="11" t="s">
        <v>349</v>
      </c>
      <c r="B404" s="4" t="s">
        <v>82</v>
      </c>
      <c r="C404" s="5"/>
      <c r="D404" s="9">
        <v>10875.80013</v>
      </c>
      <c r="E404" s="3">
        <f>E405+E406+E407</f>
        <v>0</v>
      </c>
      <c r="F404" s="9">
        <f t="shared" si="118"/>
        <v>10875.80013</v>
      </c>
      <c r="G404" s="3">
        <f>G405+G406+G407</f>
        <v>0</v>
      </c>
      <c r="H404" s="9">
        <f t="shared" si="116"/>
        <v>10875.80013</v>
      </c>
      <c r="I404" s="9">
        <v>10875.80013</v>
      </c>
      <c r="J404" s="3">
        <f>J405+J406+J407</f>
        <v>0</v>
      </c>
      <c r="K404" s="3">
        <f>K405+K406+K407</f>
        <v>0</v>
      </c>
      <c r="L404" s="9">
        <f t="shared" si="114"/>
        <v>10875.80013</v>
      </c>
      <c r="M404" s="9">
        <f t="shared" si="119"/>
        <v>10875.80013</v>
      </c>
      <c r="N404" s="3">
        <f>N405+N406+N407</f>
        <v>0</v>
      </c>
      <c r="O404" s="3">
        <f>O405+O406+O407</f>
        <v>0</v>
      </c>
      <c r="P404" s="9">
        <f t="shared" si="112"/>
        <v>10875.80013</v>
      </c>
      <c r="Q404" s="3">
        <f>Q405+Q406+Q407</f>
        <v>1060.2901199999999</v>
      </c>
      <c r="R404" s="9">
        <f t="shared" si="128"/>
        <v>11936.090249999999</v>
      </c>
      <c r="S404" s="3">
        <f>S405+S406+S407</f>
        <v>-436.95384999999999</v>
      </c>
      <c r="T404" s="9">
        <f t="shared" si="129"/>
        <v>11499.136399999999</v>
      </c>
      <c r="U404" s="9">
        <f t="shared" si="117"/>
        <v>10875.80013</v>
      </c>
      <c r="V404" s="3">
        <f>V405+V406+V407</f>
        <v>0</v>
      </c>
      <c r="W404" s="9">
        <f t="shared" si="115"/>
        <v>10875.80013</v>
      </c>
      <c r="X404" s="3">
        <f>X405+X406+X407</f>
        <v>0</v>
      </c>
      <c r="Y404" s="9">
        <f t="shared" si="113"/>
        <v>10875.80013</v>
      </c>
      <c r="Z404" s="3">
        <f>Z405+Z406+Z407</f>
        <v>0</v>
      </c>
      <c r="AA404" s="9">
        <f t="shared" si="130"/>
        <v>10875.80013</v>
      </c>
      <c r="AB404" s="3">
        <f>AB405+AB406+AB407</f>
        <v>-445.48099999999999</v>
      </c>
      <c r="AC404" s="9">
        <f t="shared" si="131"/>
        <v>10430.31913</v>
      </c>
      <c r="AD404" s="9">
        <v>10875.80013</v>
      </c>
      <c r="AE404" s="3">
        <f>AE405+AE406+AE407</f>
        <v>0</v>
      </c>
      <c r="AF404" s="9">
        <f t="shared" si="132"/>
        <v>10875.80013</v>
      </c>
      <c r="AG404" s="3">
        <f>AG405+AG406+AG407</f>
        <v>-445.48099999999999</v>
      </c>
      <c r="AH404" s="9">
        <f t="shared" si="133"/>
        <v>10430.31913</v>
      </c>
    </row>
    <row r="405" spans="1:34" ht="87" customHeight="1">
      <c r="A405" s="1" t="s">
        <v>110</v>
      </c>
      <c r="B405" s="4" t="s">
        <v>82</v>
      </c>
      <c r="C405" s="5">
        <v>100</v>
      </c>
      <c r="D405" s="9">
        <v>6287.5029999999988</v>
      </c>
      <c r="E405" s="3"/>
      <c r="F405" s="9">
        <f t="shared" si="118"/>
        <v>6287.5029999999988</v>
      </c>
      <c r="G405" s="3"/>
      <c r="H405" s="9">
        <f t="shared" si="116"/>
        <v>6287.5029999999988</v>
      </c>
      <c r="I405" s="9">
        <v>6287.5029999999988</v>
      </c>
      <c r="J405" s="3"/>
      <c r="K405" s="3"/>
      <c r="L405" s="9">
        <f t="shared" si="114"/>
        <v>6287.5029999999988</v>
      </c>
      <c r="M405" s="9">
        <f t="shared" si="119"/>
        <v>6287.5029999999988</v>
      </c>
      <c r="N405" s="3"/>
      <c r="O405" s="3"/>
      <c r="P405" s="9">
        <f t="shared" si="112"/>
        <v>6287.5029999999988</v>
      </c>
      <c r="Q405" s="3">
        <v>1060.2901199999999</v>
      </c>
      <c r="R405" s="9">
        <f t="shared" si="128"/>
        <v>7347.7931199999985</v>
      </c>
      <c r="S405" s="3">
        <v>-401.95384999999999</v>
      </c>
      <c r="T405" s="9">
        <f t="shared" si="129"/>
        <v>6945.8392699999986</v>
      </c>
      <c r="U405" s="9">
        <f t="shared" si="117"/>
        <v>6287.5029999999988</v>
      </c>
      <c r="V405" s="3"/>
      <c r="W405" s="9">
        <f t="shared" si="115"/>
        <v>6287.5029999999988</v>
      </c>
      <c r="X405" s="3"/>
      <c r="Y405" s="9">
        <f t="shared" si="113"/>
        <v>6287.5029999999988</v>
      </c>
      <c r="Z405" s="3"/>
      <c r="AA405" s="9">
        <f t="shared" si="130"/>
        <v>6287.5029999999988</v>
      </c>
      <c r="AB405" s="3">
        <v>-445.48099999999999</v>
      </c>
      <c r="AC405" s="9">
        <f t="shared" si="131"/>
        <v>5842.021999999999</v>
      </c>
      <c r="AD405" s="9">
        <v>6287.5029999999988</v>
      </c>
      <c r="AE405" s="3"/>
      <c r="AF405" s="9">
        <f t="shared" si="132"/>
        <v>6287.5029999999988</v>
      </c>
      <c r="AG405" s="3">
        <v>-445.48099999999999</v>
      </c>
      <c r="AH405" s="9">
        <f t="shared" si="133"/>
        <v>5842.021999999999</v>
      </c>
    </row>
    <row r="406" spans="1:34" ht="44.25" customHeight="1">
      <c r="A406" s="1" t="s">
        <v>35</v>
      </c>
      <c r="B406" s="4" t="s">
        <v>82</v>
      </c>
      <c r="C406" s="5">
        <v>200</v>
      </c>
      <c r="D406" s="9">
        <v>4509.5001299999994</v>
      </c>
      <c r="E406" s="3"/>
      <c r="F406" s="9">
        <f t="shared" si="118"/>
        <v>4509.5001299999994</v>
      </c>
      <c r="G406" s="3"/>
      <c r="H406" s="9">
        <f t="shared" si="116"/>
        <v>4509.5001299999994</v>
      </c>
      <c r="I406" s="9">
        <v>4509.5001299999994</v>
      </c>
      <c r="J406" s="3"/>
      <c r="K406" s="3"/>
      <c r="L406" s="9">
        <f t="shared" si="114"/>
        <v>4509.5001299999994</v>
      </c>
      <c r="M406" s="9">
        <f t="shared" si="119"/>
        <v>4509.5001299999994</v>
      </c>
      <c r="N406" s="3"/>
      <c r="O406" s="3"/>
      <c r="P406" s="9">
        <f t="shared" si="112"/>
        <v>4509.5001299999994</v>
      </c>
      <c r="Q406" s="3"/>
      <c r="R406" s="9">
        <f t="shared" si="128"/>
        <v>4509.5001299999994</v>
      </c>
      <c r="S406" s="3">
        <v>-35</v>
      </c>
      <c r="T406" s="9">
        <f t="shared" si="129"/>
        <v>4474.5001299999994</v>
      </c>
      <c r="U406" s="9">
        <f t="shared" si="117"/>
        <v>4509.5001299999994</v>
      </c>
      <c r="V406" s="3"/>
      <c r="W406" s="9">
        <f t="shared" si="115"/>
        <v>4509.5001299999994</v>
      </c>
      <c r="X406" s="3"/>
      <c r="Y406" s="9">
        <f t="shared" si="113"/>
        <v>4509.5001299999994</v>
      </c>
      <c r="Z406" s="3"/>
      <c r="AA406" s="9">
        <f t="shared" si="130"/>
        <v>4509.5001299999994</v>
      </c>
      <c r="AB406" s="3"/>
      <c r="AC406" s="9">
        <f t="shared" si="131"/>
        <v>4509.5001299999994</v>
      </c>
      <c r="AD406" s="9">
        <v>4509.5001299999994</v>
      </c>
      <c r="AE406" s="3"/>
      <c r="AF406" s="9">
        <f t="shared" si="132"/>
        <v>4509.5001299999994</v>
      </c>
      <c r="AG406" s="3"/>
      <c r="AH406" s="9">
        <f t="shared" si="133"/>
        <v>4509.5001299999994</v>
      </c>
    </row>
    <row r="407" spans="1:34" ht="37.5" customHeight="1">
      <c r="A407" s="1" t="s">
        <v>34</v>
      </c>
      <c r="B407" s="4" t="s">
        <v>82</v>
      </c>
      <c r="C407" s="5">
        <v>800</v>
      </c>
      <c r="D407" s="9">
        <v>78.796999999999983</v>
      </c>
      <c r="E407" s="3"/>
      <c r="F407" s="9">
        <f t="shared" si="118"/>
        <v>78.796999999999983</v>
      </c>
      <c r="G407" s="3"/>
      <c r="H407" s="9">
        <f t="shared" si="116"/>
        <v>78.796999999999983</v>
      </c>
      <c r="I407" s="9">
        <v>78.796999999999983</v>
      </c>
      <c r="J407" s="3"/>
      <c r="K407" s="3"/>
      <c r="L407" s="9">
        <f t="shared" si="114"/>
        <v>78.796999999999983</v>
      </c>
      <c r="M407" s="9">
        <f t="shared" si="119"/>
        <v>78.796999999999983</v>
      </c>
      <c r="N407" s="3"/>
      <c r="O407" s="3"/>
      <c r="P407" s="9">
        <f t="shared" si="112"/>
        <v>78.796999999999983</v>
      </c>
      <c r="Q407" s="3"/>
      <c r="R407" s="9">
        <f t="shared" si="128"/>
        <v>78.796999999999983</v>
      </c>
      <c r="S407" s="3"/>
      <c r="T407" s="9">
        <f t="shared" si="129"/>
        <v>78.796999999999983</v>
      </c>
      <c r="U407" s="9">
        <f t="shared" si="117"/>
        <v>78.796999999999983</v>
      </c>
      <c r="V407" s="3"/>
      <c r="W407" s="9">
        <f t="shared" si="115"/>
        <v>78.796999999999983</v>
      </c>
      <c r="X407" s="3"/>
      <c r="Y407" s="9">
        <f t="shared" si="113"/>
        <v>78.796999999999983</v>
      </c>
      <c r="Z407" s="3"/>
      <c r="AA407" s="9">
        <f t="shared" si="130"/>
        <v>78.796999999999983</v>
      </c>
      <c r="AB407" s="3"/>
      <c r="AC407" s="9">
        <f t="shared" si="131"/>
        <v>78.796999999999983</v>
      </c>
      <c r="AD407" s="9">
        <v>78.796999999999983</v>
      </c>
      <c r="AE407" s="3"/>
      <c r="AF407" s="9">
        <f t="shared" si="132"/>
        <v>78.796999999999983</v>
      </c>
      <c r="AG407" s="3"/>
      <c r="AH407" s="9">
        <f t="shared" si="133"/>
        <v>78.796999999999983</v>
      </c>
    </row>
    <row r="408" spans="1:34" ht="49.5" customHeight="1">
      <c r="A408" s="11" t="s">
        <v>83</v>
      </c>
      <c r="B408" s="4" t="s">
        <v>85</v>
      </c>
      <c r="C408" s="5"/>
      <c r="D408" s="9">
        <v>16.016499999999997</v>
      </c>
      <c r="E408" s="3">
        <f>E409</f>
        <v>0</v>
      </c>
      <c r="F408" s="9">
        <f t="shared" si="118"/>
        <v>16.016499999999997</v>
      </c>
      <c r="G408" s="3">
        <f>G409</f>
        <v>0</v>
      </c>
      <c r="H408" s="9">
        <f t="shared" si="116"/>
        <v>16.016499999999997</v>
      </c>
      <c r="I408" s="9">
        <v>16.016499999999997</v>
      </c>
      <c r="J408" s="3">
        <f>J409</f>
        <v>0</v>
      </c>
      <c r="K408" s="3">
        <f>K409</f>
        <v>0</v>
      </c>
      <c r="L408" s="9">
        <f t="shared" si="114"/>
        <v>16.016499999999997</v>
      </c>
      <c r="M408" s="9">
        <f t="shared" si="119"/>
        <v>16.016499999999997</v>
      </c>
      <c r="N408" s="3">
        <f>N409</f>
        <v>0</v>
      </c>
      <c r="O408" s="3">
        <f>O409</f>
        <v>0</v>
      </c>
      <c r="P408" s="9">
        <f t="shared" si="112"/>
        <v>16.016499999999997</v>
      </c>
      <c r="Q408" s="3">
        <f>Q409</f>
        <v>-0.11600000000000001</v>
      </c>
      <c r="R408" s="9">
        <f t="shared" si="128"/>
        <v>15.900499999999997</v>
      </c>
      <c r="S408" s="3">
        <f>S409</f>
        <v>0</v>
      </c>
      <c r="T408" s="9">
        <f t="shared" si="129"/>
        <v>15.900499999999997</v>
      </c>
      <c r="U408" s="9">
        <f t="shared" si="117"/>
        <v>16.016499999999997</v>
      </c>
      <c r="V408" s="3">
        <f>V409</f>
        <v>0</v>
      </c>
      <c r="W408" s="9">
        <f t="shared" si="115"/>
        <v>16.016499999999997</v>
      </c>
      <c r="X408" s="3">
        <f>X409</f>
        <v>0</v>
      </c>
      <c r="Y408" s="9">
        <f t="shared" si="113"/>
        <v>16.016499999999997</v>
      </c>
      <c r="Z408" s="3">
        <f>Z409</f>
        <v>-0.11600000000000001</v>
      </c>
      <c r="AA408" s="9">
        <f t="shared" si="130"/>
        <v>15.900499999999997</v>
      </c>
      <c r="AB408" s="3">
        <f>AB409</f>
        <v>0</v>
      </c>
      <c r="AC408" s="9">
        <f t="shared" si="131"/>
        <v>15.900499999999997</v>
      </c>
      <c r="AD408" s="9">
        <v>16.016499999999997</v>
      </c>
      <c r="AE408" s="3">
        <f>AE409</f>
        <v>-0.11600000000000001</v>
      </c>
      <c r="AF408" s="9">
        <f t="shared" si="132"/>
        <v>15.900499999999997</v>
      </c>
      <c r="AG408" s="3">
        <f>AG409</f>
        <v>0</v>
      </c>
      <c r="AH408" s="9">
        <f t="shared" si="133"/>
        <v>15.900499999999997</v>
      </c>
    </row>
    <row r="409" spans="1:34" ht="49.5" customHeight="1">
      <c r="A409" s="11" t="s">
        <v>84</v>
      </c>
      <c r="B409" s="4" t="s">
        <v>86</v>
      </c>
      <c r="C409" s="5"/>
      <c r="D409" s="9">
        <v>16.016499999999997</v>
      </c>
      <c r="E409" s="3">
        <f>E410</f>
        <v>0</v>
      </c>
      <c r="F409" s="9">
        <f t="shared" si="118"/>
        <v>16.016499999999997</v>
      </c>
      <c r="G409" s="3">
        <f>G410</f>
        <v>0</v>
      </c>
      <c r="H409" s="9">
        <f t="shared" si="116"/>
        <v>16.016499999999997</v>
      </c>
      <c r="I409" s="9">
        <v>16.016499999999997</v>
      </c>
      <c r="J409" s="3">
        <f>J410</f>
        <v>0</v>
      </c>
      <c r="K409" s="3">
        <f>K410</f>
        <v>0</v>
      </c>
      <c r="L409" s="9">
        <f t="shared" si="114"/>
        <v>16.016499999999997</v>
      </c>
      <c r="M409" s="9">
        <f t="shared" si="119"/>
        <v>16.016499999999997</v>
      </c>
      <c r="N409" s="3">
        <f>N410</f>
        <v>0</v>
      </c>
      <c r="O409" s="3">
        <f>O410</f>
        <v>0</v>
      </c>
      <c r="P409" s="9">
        <f t="shared" si="112"/>
        <v>16.016499999999997</v>
      </c>
      <c r="Q409" s="3">
        <f>Q410</f>
        <v>-0.11600000000000001</v>
      </c>
      <c r="R409" s="9">
        <f t="shared" si="128"/>
        <v>15.900499999999997</v>
      </c>
      <c r="S409" s="3">
        <f>S410</f>
        <v>0</v>
      </c>
      <c r="T409" s="9">
        <f t="shared" si="129"/>
        <v>15.900499999999997</v>
      </c>
      <c r="U409" s="9">
        <f t="shared" si="117"/>
        <v>16.016499999999997</v>
      </c>
      <c r="V409" s="3">
        <f>V410</f>
        <v>0</v>
      </c>
      <c r="W409" s="9">
        <f t="shared" si="115"/>
        <v>16.016499999999997</v>
      </c>
      <c r="X409" s="3">
        <f>X410</f>
        <v>0</v>
      </c>
      <c r="Y409" s="9">
        <f t="shared" si="113"/>
        <v>16.016499999999997</v>
      </c>
      <c r="Z409" s="3">
        <f>Z410</f>
        <v>-0.11600000000000001</v>
      </c>
      <c r="AA409" s="9">
        <f t="shared" si="130"/>
        <v>15.900499999999997</v>
      </c>
      <c r="AB409" s="3">
        <f>AB410</f>
        <v>0</v>
      </c>
      <c r="AC409" s="9">
        <f t="shared" si="131"/>
        <v>15.900499999999997</v>
      </c>
      <c r="AD409" s="9">
        <v>16.016499999999997</v>
      </c>
      <c r="AE409" s="3">
        <f>AE410</f>
        <v>-0.11600000000000001</v>
      </c>
      <c r="AF409" s="9">
        <f t="shared" si="132"/>
        <v>15.900499999999997</v>
      </c>
      <c r="AG409" s="3">
        <f>AG410</f>
        <v>0</v>
      </c>
      <c r="AH409" s="9">
        <f t="shared" si="133"/>
        <v>15.900499999999997</v>
      </c>
    </row>
    <row r="410" spans="1:34" ht="49.5" customHeight="1">
      <c r="A410" s="1" t="s">
        <v>35</v>
      </c>
      <c r="B410" s="4" t="s">
        <v>86</v>
      </c>
      <c r="C410" s="5">
        <v>200</v>
      </c>
      <c r="D410" s="9">
        <v>16.016499999999997</v>
      </c>
      <c r="E410" s="3"/>
      <c r="F410" s="9">
        <f t="shared" si="118"/>
        <v>16.016499999999997</v>
      </c>
      <c r="G410" s="3"/>
      <c r="H410" s="9">
        <f t="shared" si="116"/>
        <v>16.016499999999997</v>
      </c>
      <c r="I410" s="9">
        <v>16.016499999999997</v>
      </c>
      <c r="J410" s="3"/>
      <c r="K410" s="3"/>
      <c r="L410" s="9">
        <f t="shared" si="114"/>
        <v>16.016499999999997</v>
      </c>
      <c r="M410" s="9">
        <f t="shared" si="119"/>
        <v>16.016499999999997</v>
      </c>
      <c r="N410" s="3"/>
      <c r="O410" s="3"/>
      <c r="P410" s="9">
        <f t="shared" si="112"/>
        <v>16.016499999999997</v>
      </c>
      <c r="Q410" s="3">
        <v>-0.11600000000000001</v>
      </c>
      <c r="R410" s="9">
        <f t="shared" si="128"/>
        <v>15.900499999999997</v>
      </c>
      <c r="S410" s="3"/>
      <c r="T410" s="9">
        <f t="shared" si="129"/>
        <v>15.900499999999997</v>
      </c>
      <c r="U410" s="9">
        <f t="shared" si="117"/>
        <v>16.016499999999997</v>
      </c>
      <c r="V410" s="3"/>
      <c r="W410" s="9">
        <f t="shared" si="115"/>
        <v>16.016499999999997</v>
      </c>
      <c r="X410" s="3"/>
      <c r="Y410" s="9">
        <f t="shared" si="113"/>
        <v>16.016499999999997</v>
      </c>
      <c r="Z410" s="3">
        <v>-0.11600000000000001</v>
      </c>
      <c r="AA410" s="9">
        <f t="shared" si="130"/>
        <v>15.900499999999997</v>
      </c>
      <c r="AB410" s="3"/>
      <c r="AC410" s="9">
        <f t="shared" si="131"/>
        <v>15.900499999999997</v>
      </c>
      <c r="AD410" s="9">
        <v>16.016499999999997</v>
      </c>
      <c r="AE410" s="3">
        <v>-0.11600000000000001</v>
      </c>
      <c r="AF410" s="9">
        <f t="shared" si="132"/>
        <v>15.900499999999997</v>
      </c>
      <c r="AG410" s="3"/>
      <c r="AH410" s="9">
        <f t="shared" si="133"/>
        <v>15.900499999999997</v>
      </c>
    </row>
    <row r="411" spans="1:34" ht="64.5" customHeight="1">
      <c r="A411" s="11" t="s">
        <v>87</v>
      </c>
      <c r="B411" s="4" t="s">
        <v>89</v>
      </c>
      <c r="C411" s="5"/>
      <c r="D411" s="9">
        <v>827.28899999999999</v>
      </c>
      <c r="E411" s="3">
        <f>E412</f>
        <v>0</v>
      </c>
      <c r="F411" s="9">
        <f t="shared" si="118"/>
        <v>827.28899999999999</v>
      </c>
      <c r="G411" s="3">
        <f>G412</f>
        <v>0</v>
      </c>
      <c r="H411" s="9">
        <f t="shared" si="116"/>
        <v>827.28899999999999</v>
      </c>
      <c r="I411" s="9">
        <v>827.28899999999999</v>
      </c>
      <c r="J411" s="3">
        <f>J412</f>
        <v>0</v>
      </c>
      <c r="K411" s="3">
        <f>K412</f>
        <v>0</v>
      </c>
      <c r="L411" s="9">
        <f t="shared" si="114"/>
        <v>827.28899999999999</v>
      </c>
      <c r="M411" s="9">
        <f t="shared" si="119"/>
        <v>827.28899999999999</v>
      </c>
      <c r="N411" s="3">
        <f>N412</f>
        <v>0</v>
      </c>
      <c r="O411" s="3">
        <f>O412</f>
        <v>0</v>
      </c>
      <c r="P411" s="9">
        <f t="shared" si="112"/>
        <v>827.28899999999999</v>
      </c>
      <c r="Q411" s="3">
        <f>Q412</f>
        <v>90.468909999999994</v>
      </c>
      <c r="R411" s="9">
        <f t="shared" si="128"/>
        <v>917.75791000000004</v>
      </c>
      <c r="S411" s="3">
        <f>S412</f>
        <v>0</v>
      </c>
      <c r="T411" s="9">
        <f t="shared" si="129"/>
        <v>917.75791000000004</v>
      </c>
      <c r="U411" s="9">
        <f t="shared" si="117"/>
        <v>827.28899999999999</v>
      </c>
      <c r="V411" s="3">
        <f>V412</f>
        <v>0</v>
      </c>
      <c r="W411" s="9">
        <f t="shared" si="115"/>
        <v>827.28899999999999</v>
      </c>
      <c r="X411" s="3">
        <f>X412</f>
        <v>0</v>
      </c>
      <c r="Y411" s="9">
        <f t="shared" si="113"/>
        <v>827.28899999999999</v>
      </c>
      <c r="Z411" s="3">
        <f>Z412</f>
        <v>0</v>
      </c>
      <c r="AA411" s="9">
        <f t="shared" si="130"/>
        <v>827.28899999999999</v>
      </c>
      <c r="AB411" s="3">
        <f>AB412</f>
        <v>0</v>
      </c>
      <c r="AC411" s="9">
        <f t="shared" si="131"/>
        <v>827.28899999999999</v>
      </c>
      <c r="AD411" s="9">
        <v>827.28899999999999</v>
      </c>
      <c r="AE411" s="3">
        <f>AE412</f>
        <v>0</v>
      </c>
      <c r="AF411" s="9">
        <f t="shared" si="132"/>
        <v>827.28899999999999</v>
      </c>
      <c r="AG411" s="3">
        <f>AG412</f>
        <v>0</v>
      </c>
      <c r="AH411" s="9">
        <f t="shared" si="133"/>
        <v>827.28899999999999</v>
      </c>
    </row>
    <row r="412" spans="1:34" ht="48" customHeight="1">
      <c r="A412" s="11" t="s">
        <v>88</v>
      </c>
      <c r="B412" s="4" t="s">
        <v>90</v>
      </c>
      <c r="C412" s="5"/>
      <c r="D412" s="9">
        <v>827.28899999999999</v>
      </c>
      <c r="E412" s="3">
        <f>E413+E414</f>
        <v>0</v>
      </c>
      <c r="F412" s="9">
        <f t="shared" si="118"/>
        <v>827.28899999999999</v>
      </c>
      <c r="G412" s="3">
        <f>G413+G414</f>
        <v>0</v>
      </c>
      <c r="H412" s="9">
        <f t="shared" si="116"/>
        <v>827.28899999999999</v>
      </c>
      <c r="I412" s="9">
        <v>827.28899999999999</v>
      </c>
      <c r="J412" s="3">
        <f>J413+J414</f>
        <v>0</v>
      </c>
      <c r="K412" s="3">
        <f>K413+K414</f>
        <v>0</v>
      </c>
      <c r="L412" s="9">
        <f t="shared" si="114"/>
        <v>827.28899999999999</v>
      </c>
      <c r="M412" s="9">
        <f t="shared" si="119"/>
        <v>827.28899999999999</v>
      </c>
      <c r="N412" s="3">
        <f>N413+N414</f>
        <v>0</v>
      </c>
      <c r="O412" s="3">
        <f>O413+O414</f>
        <v>0</v>
      </c>
      <c r="P412" s="9">
        <f t="shared" si="112"/>
        <v>827.28899999999999</v>
      </c>
      <c r="Q412" s="3">
        <f>Q413+Q414</f>
        <v>90.468909999999994</v>
      </c>
      <c r="R412" s="9">
        <f t="shared" si="128"/>
        <v>917.75791000000004</v>
      </c>
      <c r="S412" s="3">
        <f>S413+S414</f>
        <v>0</v>
      </c>
      <c r="T412" s="9">
        <f t="shared" si="129"/>
        <v>917.75791000000004</v>
      </c>
      <c r="U412" s="9">
        <f t="shared" si="117"/>
        <v>827.28899999999999</v>
      </c>
      <c r="V412" s="3">
        <f>V413+V414</f>
        <v>0</v>
      </c>
      <c r="W412" s="9">
        <f t="shared" si="115"/>
        <v>827.28899999999999</v>
      </c>
      <c r="X412" s="3">
        <f>X413+X414</f>
        <v>0</v>
      </c>
      <c r="Y412" s="9">
        <f t="shared" si="113"/>
        <v>827.28899999999999</v>
      </c>
      <c r="Z412" s="3">
        <f>Z413+Z414</f>
        <v>0</v>
      </c>
      <c r="AA412" s="9">
        <f t="shared" si="130"/>
        <v>827.28899999999999</v>
      </c>
      <c r="AB412" s="3">
        <f>AB413+AB414</f>
        <v>0</v>
      </c>
      <c r="AC412" s="9">
        <f t="shared" si="131"/>
        <v>827.28899999999999</v>
      </c>
      <c r="AD412" s="9">
        <v>827.28899999999999</v>
      </c>
      <c r="AE412" s="3">
        <f>AE413+AE414</f>
        <v>0</v>
      </c>
      <c r="AF412" s="9">
        <f t="shared" si="132"/>
        <v>827.28899999999999</v>
      </c>
      <c r="AG412" s="3">
        <f>AG413+AG414</f>
        <v>0</v>
      </c>
      <c r="AH412" s="9">
        <f t="shared" si="133"/>
        <v>827.28899999999999</v>
      </c>
    </row>
    <row r="413" spans="1:34" ht="90" customHeight="1">
      <c r="A413" s="1" t="s">
        <v>110</v>
      </c>
      <c r="B413" s="4" t="s">
        <v>90</v>
      </c>
      <c r="C413" s="5">
        <v>100</v>
      </c>
      <c r="D413" s="9">
        <v>783.90499999999997</v>
      </c>
      <c r="E413" s="3"/>
      <c r="F413" s="9">
        <f t="shared" si="118"/>
        <v>783.90499999999997</v>
      </c>
      <c r="G413" s="3"/>
      <c r="H413" s="9">
        <f t="shared" si="116"/>
        <v>783.90499999999997</v>
      </c>
      <c r="I413" s="9">
        <v>783.90499999999997</v>
      </c>
      <c r="J413" s="3"/>
      <c r="K413" s="3"/>
      <c r="L413" s="9">
        <f t="shared" si="114"/>
        <v>783.90499999999997</v>
      </c>
      <c r="M413" s="9">
        <f t="shared" si="119"/>
        <v>783.90499999999997</v>
      </c>
      <c r="N413" s="3"/>
      <c r="O413" s="3"/>
      <c r="P413" s="9">
        <f t="shared" si="112"/>
        <v>783.90499999999997</v>
      </c>
      <c r="Q413" s="3">
        <v>76.477999999999994</v>
      </c>
      <c r="R413" s="9">
        <f t="shared" si="128"/>
        <v>860.38299999999992</v>
      </c>
      <c r="S413" s="3">
        <v>-43.383000000000003</v>
      </c>
      <c r="T413" s="9">
        <f t="shared" si="129"/>
        <v>816.99999999999989</v>
      </c>
      <c r="U413" s="9">
        <f t="shared" si="117"/>
        <v>783.90499999999997</v>
      </c>
      <c r="V413" s="3"/>
      <c r="W413" s="9">
        <f t="shared" si="115"/>
        <v>783.90499999999997</v>
      </c>
      <c r="X413" s="3"/>
      <c r="Y413" s="9">
        <f t="shared" si="113"/>
        <v>783.90499999999997</v>
      </c>
      <c r="Z413" s="3"/>
      <c r="AA413" s="9">
        <f t="shared" si="130"/>
        <v>783.90499999999997</v>
      </c>
      <c r="AB413" s="3"/>
      <c r="AC413" s="9">
        <f t="shared" si="131"/>
        <v>783.90499999999997</v>
      </c>
      <c r="AD413" s="9">
        <v>783.90499999999997</v>
      </c>
      <c r="AE413" s="3"/>
      <c r="AF413" s="9">
        <f t="shared" si="132"/>
        <v>783.90499999999997</v>
      </c>
      <c r="AG413" s="3"/>
      <c r="AH413" s="9">
        <f t="shared" si="133"/>
        <v>783.90499999999997</v>
      </c>
    </row>
    <row r="414" spans="1:34" ht="45" customHeight="1">
      <c r="A414" s="1" t="s">
        <v>35</v>
      </c>
      <c r="B414" s="4" t="s">
        <v>90</v>
      </c>
      <c r="C414" s="5">
        <v>200</v>
      </c>
      <c r="D414" s="9">
        <v>43.383999999999993</v>
      </c>
      <c r="E414" s="3"/>
      <c r="F414" s="9">
        <f t="shared" si="118"/>
        <v>43.383999999999993</v>
      </c>
      <c r="G414" s="3"/>
      <c r="H414" s="9">
        <f t="shared" si="116"/>
        <v>43.383999999999993</v>
      </c>
      <c r="I414" s="9">
        <v>43.383999999999993</v>
      </c>
      <c r="J414" s="3"/>
      <c r="K414" s="3"/>
      <c r="L414" s="9">
        <f t="shared" si="114"/>
        <v>43.383999999999993</v>
      </c>
      <c r="M414" s="9">
        <f t="shared" si="119"/>
        <v>43.383999999999993</v>
      </c>
      <c r="N414" s="3"/>
      <c r="O414" s="3"/>
      <c r="P414" s="9">
        <f t="shared" si="112"/>
        <v>43.383999999999993</v>
      </c>
      <c r="Q414" s="3">
        <v>13.99091</v>
      </c>
      <c r="R414" s="9">
        <f t="shared" si="128"/>
        <v>57.374909999999993</v>
      </c>
      <c r="S414" s="3">
        <v>43.383000000000003</v>
      </c>
      <c r="T414" s="9">
        <f t="shared" si="129"/>
        <v>100.75791</v>
      </c>
      <c r="U414" s="9">
        <f t="shared" si="117"/>
        <v>43.383999999999993</v>
      </c>
      <c r="V414" s="3"/>
      <c r="W414" s="9">
        <f t="shared" si="115"/>
        <v>43.383999999999993</v>
      </c>
      <c r="X414" s="3"/>
      <c r="Y414" s="9">
        <f t="shared" si="113"/>
        <v>43.383999999999993</v>
      </c>
      <c r="Z414" s="3"/>
      <c r="AA414" s="9">
        <f t="shared" si="130"/>
        <v>43.383999999999993</v>
      </c>
      <c r="AB414" s="3"/>
      <c r="AC414" s="9">
        <f t="shared" si="131"/>
        <v>43.383999999999993</v>
      </c>
      <c r="AD414" s="9">
        <v>43.383999999999993</v>
      </c>
      <c r="AE414" s="3"/>
      <c r="AF414" s="9">
        <f t="shared" si="132"/>
        <v>43.383999999999993</v>
      </c>
      <c r="AG414" s="3"/>
      <c r="AH414" s="9">
        <f t="shared" si="133"/>
        <v>43.383999999999993</v>
      </c>
    </row>
    <row r="415" spans="1:34" ht="74.25" customHeight="1">
      <c r="A415" s="11" t="s">
        <v>91</v>
      </c>
      <c r="B415" s="4" t="s">
        <v>93</v>
      </c>
      <c r="C415" s="5"/>
      <c r="D415" s="9">
        <v>170</v>
      </c>
      <c r="E415" s="3">
        <f>E416+E418</f>
        <v>0</v>
      </c>
      <c r="F415" s="9">
        <f t="shared" si="118"/>
        <v>170</v>
      </c>
      <c r="G415" s="3">
        <f>G416+G418</f>
        <v>0</v>
      </c>
      <c r="H415" s="9">
        <f t="shared" si="116"/>
        <v>170</v>
      </c>
      <c r="I415" s="9">
        <v>170</v>
      </c>
      <c r="J415" s="3">
        <f>J416+J418</f>
        <v>0</v>
      </c>
      <c r="K415" s="3">
        <f>K416+K418</f>
        <v>0</v>
      </c>
      <c r="L415" s="9">
        <f t="shared" si="114"/>
        <v>170</v>
      </c>
      <c r="M415" s="9">
        <f t="shared" si="119"/>
        <v>170</v>
      </c>
      <c r="N415" s="3">
        <f>N416+N418</f>
        <v>0</v>
      </c>
      <c r="O415" s="3">
        <f>O416+O418</f>
        <v>0</v>
      </c>
      <c r="P415" s="9">
        <f t="shared" si="112"/>
        <v>170</v>
      </c>
      <c r="Q415" s="3">
        <f>Q416+Q418</f>
        <v>0</v>
      </c>
      <c r="R415" s="9">
        <f t="shared" si="128"/>
        <v>170</v>
      </c>
      <c r="S415" s="3">
        <f>S416+S418</f>
        <v>-8</v>
      </c>
      <c r="T415" s="9">
        <f t="shared" si="129"/>
        <v>162</v>
      </c>
      <c r="U415" s="9">
        <f t="shared" si="117"/>
        <v>170</v>
      </c>
      <c r="V415" s="3">
        <f>V416+V418</f>
        <v>0</v>
      </c>
      <c r="W415" s="9">
        <f t="shared" si="115"/>
        <v>170</v>
      </c>
      <c r="X415" s="3">
        <f>X416+X418</f>
        <v>0</v>
      </c>
      <c r="Y415" s="9">
        <f t="shared" si="113"/>
        <v>170</v>
      </c>
      <c r="Z415" s="3">
        <f>Z416+Z418</f>
        <v>0</v>
      </c>
      <c r="AA415" s="9">
        <f t="shared" si="130"/>
        <v>170</v>
      </c>
      <c r="AB415" s="3">
        <f>AB416+AB418</f>
        <v>0</v>
      </c>
      <c r="AC415" s="9">
        <f t="shared" si="131"/>
        <v>170</v>
      </c>
      <c r="AD415" s="9">
        <v>170</v>
      </c>
      <c r="AE415" s="3">
        <f>AE416+AE418</f>
        <v>0</v>
      </c>
      <c r="AF415" s="9">
        <f t="shared" si="132"/>
        <v>170</v>
      </c>
      <c r="AG415" s="3">
        <f>AG416+AG418</f>
        <v>0</v>
      </c>
      <c r="AH415" s="9">
        <f t="shared" si="133"/>
        <v>170</v>
      </c>
    </row>
    <row r="416" spans="1:34" ht="82.5" customHeight="1">
      <c r="A416" s="1" t="s">
        <v>95</v>
      </c>
      <c r="B416" s="4" t="s">
        <v>340</v>
      </c>
      <c r="C416" s="5"/>
      <c r="D416" s="9">
        <v>170</v>
      </c>
      <c r="E416" s="3">
        <f>E417</f>
        <v>0</v>
      </c>
      <c r="F416" s="9">
        <f t="shared" si="118"/>
        <v>170</v>
      </c>
      <c r="G416" s="3">
        <f>G417</f>
        <v>0</v>
      </c>
      <c r="H416" s="9">
        <f t="shared" si="116"/>
        <v>170</v>
      </c>
      <c r="I416" s="9">
        <v>170</v>
      </c>
      <c r="J416" s="3">
        <f>J417</f>
        <v>0</v>
      </c>
      <c r="K416" s="3">
        <f>K417</f>
        <v>0</v>
      </c>
      <c r="L416" s="9">
        <f t="shared" si="114"/>
        <v>170</v>
      </c>
      <c r="M416" s="9">
        <f t="shared" si="119"/>
        <v>170</v>
      </c>
      <c r="N416" s="3">
        <f>N417</f>
        <v>0</v>
      </c>
      <c r="O416" s="3">
        <f>O417</f>
        <v>0</v>
      </c>
      <c r="P416" s="9">
        <f t="shared" ref="P416:P481" si="134">L416+O416</f>
        <v>170</v>
      </c>
      <c r="Q416" s="3">
        <f>Q417</f>
        <v>0</v>
      </c>
      <c r="R416" s="9">
        <f t="shared" si="128"/>
        <v>170</v>
      </c>
      <c r="S416" s="3">
        <f>S417</f>
        <v>-8</v>
      </c>
      <c r="T416" s="9">
        <f t="shared" si="129"/>
        <v>162</v>
      </c>
      <c r="U416" s="9">
        <f t="shared" si="117"/>
        <v>170</v>
      </c>
      <c r="V416" s="3">
        <f>V417</f>
        <v>0</v>
      </c>
      <c r="W416" s="9">
        <f t="shared" si="115"/>
        <v>170</v>
      </c>
      <c r="X416" s="3">
        <f>X417</f>
        <v>0</v>
      </c>
      <c r="Y416" s="9">
        <f t="shared" ref="Y416:Y481" si="135">W416+X416</f>
        <v>170</v>
      </c>
      <c r="Z416" s="3">
        <f>Z417</f>
        <v>0</v>
      </c>
      <c r="AA416" s="9">
        <f t="shared" si="130"/>
        <v>170</v>
      </c>
      <c r="AB416" s="3">
        <f>AB417</f>
        <v>0</v>
      </c>
      <c r="AC416" s="9">
        <f t="shared" si="131"/>
        <v>170</v>
      </c>
      <c r="AD416" s="9">
        <v>170</v>
      </c>
      <c r="AE416" s="3">
        <f>AE417</f>
        <v>0</v>
      </c>
      <c r="AF416" s="9">
        <f t="shared" si="132"/>
        <v>170</v>
      </c>
      <c r="AG416" s="3">
        <f>AG417</f>
        <v>0</v>
      </c>
      <c r="AH416" s="9">
        <f t="shared" si="133"/>
        <v>170</v>
      </c>
    </row>
    <row r="417" spans="1:34" ht="49.5" customHeight="1">
      <c r="A417" s="1" t="s">
        <v>35</v>
      </c>
      <c r="B417" s="4" t="s">
        <v>340</v>
      </c>
      <c r="C417" s="5">
        <v>200</v>
      </c>
      <c r="D417" s="9">
        <v>170</v>
      </c>
      <c r="E417" s="3"/>
      <c r="F417" s="9">
        <f t="shared" si="118"/>
        <v>170</v>
      </c>
      <c r="G417" s="3"/>
      <c r="H417" s="9">
        <f t="shared" si="116"/>
        <v>170</v>
      </c>
      <c r="I417" s="9">
        <v>170</v>
      </c>
      <c r="J417" s="3"/>
      <c r="K417" s="3"/>
      <c r="L417" s="9">
        <f t="shared" si="114"/>
        <v>170</v>
      </c>
      <c r="M417" s="9">
        <f t="shared" si="119"/>
        <v>170</v>
      </c>
      <c r="N417" s="3"/>
      <c r="O417" s="3"/>
      <c r="P417" s="9">
        <f t="shared" si="134"/>
        <v>170</v>
      </c>
      <c r="Q417" s="3"/>
      <c r="R417" s="9">
        <f t="shared" si="128"/>
        <v>170</v>
      </c>
      <c r="S417" s="3">
        <f>-13.9+5.9</f>
        <v>-8</v>
      </c>
      <c r="T417" s="9">
        <f t="shared" si="129"/>
        <v>162</v>
      </c>
      <c r="U417" s="9">
        <f t="shared" si="117"/>
        <v>170</v>
      </c>
      <c r="V417" s="3"/>
      <c r="W417" s="9">
        <f t="shared" si="115"/>
        <v>170</v>
      </c>
      <c r="X417" s="3"/>
      <c r="Y417" s="9">
        <f t="shared" si="135"/>
        <v>170</v>
      </c>
      <c r="Z417" s="3"/>
      <c r="AA417" s="9">
        <f t="shared" si="130"/>
        <v>170</v>
      </c>
      <c r="AB417" s="3"/>
      <c r="AC417" s="9">
        <f t="shared" si="131"/>
        <v>170</v>
      </c>
      <c r="AD417" s="9">
        <v>170</v>
      </c>
      <c r="AE417" s="3"/>
      <c r="AF417" s="9">
        <f t="shared" si="132"/>
        <v>170</v>
      </c>
      <c r="AG417" s="3"/>
      <c r="AH417" s="9">
        <f t="shared" si="133"/>
        <v>170</v>
      </c>
    </row>
    <row r="418" spans="1:34" ht="60.75" customHeight="1">
      <c r="A418" s="11" t="s">
        <v>92</v>
      </c>
      <c r="B418" s="4" t="s">
        <v>94</v>
      </c>
      <c r="C418" s="5"/>
      <c r="D418" s="9">
        <v>0</v>
      </c>
      <c r="E418" s="3">
        <f>E419</f>
        <v>0</v>
      </c>
      <c r="F418" s="9">
        <f t="shared" si="118"/>
        <v>0</v>
      </c>
      <c r="G418" s="3">
        <f>G419</f>
        <v>0</v>
      </c>
      <c r="H418" s="9">
        <f t="shared" si="116"/>
        <v>0</v>
      </c>
      <c r="I418" s="9">
        <v>0</v>
      </c>
      <c r="J418" s="3">
        <f>J419</f>
        <v>0</v>
      </c>
      <c r="K418" s="3">
        <f>K419</f>
        <v>0</v>
      </c>
      <c r="L418" s="9">
        <f t="shared" si="114"/>
        <v>0</v>
      </c>
      <c r="M418" s="9">
        <f t="shared" si="119"/>
        <v>0</v>
      </c>
      <c r="N418" s="3">
        <f>N419</f>
        <v>0</v>
      </c>
      <c r="O418" s="3">
        <f>O419</f>
        <v>0</v>
      </c>
      <c r="P418" s="9">
        <f t="shared" si="134"/>
        <v>0</v>
      </c>
      <c r="Q418" s="3">
        <f>Q419</f>
        <v>0</v>
      </c>
      <c r="R418" s="9">
        <f t="shared" si="128"/>
        <v>0</v>
      </c>
      <c r="S418" s="3">
        <f>S419</f>
        <v>0</v>
      </c>
      <c r="T418" s="9">
        <f t="shared" si="129"/>
        <v>0</v>
      </c>
      <c r="U418" s="9">
        <f t="shared" si="117"/>
        <v>0</v>
      </c>
      <c r="V418" s="3">
        <f>V419</f>
        <v>0</v>
      </c>
      <c r="W418" s="9">
        <f t="shared" si="115"/>
        <v>0</v>
      </c>
      <c r="X418" s="3">
        <f>X419</f>
        <v>0</v>
      </c>
      <c r="Y418" s="9">
        <f t="shared" si="135"/>
        <v>0</v>
      </c>
      <c r="Z418" s="3">
        <f>Z419</f>
        <v>0</v>
      </c>
      <c r="AA418" s="9">
        <f t="shared" si="130"/>
        <v>0</v>
      </c>
      <c r="AB418" s="3">
        <f>AB419</f>
        <v>0</v>
      </c>
      <c r="AC418" s="9">
        <f t="shared" si="131"/>
        <v>0</v>
      </c>
      <c r="AD418" s="9">
        <v>0</v>
      </c>
      <c r="AE418" s="3">
        <f>AE419</f>
        <v>0</v>
      </c>
      <c r="AF418" s="9">
        <f t="shared" si="132"/>
        <v>0</v>
      </c>
      <c r="AG418" s="3">
        <f>AG419</f>
        <v>0</v>
      </c>
      <c r="AH418" s="9">
        <f t="shared" si="133"/>
        <v>0</v>
      </c>
    </row>
    <row r="419" spans="1:34" ht="46.5" customHeight="1">
      <c r="A419" s="1" t="s">
        <v>35</v>
      </c>
      <c r="B419" s="4" t="s">
        <v>94</v>
      </c>
      <c r="C419" s="5">
        <v>200</v>
      </c>
      <c r="D419" s="9">
        <v>0</v>
      </c>
      <c r="E419" s="3"/>
      <c r="F419" s="9">
        <f t="shared" si="118"/>
        <v>0</v>
      </c>
      <c r="G419" s="3"/>
      <c r="H419" s="9">
        <f t="shared" si="116"/>
        <v>0</v>
      </c>
      <c r="I419" s="9">
        <v>0</v>
      </c>
      <c r="J419" s="3"/>
      <c r="K419" s="3"/>
      <c r="L419" s="9">
        <f t="shared" si="114"/>
        <v>0</v>
      </c>
      <c r="M419" s="9">
        <f t="shared" si="119"/>
        <v>0</v>
      </c>
      <c r="N419" s="3"/>
      <c r="O419" s="3"/>
      <c r="P419" s="9">
        <f t="shared" si="134"/>
        <v>0</v>
      </c>
      <c r="Q419" s="3"/>
      <c r="R419" s="9">
        <f t="shared" si="128"/>
        <v>0</v>
      </c>
      <c r="S419" s="3"/>
      <c r="T419" s="9">
        <f t="shared" si="129"/>
        <v>0</v>
      </c>
      <c r="U419" s="9">
        <f t="shared" si="117"/>
        <v>0</v>
      </c>
      <c r="V419" s="3"/>
      <c r="W419" s="9">
        <f t="shared" si="115"/>
        <v>0</v>
      </c>
      <c r="X419" s="3"/>
      <c r="Y419" s="9">
        <f t="shared" si="135"/>
        <v>0</v>
      </c>
      <c r="Z419" s="3"/>
      <c r="AA419" s="9">
        <f t="shared" si="130"/>
        <v>0</v>
      </c>
      <c r="AB419" s="3"/>
      <c r="AC419" s="9">
        <f t="shared" si="131"/>
        <v>0</v>
      </c>
      <c r="AD419" s="9">
        <v>0</v>
      </c>
      <c r="AE419" s="3"/>
      <c r="AF419" s="9">
        <f t="shared" si="132"/>
        <v>0</v>
      </c>
      <c r="AG419" s="3"/>
      <c r="AH419" s="9">
        <f t="shared" si="133"/>
        <v>0</v>
      </c>
    </row>
    <row r="420" spans="1:34" ht="48" customHeight="1">
      <c r="A420" s="10" t="s">
        <v>491</v>
      </c>
      <c r="B420" s="8" t="s">
        <v>97</v>
      </c>
      <c r="C420" s="5"/>
      <c r="D420" s="9">
        <v>779.05899999999997</v>
      </c>
      <c r="E420" s="3">
        <f>E421</f>
        <v>0</v>
      </c>
      <c r="F420" s="9">
        <f t="shared" si="118"/>
        <v>779.05899999999997</v>
      </c>
      <c r="G420" s="3">
        <f>G421</f>
        <v>21</v>
      </c>
      <c r="H420" s="9">
        <f t="shared" si="116"/>
        <v>800.05899999999997</v>
      </c>
      <c r="I420" s="9">
        <v>779.05899999999997</v>
      </c>
      <c r="J420" s="3">
        <f>J421</f>
        <v>0</v>
      </c>
      <c r="K420" s="3">
        <f>K421</f>
        <v>0</v>
      </c>
      <c r="L420" s="9">
        <f t="shared" si="114"/>
        <v>800.05899999999997</v>
      </c>
      <c r="M420" s="9">
        <f t="shared" si="119"/>
        <v>779.05899999999997</v>
      </c>
      <c r="N420" s="3">
        <f>N421</f>
        <v>21</v>
      </c>
      <c r="O420" s="3">
        <f>O421</f>
        <v>0</v>
      </c>
      <c r="P420" s="9">
        <f t="shared" si="134"/>
        <v>800.05899999999997</v>
      </c>
      <c r="Q420" s="3">
        <f>Q421</f>
        <v>139.32</v>
      </c>
      <c r="R420" s="9">
        <f t="shared" si="128"/>
        <v>939.37899999999991</v>
      </c>
      <c r="S420" s="3">
        <f>S421</f>
        <v>350.721</v>
      </c>
      <c r="T420" s="9">
        <f t="shared" si="129"/>
        <v>1290.0999999999999</v>
      </c>
      <c r="U420" s="9">
        <f t="shared" si="117"/>
        <v>800.05899999999997</v>
      </c>
      <c r="V420" s="3">
        <f>V421</f>
        <v>0</v>
      </c>
      <c r="W420" s="9">
        <f t="shared" si="115"/>
        <v>800.05899999999997</v>
      </c>
      <c r="X420" s="3">
        <f>X421</f>
        <v>0</v>
      </c>
      <c r="Y420" s="9">
        <f t="shared" si="135"/>
        <v>800.05899999999997</v>
      </c>
      <c r="Z420" s="3">
        <f>Z421</f>
        <v>0</v>
      </c>
      <c r="AA420" s="9">
        <f t="shared" si="130"/>
        <v>800.05899999999997</v>
      </c>
      <c r="AB420" s="3">
        <f>AB421</f>
        <v>350.721</v>
      </c>
      <c r="AC420" s="9">
        <f t="shared" si="131"/>
        <v>1150.78</v>
      </c>
      <c r="AD420" s="9">
        <v>800.05899999999997</v>
      </c>
      <c r="AE420" s="3">
        <f>AE421</f>
        <v>0</v>
      </c>
      <c r="AF420" s="9">
        <f t="shared" si="132"/>
        <v>800.05899999999997</v>
      </c>
      <c r="AG420" s="3">
        <f>AG421</f>
        <v>350.721</v>
      </c>
      <c r="AH420" s="9">
        <f t="shared" si="133"/>
        <v>1150.78</v>
      </c>
    </row>
    <row r="421" spans="1:34" ht="51" customHeight="1">
      <c r="A421" s="11" t="s">
        <v>492</v>
      </c>
      <c r="B421" s="4" t="s">
        <v>98</v>
      </c>
      <c r="C421" s="5"/>
      <c r="D421" s="9">
        <v>779.05899999999997</v>
      </c>
      <c r="E421" s="3">
        <f>E422</f>
        <v>0</v>
      </c>
      <c r="F421" s="9">
        <f t="shared" si="118"/>
        <v>779.05899999999997</v>
      </c>
      <c r="G421" s="3">
        <f>G422</f>
        <v>21</v>
      </c>
      <c r="H421" s="9">
        <f t="shared" si="116"/>
        <v>800.05899999999997</v>
      </c>
      <c r="I421" s="9">
        <v>779.05899999999997</v>
      </c>
      <c r="J421" s="3">
        <f>J422</f>
        <v>0</v>
      </c>
      <c r="K421" s="3">
        <f>K422</f>
        <v>0</v>
      </c>
      <c r="L421" s="9">
        <f t="shared" si="114"/>
        <v>800.05899999999997</v>
      </c>
      <c r="M421" s="9">
        <f t="shared" si="119"/>
        <v>779.05899999999997</v>
      </c>
      <c r="N421" s="3">
        <f>N422</f>
        <v>21</v>
      </c>
      <c r="O421" s="3">
        <f>O422</f>
        <v>0</v>
      </c>
      <c r="P421" s="9">
        <f t="shared" si="134"/>
        <v>800.05899999999997</v>
      </c>
      <c r="Q421" s="3">
        <f>Q422</f>
        <v>139.32</v>
      </c>
      <c r="R421" s="9">
        <f t="shared" si="128"/>
        <v>939.37899999999991</v>
      </c>
      <c r="S421" s="3">
        <f>S422</f>
        <v>350.721</v>
      </c>
      <c r="T421" s="9">
        <f t="shared" si="129"/>
        <v>1290.0999999999999</v>
      </c>
      <c r="U421" s="9">
        <f t="shared" si="117"/>
        <v>800.05899999999997</v>
      </c>
      <c r="V421" s="3">
        <f>V422</f>
        <v>0</v>
      </c>
      <c r="W421" s="9">
        <f t="shared" si="115"/>
        <v>800.05899999999997</v>
      </c>
      <c r="X421" s="3">
        <f>X422</f>
        <v>0</v>
      </c>
      <c r="Y421" s="9">
        <f t="shared" si="135"/>
        <v>800.05899999999997</v>
      </c>
      <c r="Z421" s="3">
        <f>Z422</f>
        <v>0</v>
      </c>
      <c r="AA421" s="9">
        <f t="shared" si="130"/>
        <v>800.05899999999997</v>
      </c>
      <c r="AB421" s="3">
        <f>AB422</f>
        <v>350.721</v>
      </c>
      <c r="AC421" s="9">
        <f t="shared" si="131"/>
        <v>1150.78</v>
      </c>
      <c r="AD421" s="9">
        <v>800.05899999999997</v>
      </c>
      <c r="AE421" s="3">
        <f>AE422</f>
        <v>0</v>
      </c>
      <c r="AF421" s="9">
        <f t="shared" si="132"/>
        <v>800.05899999999997</v>
      </c>
      <c r="AG421" s="3">
        <f>AG422</f>
        <v>350.721</v>
      </c>
      <c r="AH421" s="9">
        <f t="shared" si="133"/>
        <v>1150.78</v>
      </c>
    </row>
    <row r="422" spans="1:34" ht="27" customHeight="1">
      <c r="A422" s="11" t="s">
        <v>96</v>
      </c>
      <c r="B422" s="4" t="s">
        <v>99</v>
      </c>
      <c r="C422" s="5"/>
      <c r="D422" s="9">
        <v>779.05899999999997</v>
      </c>
      <c r="E422" s="3">
        <f>E423+E424</f>
        <v>0</v>
      </c>
      <c r="F422" s="9">
        <f t="shared" si="118"/>
        <v>779.05899999999997</v>
      </c>
      <c r="G422" s="3">
        <f>G423+G424</f>
        <v>21</v>
      </c>
      <c r="H422" s="9">
        <f t="shared" si="116"/>
        <v>800.05899999999997</v>
      </c>
      <c r="I422" s="9">
        <v>779.05899999999997</v>
      </c>
      <c r="J422" s="3">
        <f>J423+J424</f>
        <v>0</v>
      </c>
      <c r="K422" s="3">
        <f>K423+K424</f>
        <v>0</v>
      </c>
      <c r="L422" s="9">
        <f t="shared" si="114"/>
        <v>800.05899999999997</v>
      </c>
      <c r="M422" s="9">
        <f t="shared" si="119"/>
        <v>779.05899999999997</v>
      </c>
      <c r="N422" s="3">
        <f>N423+N424</f>
        <v>21</v>
      </c>
      <c r="O422" s="3">
        <f>O423+O424</f>
        <v>0</v>
      </c>
      <c r="P422" s="9">
        <f t="shared" si="134"/>
        <v>800.05899999999997</v>
      </c>
      <c r="Q422" s="3">
        <f>Q423+Q424</f>
        <v>139.32</v>
      </c>
      <c r="R422" s="9">
        <f t="shared" si="128"/>
        <v>939.37899999999991</v>
      </c>
      <c r="S422" s="3">
        <f>S423+S424</f>
        <v>350.721</v>
      </c>
      <c r="T422" s="9">
        <f t="shared" si="129"/>
        <v>1290.0999999999999</v>
      </c>
      <c r="U422" s="9">
        <f t="shared" si="117"/>
        <v>800.05899999999997</v>
      </c>
      <c r="V422" s="3">
        <f>V423+V424</f>
        <v>0</v>
      </c>
      <c r="W422" s="9">
        <f t="shared" si="115"/>
        <v>800.05899999999997</v>
      </c>
      <c r="X422" s="3">
        <f>X423+X424</f>
        <v>0</v>
      </c>
      <c r="Y422" s="9">
        <f t="shared" si="135"/>
        <v>800.05899999999997</v>
      </c>
      <c r="Z422" s="3">
        <f>Z423+Z424</f>
        <v>0</v>
      </c>
      <c r="AA422" s="9">
        <f t="shared" si="130"/>
        <v>800.05899999999997</v>
      </c>
      <c r="AB422" s="3">
        <f>AB423+AB424</f>
        <v>350.721</v>
      </c>
      <c r="AC422" s="9">
        <f t="shared" si="131"/>
        <v>1150.78</v>
      </c>
      <c r="AD422" s="9">
        <v>800.05899999999997</v>
      </c>
      <c r="AE422" s="3">
        <f>AE423+AE424</f>
        <v>0</v>
      </c>
      <c r="AF422" s="9">
        <f t="shared" si="132"/>
        <v>800.05899999999997</v>
      </c>
      <c r="AG422" s="3">
        <f>AG423+AG424</f>
        <v>350.721</v>
      </c>
      <c r="AH422" s="9">
        <f t="shared" si="133"/>
        <v>1150.78</v>
      </c>
    </row>
    <row r="423" spans="1:34" ht="84.75" customHeight="1">
      <c r="A423" s="1" t="s">
        <v>110</v>
      </c>
      <c r="B423" s="4" t="s">
        <v>99</v>
      </c>
      <c r="C423" s="5">
        <v>100</v>
      </c>
      <c r="D423" s="9">
        <v>0</v>
      </c>
      <c r="E423" s="3"/>
      <c r="F423" s="9">
        <f t="shared" si="118"/>
        <v>0</v>
      </c>
      <c r="G423" s="3"/>
      <c r="H423" s="9">
        <f t="shared" si="116"/>
        <v>0</v>
      </c>
      <c r="I423" s="9">
        <v>0</v>
      </c>
      <c r="J423" s="3"/>
      <c r="K423" s="3"/>
      <c r="L423" s="9">
        <f t="shared" ref="L423:L481" si="136">H423+K423</f>
        <v>0</v>
      </c>
      <c r="M423" s="9">
        <f t="shared" si="119"/>
        <v>0</v>
      </c>
      <c r="N423" s="3"/>
      <c r="O423" s="3"/>
      <c r="P423" s="9">
        <f t="shared" si="134"/>
        <v>0</v>
      </c>
      <c r="Q423" s="3"/>
      <c r="R423" s="9">
        <f t="shared" si="128"/>
        <v>0</v>
      </c>
      <c r="S423" s="3"/>
      <c r="T423" s="9">
        <f t="shared" si="129"/>
        <v>0</v>
      </c>
      <c r="U423" s="9">
        <f t="shared" si="117"/>
        <v>0</v>
      </c>
      <c r="V423" s="3"/>
      <c r="W423" s="9">
        <f t="shared" ref="W423:W481" si="137">U423+V423</f>
        <v>0</v>
      </c>
      <c r="X423" s="3"/>
      <c r="Y423" s="9">
        <f t="shared" si="135"/>
        <v>0</v>
      </c>
      <c r="Z423" s="3"/>
      <c r="AA423" s="9">
        <f t="shared" si="130"/>
        <v>0</v>
      </c>
      <c r="AB423" s="3"/>
      <c r="AC423" s="9">
        <f t="shared" si="131"/>
        <v>0</v>
      </c>
      <c r="AD423" s="9">
        <v>0</v>
      </c>
      <c r="AE423" s="3"/>
      <c r="AF423" s="9">
        <f t="shared" si="132"/>
        <v>0</v>
      </c>
      <c r="AG423" s="3"/>
      <c r="AH423" s="9">
        <f t="shared" si="133"/>
        <v>0</v>
      </c>
    </row>
    <row r="424" spans="1:34" ht="49.5" customHeight="1">
      <c r="A424" s="1" t="s">
        <v>35</v>
      </c>
      <c r="B424" s="4" t="s">
        <v>99</v>
      </c>
      <c r="C424" s="5">
        <v>200</v>
      </c>
      <c r="D424" s="9">
        <v>779.05899999999997</v>
      </c>
      <c r="E424" s="3"/>
      <c r="F424" s="9">
        <f t="shared" si="118"/>
        <v>779.05899999999997</v>
      </c>
      <c r="G424" s="3">
        <v>21</v>
      </c>
      <c r="H424" s="9">
        <f t="shared" si="116"/>
        <v>800.05899999999997</v>
      </c>
      <c r="I424" s="9">
        <v>779.05899999999997</v>
      </c>
      <c r="J424" s="3"/>
      <c r="K424" s="3"/>
      <c r="L424" s="9">
        <f t="shared" si="136"/>
        <v>800.05899999999997</v>
      </c>
      <c r="M424" s="9">
        <f t="shared" si="119"/>
        <v>779.05899999999997</v>
      </c>
      <c r="N424" s="3">
        <v>21</v>
      </c>
      <c r="O424" s="3"/>
      <c r="P424" s="9">
        <f t="shared" si="134"/>
        <v>800.05899999999997</v>
      </c>
      <c r="Q424" s="3">
        <f>50+89.32</f>
        <v>139.32</v>
      </c>
      <c r="R424" s="9">
        <f t="shared" si="128"/>
        <v>939.37899999999991</v>
      </c>
      <c r="S424" s="3">
        <v>350.721</v>
      </c>
      <c r="T424" s="9">
        <f t="shared" si="129"/>
        <v>1290.0999999999999</v>
      </c>
      <c r="U424" s="9">
        <f t="shared" si="117"/>
        <v>800.05899999999997</v>
      </c>
      <c r="V424" s="3"/>
      <c r="W424" s="9">
        <f t="shared" si="137"/>
        <v>800.05899999999997</v>
      </c>
      <c r="X424" s="3"/>
      <c r="Y424" s="9">
        <f t="shared" si="135"/>
        <v>800.05899999999997</v>
      </c>
      <c r="Z424" s="3"/>
      <c r="AA424" s="9">
        <f t="shared" si="130"/>
        <v>800.05899999999997</v>
      </c>
      <c r="AB424" s="3">
        <v>350.721</v>
      </c>
      <c r="AC424" s="9">
        <f t="shared" si="131"/>
        <v>1150.78</v>
      </c>
      <c r="AD424" s="9">
        <v>800.05899999999997</v>
      </c>
      <c r="AE424" s="3"/>
      <c r="AF424" s="9">
        <f t="shared" si="132"/>
        <v>800.05899999999997</v>
      </c>
      <c r="AG424" s="3">
        <v>350.721</v>
      </c>
      <c r="AH424" s="9">
        <f t="shared" si="133"/>
        <v>1150.78</v>
      </c>
    </row>
    <row r="425" spans="1:34" ht="59.25" customHeight="1">
      <c r="A425" s="10" t="s">
        <v>578</v>
      </c>
      <c r="B425" s="8" t="s">
        <v>579</v>
      </c>
      <c r="C425" s="5"/>
      <c r="D425" s="9"/>
      <c r="E425" s="3"/>
      <c r="F425" s="9"/>
      <c r="G425" s="3"/>
      <c r="H425" s="9"/>
      <c r="I425" s="9"/>
      <c r="J425" s="3"/>
      <c r="K425" s="3"/>
      <c r="L425" s="9"/>
      <c r="M425" s="9"/>
      <c r="N425" s="3"/>
      <c r="O425" s="3"/>
      <c r="P425" s="9"/>
      <c r="Q425" s="3"/>
      <c r="R425" s="9">
        <f t="shared" si="128"/>
        <v>0</v>
      </c>
      <c r="S425" s="3">
        <f>S426</f>
        <v>271.48</v>
      </c>
      <c r="T425" s="9">
        <f t="shared" si="129"/>
        <v>271.48</v>
      </c>
      <c r="U425" s="9"/>
      <c r="V425" s="3"/>
      <c r="W425" s="9"/>
      <c r="X425" s="3"/>
      <c r="Y425" s="9"/>
      <c r="Z425" s="3"/>
      <c r="AA425" s="9">
        <f t="shared" si="130"/>
        <v>0</v>
      </c>
      <c r="AB425" s="3">
        <f>AB426</f>
        <v>0</v>
      </c>
      <c r="AC425" s="9">
        <f t="shared" si="131"/>
        <v>0</v>
      </c>
      <c r="AD425" s="9"/>
      <c r="AE425" s="3"/>
      <c r="AF425" s="9">
        <f t="shared" si="132"/>
        <v>0</v>
      </c>
      <c r="AG425" s="3">
        <f>AG426</f>
        <v>0</v>
      </c>
      <c r="AH425" s="9">
        <f t="shared" si="133"/>
        <v>0</v>
      </c>
    </row>
    <row r="426" spans="1:34" ht="62.25" customHeight="1">
      <c r="A426" s="1" t="s">
        <v>581</v>
      </c>
      <c r="B426" s="4" t="s">
        <v>580</v>
      </c>
      <c r="C426" s="5"/>
      <c r="D426" s="9"/>
      <c r="E426" s="3"/>
      <c r="F426" s="9"/>
      <c r="G426" s="3"/>
      <c r="H426" s="9"/>
      <c r="I426" s="9"/>
      <c r="J426" s="3"/>
      <c r="K426" s="3"/>
      <c r="L426" s="9"/>
      <c r="M426" s="9"/>
      <c r="N426" s="3"/>
      <c r="O426" s="3"/>
      <c r="P426" s="9"/>
      <c r="Q426" s="3"/>
      <c r="R426" s="9">
        <f t="shared" si="128"/>
        <v>0</v>
      </c>
      <c r="S426" s="3">
        <f>S427</f>
        <v>271.48</v>
      </c>
      <c r="T426" s="9">
        <f t="shared" si="129"/>
        <v>271.48</v>
      </c>
      <c r="U426" s="9"/>
      <c r="V426" s="3"/>
      <c r="W426" s="9"/>
      <c r="X426" s="3"/>
      <c r="Y426" s="9"/>
      <c r="Z426" s="3"/>
      <c r="AA426" s="9">
        <f t="shared" si="130"/>
        <v>0</v>
      </c>
      <c r="AB426" s="3">
        <f>AB427</f>
        <v>0</v>
      </c>
      <c r="AC426" s="9">
        <f t="shared" si="131"/>
        <v>0</v>
      </c>
      <c r="AD426" s="9"/>
      <c r="AE426" s="3"/>
      <c r="AF426" s="9">
        <f t="shared" si="132"/>
        <v>0</v>
      </c>
      <c r="AG426" s="3">
        <f>AG427</f>
        <v>0</v>
      </c>
      <c r="AH426" s="9">
        <f t="shared" si="133"/>
        <v>0</v>
      </c>
    </row>
    <row r="427" spans="1:34" ht="49.5" customHeight="1">
      <c r="A427" s="1" t="s">
        <v>582</v>
      </c>
      <c r="B427" s="4" t="s">
        <v>583</v>
      </c>
      <c r="C427" s="5"/>
      <c r="D427" s="9"/>
      <c r="E427" s="3"/>
      <c r="F427" s="9"/>
      <c r="G427" s="3"/>
      <c r="H427" s="9"/>
      <c r="I427" s="9"/>
      <c r="J427" s="3"/>
      <c r="K427" s="3"/>
      <c r="L427" s="9"/>
      <c r="M427" s="9"/>
      <c r="N427" s="3"/>
      <c r="O427" s="3"/>
      <c r="P427" s="9"/>
      <c r="Q427" s="3"/>
      <c r="R427" s="9">
        <f t="shared" si="128"/>
        <v>0</v>
      </c>
      <c r="S427" s="3">
        <f>S428</f>
        <v>271.48</v>
      </c>
      <c r="T427" s="9">
        <f t="shared" si="129"/>
        <v>271.48</v>
      </c>
      <c r="U427" s="9"/>
      <c r="V427" s="3"/>
      <c r="W427" s="9"/>
      <c r="X427" s="3"/>
      <c r="Y427" s="9"/>
      <c r="Z427" s="3"/>
      <c r="AA427" s="9">
        <f t="shared" si="130"/>
        <v>0</v>
      </c>
      <c r="AB427" s="3">
        <f>AB428</f>
        <v>0</v>
      </c>
      <c r="AC427" s="9">
        <f t="shared" si="131"/>
        <v>0</v>
      </c>
      <c r="AD427" s="9"/>
      <c r="AE427" s="3"/>
      <c r="AF427" s="9">
        <f t="shared" si="132"/>
        <v>0</v>
      </c>
      <c r="AG427" s="3">
        <f>AG428</f>
        <v>0</v>
      </c>
      <c r="AH427" s="9">
        <f t="shared" si="133"/>
        <v>0</v>
      </c>
    </row>
    <row r="428" spans="1:34" ht="49.5" customHeight="1">
      <c r="A428" s="1" t="s">
        <v>35</v>
      </c>
      <c r="B428" s="4" t="s">
        <v>583</v>
      </c>
      <c r="C428" s="5">
        <v>200</v>
      </c>
      <c r="D428" s="9"/>
      <c r="E428" s="3"/>
      <c r="F428" s="9"/>
      <c r="G428" s="3"/>
      <c r="H428" s="9"/>
      <c r="I428" s="9"/>
      <c r="J428" s="3"/>
      <c r="K428" s="3"/>
      <c r="L428" s="9"/>
      <c r="M428" s="9"/>
      <c r="N428" s="3"/>
      <c r="O428" s="3"/>
      <c r="P428" s="9"/>
      <c r="Q428" s="3"/>
      <c r="R428" s="9">
        <f t="shared" si="128"/>
        <v>0</v>
      </c>
      <c r="S428" s="3">
        <f>269.48+2</f>
        <v>271.48</v>
      </c>
      <c r="T428" s="9">
        <f t="shared" si="129"/>
        <v>271.48</v>
      </c>
      <c r="U428" s="9"/>
      <c r="V428" s="3"/>
      <c r="W428" s="9"/>
      <c r="X428" s="3"/>
      <c r="Y428" s="9"/>
      <c r="Z428" s="3"/>
      <c r="AA428" s="9">
        <f t="shared" si="130"/>
        <v>0</v>
      </c>
      <c r="AB428" s="3"/>
      <c r="AC428" s="9">
        <f t="shared" si="131"/>
        <v>0</v>
      </c>
      <c r="AD428" s="9"/>
      <c r="AE428" s="3"/>
      <c r="AF428" s="9">
        <f t="shared" si="132"/>
        <v>0</v>
      </c>
      <c r="AG428" s="3"/>
      <c r="AH428" s="9">
        <f t="shared" si="133"/>
        <v>0</v>
      </c>
    </row>
    <row r="429" spans="1:34" ht="60" customHeight="1">
      <c r="A429" s="10" t="s">
        <v>391</v>
      </c>
      <c r="B429" s="8" t="s">
        <v>388</v>
      </c>
      <c r="C429" s="5"/>
      <c r="D429" s="9">
        <v>0</v>
      </c>
      <c r="E429" s="3">
        <f t="shared" ref="E429:G432" si="138">E430</f>
        <v>0</v>
      </c>
      <c r="F429" s="9">
        <f t="shared" si="118"/>
        <v>0</v>
      </c>
      <c r="G429" s="3">
        <f t="shared" si="138"/>
        <v>0</v>
      </c>
      <c r="H429" s="9">
        <f t="shared" si="116"/>
        <v>0</v>
      </c>
      <c r="I429" s="9">
        <v>0</v>
      </c>
      <c r="J429" s="3">
        <f t="shared" ref="J429:K432" si="139">J430</f>
        <v>0</v>
      </c>
      <c r="K429" s="3">
        <f t="shared" si="139"/>
        <v>0</v>
      </c>
      <c r="L429" s="9">
        <f t="shared" si="136"/>
        <v>0</v>
      </c>
      <c r="M429" s="9">
        <f t="shared" si="119"/>
        <v>0</v>
      </c>
      <c r="N429" s="3">
        <f t="shared" ref="N429:AB432" si="140">N430</f>
        <v>0</v>
      </c>
      <c r="O429" s="3">
        <f t="shared" si="140"/>
        <v>0</v>
      </c>
      <c r="P429" s="9">
        <f t="shared" si="134"/>
        <v>0</v>
      </c>
      <c r="Q429" s="3">
        <f t="shared" si="140"/>
        <v>0</v>
      </c>
      <c r="R429" s="9">
        <f t="shared" si="128"/>
        <v>0</v>
      </c>
      <c r="S429" s="3">
        <f t="shared" si="140"/>
        <v>0</v>
      </c>
      <c r="T429" s="9">
        <f t="shared" si="129"/>
        <v>0</v>
      </c>
      <c r="U429" s="9">
        <f t="shared" si="117"/>
        <v>0</v>
      </c>
      <c r="V429" s="3">
        <f t="shared" si="140"/>
        <v>0</v>
      </c>
      <c r="W429" s="9">
        <f t="shared" si="137"/>
        <v>0</v>
      </c>
      <c r="X429" s="3">
        <f t="shared" si="140"/>
        <v>0</v>
      </c>
      <c r="Y429" s="9">
        <f t="shared" si="135"/>
        <v>0</v>
      </c>
      <c r="Z429" s="3">
        <f t="shared" si="140"/>
        <v>0</v>
      </c>
      <c r="AA429" s="9">
        <f t="shared" si="130"/>
        <v>0</v>
      </c>
      <c r="AB429" s="3">
        <f t="shared" si="140"/>
        <v>0</v>
      </c>
      <c r="AC429" s="9">
        <f t="shared" si="131"/>
        <v>0</v>
      </c>
      <c r="AD429" s="9">
        <v>0</v>
      </c>
      <c r="AE429" s="3">
        <f t="shared" ref="AE429:AG432" si="141">AE430</f>
        <v>0</v>
      </c>
      <c r="AF429" s="9">
        <f t="shared" si="132"/>
        <v>0</v>
      </c>
      <c r="AG429" s="3">
        <f t="shared" si="141"/>
        <v>0</v>
      </c>
      <c r="AH429" s="9">
        <f t="shared" si="133"/>
        <v>0</v>
      </c>
    </row>
    <row r="430" spans="1:34" ht="57.75" customHeight="1">
      <c r="A430" s="1" t="s">
        <v>418</v>
      </c>
      <c r="B430" s="4" t="s">
        <v>389</v>
      </c>
      <c r="C430" s="5"/>
      <c r="D430" s="9">
        <v>0</v>
      </c>
      <c r="E430" s="3">
        <f t="shared" si="138"/>
        <v>0</v>
      </c>
      <c r="F430" s="9">
        <f t="shared" si="118"/>
        <v>0</v>
      </c>
      <c r="G430" s="3">
        <f t="shared" si="138"/>
        <v>0</v>
      </c>
      <c r="H430" s="9">
        <f t="shared" si="116"/>
        <v>0</v>
      </c>
      <c r="I430" s="9">
        <v>0</v>
      </c>
      <c r="J430" s="3">
        <f t="shared" si="139"/>
        <v>0</v>
      </c>
      <c r="K430" s="3">
        <f t="shared" si="139"/>
        <v>0</v>
      </c>
      <c r="L430" s="9">
        <f t="shared" si="136"/>
        <v>0</v>
      </c>
      <c r="M430" s="9">
        <f t="shared" si="119"/>
        <v>0</v>
      </c>
      <c r="N430" s="3">
        <f t="shared" si="140"/>
        <v>0</v>
      </c>
      <c r="O430" s="3">
        <f t="shared" si="140"/>
        <v>0</v>
      </c>
      <c r="P430" s="9">
        <f t="shared" si="134"/>
        <v>0</v>
      </c>
      <c r="Q430" s="3">
        <f t="shared" si="140"/>
        <v>0</v>
      </c>
      <c r="R430" s="9">
        <f t="shared" si="128"/>
        <v>0</v>
      </c>
      <c r="S430" s="3">
        <f t="shared" si="140"/>
        <v>0</v>
      </c>
      <c r="T430" s="9">
        <f t="shared" si="129"/>
        <v>0</v>
      </c>
      <c r="U430" s="9">
        <f t="shared" si="117"/>
        <v>0</v>
      </c>
      <c r="V430" s="3">
        <f t="shared" si="140"/>
        <v>0</v>
      </c>
      <c r="W430" s="9">
        <f t="shared" si="137"/>
        <v>0</v>
      </c>
      <c r="X430" s="3">
        <f t="shared" si="140"/>
        <v>0</v>
      </c>
      <c r="Y430" s="9">
        <f t="shared" si="135"/>
        <v>0</v>
      </c>
      <c r="Z430" s="3">
        <f t="shared" si="140"/>
        <v>0</v>
      </c>
      <c r="AA430" s="9">
        <f t="shared" si="130"/>
        <v>0</v>
      </c>
      <c r="AB430" s="3">
        <f t="shared" si="140"/>
        <v>0</v>
      </c>
      <c r="AC430" s="9">
        <f t="shared" si="131"/>
        <v>0</v>
      </c>
      <c r="AD430" s="9">
        <v>0</v>
      </c>
      <c r="AE430" s="3">
        <f t="shared" si="141"/>
        <v>0</v>
      </c>
      <c r="AF430" s="9">
        <f t="shared" si="132"/>
        <v>0</v>
      </c>
      <c r="AG430" s="3">
        <f t="shared" si="141"/>
        <v>0</v>
      </c>
      <c r="AH430" s="9">
        <f t="shared" si="133"/>
        <v>0</v>
      </c>
    </row>
    <row r="431" spans="1:34" ht="58.5" customHeight="1">
      <c r="A431" s="1" t="s">
        <v>419</v>
      </c>
      <c r="B431" s="4" t="s">
        <v>390</v>
      </c>
      <c r="C431" s="5"/>
      <c r="D431" s="9">
        <v>0</v>
      </c>
      <c r="E431" s="3">
        <f t="shared" si="138"/>
        <v>0</v>
      </c>
      <c r="F431" s="9">
        <f t="shared" si="118"/>
        <v>0</v>
      </c>
      <c r="G431" s="3">
        <f t="shared" si="138"/>
        <v>0</v>
      </c>
      <c r="H431" s="9">
        <f t="shared" si="116"/>
        <v>0</v>
      </c>
      <c r="I431" s="9">
        <v>0</v>
      </c>
      <c r="J431" s="3">
        <f t="shared" si="139"/>
        <v>0</v>
      </c>
      <c r="K431" s="3">
        <f t="shared" si="139"/>
        <v>0</v>
      </c>
      <c r="L431" s="9">
        <f t="shared" si="136"/>
        <v>0</v>
      </c>
      <c r="M431" s="9">
        <f t="shared" si="119"/>
        <v>0</v>
      </c>
      <c r="N431" s="3">
        <f t="shared" si="140"/>
        <v>0</v>
      </c>
      <c r="O431" s="3">
        <f t="shared" si="140"/>
        <v>0</v>
      </c>
      <c r="P431" s="9">
        <f t="shared" si="134"/>
        <v>0</v>
      </c>
      <c r="Q431" s="3">
        <f t="shared" si="140"/>
        <v>0</v>
      </c>
      <c r="R431" s="9">
        <f t="shared" si="128"/>
        <v>0</v>
      </c>
      <c r="S431" s="3">
        <f t="shared" si="140"/>
        <v>0</v>
      </c>
      <c r="T431" s="9">
        <f t="shared" si="129"/>
        <v>0</v>
      </c>
      <c r="U431" s="9">
        <f t="shared" si="117"/>
        <v>0</v>
      </c>
      <c r="V431" s="3">
        <f t="shared" si="140"/>
        <v>0</v>
      </c>
      <c r="W431" s="9">
        <f t="shared" si="137"/>
        <v>0</v>
      </c>
      <c r="X431" s="3">
        <f t="shared" si="140"/>
        <v>0</v>
      </c>
      <c r="Y431" s="9">
        <f t="shared" si="135"/>
        <v>0</v>
      </c>
      <c r="Z431" s="3">
        <f t="shared" si="140"/>
        <v>0</v>
      </c>
      <c r="AA431" s="9">
        <f t="shared" si="130"/>
        <v>0</v>
      </c>
      <c r="AB431" s="3">
        <f t="shared" si="140"/>
        <v>0</v>
      </c>
      <c r="AC431" s="9">
        <f t="shared" si="131"/>
        <v>0</v>
      </c>
      <c r="AD431" s="9">
        <v>0</v>
      </c>
      <c r="AE431" s="3">
        <f t="shared" si="141"/>
        <v>0</v>
      </c>
      <c r="AF431" s="9">
        <f t="shared" si="132"/>
        <v>0</v>
      </c>
      <c r="AG431" s="3">
        <f t="shared" si="141"/>
        <v>0</v>
      </c>
      <c r="AH431" s="9">
        <f t="shared" si="133"/>
        <v>0</v>
      </c>
    </row>
    <row r="432" spans="1:34" ht="48" customHeight="1">
      <c r="A432" s="1" t="s">
        <v>420</v>
      </c>
      <c r="B432" s="4" t="s">
        <v>417</v>
      </c>
      <c r="C432" s="5"/>
      <c r="D432" s="9">
        <v>0</v>
      </c>
      <c r="E432" s="3">
        <f t="shared" si="138"/>
        <v>0</v>
      </c>
      <c r="F432" s="9">
        <f t="shared" si="118"/>
        <v>0</v>
      </c>
      <c r="G432" s="3">
        <f t="shared" si="138"/>
        <v>0</v>
      </c>
      <c r="H432" s="9">
        <f t="shared" ref="H432:H481" si="142">F432+G432</f>
        <v>0</v>
      </c>
      <c r="I432" s="9">
        <v>0</v>
      </c>
      <c r="J432" s="3">
        <f t="shared" si="139"/>
        <v>0</v>
      </c>
      <c r="K432" s="3">
        <f t="shared" si="139"/>
        <v>0</v>
      </c>
      <c r="L432" s="9">
        <f t="shared" si="136"/>
        <v>0</v>
      </c>
      <c r="M432" s="9">
        <f t="shared" si="119"/>
        <v>0</v>
      </c>
      <c r="N432" s="3">
        <f t="shared" si="140"/>
        <v>0</v>
      </c>
      <c r="O432" s="3">
        <f t="shared" si="140"/>
        <v>0</v>
      </c>
      <c r="P432" s="9">
        <f t="shared" si="134"/>
        <v>0</v>
      </c>
      <c r="Q432" s="3">
        <f t="shared" si="140"/>
        <v>0</v>
      </c>
      <c r="R432" s="9">
        <f t="shared" si="128"/>
        <v>0</v>
      </c>
      <c r="S432" s="3">
        <f t="shared" si="140"/>
        <v>0</v>
      </c>
      <c r="T432" s="9">
        <f t="shared" si="129"/>
        <v>0</v>
      </c>
      <c r="U432" s="9">
        <f t="shared" ref="U432:U481" si="143">M432+N432</f>
        <v>0</v>
      </c>
      <c r="V432" s="3">
        <f t="shared" si="140"/>
        <v>0</v>
      </c>
      <c r="W432" s="9">
        <f t="shared" si="137"/>
        <v>0</v>
      </c>
      <c r="X432" s="3">
        <f t="shared" si="140"/>
        <v>0</v>
      </c>
      <c r="Y432" s="9">
        <f t="shared" si="135"/>
        <v>0</v>
      </c>
      <c r="Z432" s="3">
        <f t="shared" si="140"/>
        <v>0</v>
      </c>
      <c r="AA432" s="9">
        <f t="shared" si="130"/>
        <v>0</v>
      </c>
      <c r="AB432" s="3">
        <f t="shared" si="140"/>
        <v>0</v>
      </c>
      <c r="AC432" s="9">
        <f t="shared" si="131"/>
        <v>0</v>
      </c>
      <c r="AD432" s="9">
        <v>0</v>
      </c>
      <c r="AE432" s="3">
        <f t="shared" si="141"/>
        <v>0</v>
      </c>
      <c r="AF432" s="9">
        <f t="shared" si="132"/>
        <v>0</v>
      </c>
      <c r="AG432" s="3">
        <f t="shared" si="141"/>
        <v>0</v>
      </c>
      <c r="AH432" s="9">
        <f t="shared" si="133"/>
        <v>0</v>
      </c>
    </row>
    <row r="433" spans="1:34" ht="49.5" customHeight="1">
      <c r="A433" s="1" t="s">
        <v>35</v>
      </c>
      <c r="B433" s="4" t="s">
        <v>417</v>
      </c>
      <c r="C433" s="5">
        <v>200</v>
      </c>
      <c r="D433" s="9">
        <v>0</v>
      </c>
      <c r="E433" s="3"/>
      <c r="F433" s="9">
        <f t="shared" si="118"/>
        <v>0</v>
      </c>
      <c r="G433" s="3"/>
      <c r="H433" s="9">
        <f t="shared" si="142"/>
        <v>0</v>
      </c>
      <c r="I433" s="9">
        <v>0</v>
      </c>
      <c r="J433" s="3"/>
      <c r="K433" s="3"/>
      <c r="L433" s="9">
        <f t="shared" si="136"/>
        <v>0</v>
      </c>
      <c r="M433" s="9">
        <f t="shared" si="119"/>
        <v>0</v>
      </c>
      <c r="N433" s="3"/>
      <c r="O433" s="3"/>
      <c r="P433" s="9">
        <f t="shared" si="134"/>
        <v>0</v>
      </c>
      <c r="Q433" s="3"/>
      <c r="R433" s="9">
        <f t="shared" si="128"/>
        <v>0</v>
      </c>
      <c r="S433" s="3"/>
      <c r="T433" s="9">
        <f t="shared" si="129"/>
        <v>0</v>
      </c>
      <c r="U433" s="9">
        <f t="shared" si="143"/>
        <v>0</v>
      </c>
      <c r="V433" s="3"/>
      <c r="W433" s="9">
        <f t="shared" si="137"/>
        <v>0</v>
      </c>
      <c r="X433" s="3"/>
      <c r="Y433" s="9">
        <f t="shared" si="135"/>
        <v>0</v>
      </c>
      <c r="Z433" s="3"/>
      <c r="AA433" s="9">
        <f t="shared" si="130"/>
        <v>0</v>
      </c>
      <c r="AB433" s="3"/>
      <c r="AC433" s="9">
        <f t="shared" si="131"/>
        <v>0</v>
      </c>
      <c r="AD433" s="9">
        <v>0</v>
      </c>
      <c r="AE433" s="3"/>
      <c r="AF433" s="9">
        <f t="shared" si="132"/>
        <v>0</v>
      </c>
      <c r="AG433" s="3"/>
      <c r="AH433" s="9">
        <f t="shared" si="133"/>
        <v>0</v>
      </c>
    </row>
    <row r="434" spans="1:34" ht="69.75" customHeight="1">
      <c r="A434" s="7" t="s">
        <v>8</v>
      </c>
      <c r="B434" s="8" t="s">
        <v>308</v>
      </c>
      <c r="C434" s="5"/>
      <c r="D434" s="9">
        <v>5308.8092500000012</v>
      </c>
      <c r="E434" s="3">
        <f>E435+E438</f>
        <v>0</v>
      </c>
      <c r="F434" s="9">
        <f t="shared" si="118"/>
        <v>5308.8092500000012</v>
      </c>
      <c r="G434" s="3">
        <f>G435+G438</f>
        <v>0</v>
      </c>
      <c r="H434" s="9">
        <f t="shared" si="142"/>
        <v>5308.8092500000012</v>
      </c>
      <c r="I434" s="9">
        <v>5308.8092500000012</v>
      </c>
      <c r="J434" s="3">
        <f>J435+J438</f>
        <v>0</v>
      </c>
      <c r="K434" s="3">
        <f>K435+K438</f>
        <v>0</v>
      </c>
      <c r="L434" s="9">
        <f t="shared" si="136"/>
        <v>5308.8092500000012</v>
      </c>
      <c r="M434" s="9">
        <f t="shared" si="119"/>
        <v>5308.8092500000012</v>
      </c>
      <c r="N434" s="3">
        <f>N435+N438</f>
        <v>0</v>
      </c>
      <c r="O434" s="3">
        <f>O435+O438</f>
        <v>0</v>
      </c>
      <c r="P434" s="9">
        <f t="shared" si="134"/>
        <v>5308.8092500000012</v>
      </c>
      <c r="Q434" s="3">
        <f>Q435+Q438</f>
        <v>-809.17096000000004</v>
      </c>
      <c r="R434" s="9">
        <f t="shared" si="128"/>
        <v>4499.6382900000008</v>
      </c>
      <c r="S434" s="3">
        <f>S435+S438</f>
        <v>120</v>
      </c>
      <c r="T434" s="9">
        <f t="shared" si="129"/>
        <v>4619.6382900000008</v>
      </c>
      <c r="U434" s="9">
        <f t="shared" si="143"/>
        <v>5308.8092500000012</v>
      </c>
      <c r="V434" s="3">
        <f>V435+V438</f>
        <v>0</v>
      </c>
      <c r="W434" s="9">
        <f t="shared" si="137"/>
        <v>5308.8092500000012</v>
      </c>
      <c r="X434" s="3">
        <f>X435+X438</f>
        <v>0</v>
      </c>
      <c r="Y434" s="9">
        <f t="shared" si="135"/>
        <v>5308.8092500000012</v>
      </c>
      <c r="Z434" s="3">
        <f>Z435+Z438</f>
        <v>-809.17096000000004</v>
      </c>
      <c r="AA434" s="9">
        <f t="shared" si="130"/>
        <v>4499.6382900000008</v>
      </c>
      <c r="AB434" s="3">
        <f>AB435+AB438</f>
        <v>0</v>
      </c>
      <c r="AC434" s="9">
        <f t="shared" si="131"/>
        <v>4499.6382900000008</v>
      </c>
      <c r="AD434" s="9">
        <v>5308.8092500000012</v>
      </c>
      <c r="AE434" s="3">
        <f>AE435+AE438</f>
        <v>-809.17096000000004</v>
      </c>
      <c r="AF434" s="9">
        <f t="shared" si="132"/>
        <v>4499.6382900000008</v>
      </c>
      <c r="AG434" s="3">
        <f>AG435+AG438</f>
        <v>0</v>
      </c>
      <c r="AH434" s="9">
        <f t="shared" si="133"/>
        <v>4499.6382900000008</v>
      </c>
    </row>
    <row r="435" spans="1:34" ht="39.75" customHeight="1">
      <c r="A435" s="11" t="s">
        <v>10</v>
      </c>
      <c r="B435" s="4" t="s">
        <v>309</v>
      </c>
      <c r="C435" s="5"/>
      <c r="D435" s="9">
        <v>0</v>
      </c>
      <c r="E435" s="3">
        <f>E436</f>
        <v>0</v>
      </c>
      <c r="F435" s="9">
        <f t="shared" si="118"/>
        <v>0</v>
      </c>
      <c r="G435" s="3">
        <f>G436</f>
        <v>0</v>
      </c>
      <c r="H435" s="9">
        <f t="shared" si="142"/>
        <v>0</v>
      </c>
      <c r="I435" s="9">
        <v>0</v>
      </c>
      <c r="J435" s="3">
        <f>J436</f>
        <v>0</v>
      </c>
      <c r="K435" s="3">
        <f>K436</f>
        <v>0</v>
      </c>
      <c r="L435" s="9">
        <f t="shared" si="136"/>
        <v>0</v>
      </c>
      <c r="M435" s="9">
        <f t="shared" si="119"/>
        <v>0</v>
      </c>
      <c r="N435" s="3">
        <f>N436</f>
        <v>0</v>
      </c>
      <c r="O435" s="3">
        <f>O436</f>
        <v>0</v>
      </c>
      <c r="P435" s="9">
        <f t="shared" si="134"/>
        <v>0</v>
      </c>
      <c r="Q435" s="3">
        <f>Q436</f>
        <v>0</v>
      </c>
      <c r="R435" s="9">
        <f t="shared" si="128"/>
        <v>0</v>
      </c>
      <c r="S435" s="3">
        <f>S436</f>
        <v>0</v>
      </c>
      <c r="T435" s="9">
        <f t="shared" si="129"/>
        <v>0</v>
      </c>
      <c r="U435" s="9">
        <f t="shared" si="143"/>
        <v>0</v>
      </c>
      <c r="V435" s="3">
        <f>V436</f>
        <v>0</v>
      </c>
      <c r="W435" s="9">
        <f t="shared" si="137"/>
        <v>0</v>
      </c>
      <c r="X435" s="3">
        <f>X436</f>
        <v>0</v>
      </c>
      <c r="Y435" s="9">
        <f t="shared" si="135"/>
        <v>0</v>
      </c>
      <c r="Z435" s="3">
        <f>Z436</f>
        <v>0</v>
      </c>
      <c r="AA435" s="9">
        <f t="shared" si="130"/>
        <v>0</v>
      </c>
      <c r="AB435" s="3">
        <f>AB436</f>
        <v>0</v>
      </c>
      <c r="AC435" s="9">
        <f t="shared" si="131"/>
        <v>0</v>
      </c>
      <c r="AD435" s="9">
        <v>0</v>
      </c>
      <c r="AE435" s="3">
        <f>AE436</f>
        <v>0</v>
      </c>
      <c r="AF435" s="9">
        <f t="shared" si="132"/>
        <v>0</v>
      </c>
      <c r="AG435" s="3">
        <f>AG436</f>
        <v>0</v>
      </c>
      <c r="AH435" s="9">
        <f t="shared" si="133"/>
        <v>0</v>
      </c>
    </row>
    <row r="436" spans="1:34" ht="47.25" customHeight="1">
      <c r="A436" s="11" t="s">
        <v>307</v>
      </c>
      <c r="B436" s="4" t="s">
        <v>310</v>
      </c>
      <c r="C436" s="5"/>
      <c r="D436" s="9">
        <v>0</v>
      </c>
      <c r="E436" s="3">
        <f>E437</f>
        <v>0</v>
      </c>
      <c r="F436" s="9">
        <f t="shared" si="118"/>
        <v>0</v>
      </c>
      <c r="G436" s="3">
        <f>G437</f>
        <v>0</v>
      </c>
      <c r="H436" s="9">
        <f t="shared" si="142"/>
        <v>0</v>
      </c>
      <c r="I436" s="9">
        <v>0</v>
      </c>
      <c r="J436" s="3">
        <f>J437</f>
        <v>0</v>
      </c>
      <c r="K436" s="3">
        <f>K437</f>
        <v>0</v>
      </c>
      <c r="L436" s="9">
        <f t="shared" si="136"/>
        <v>0</v>
      </c>
      <c r="M436" s="9">
        <f t="shared" si="119"/>
        <v>0</v>
      </c>
      <c r="N436" s="3">
        <f>N437</f>
        <v>0</v>
      </c>
      <c r="O436" s="3">
        <f>O437</f>
        <v>0</v>
      </c>
      <c r="P436" s="9">
        <f t="shared" si="134"/>
        <v>0</v>
      </c>
      <c r="Q436" s="3">
        <f>Q437</f>
        <v>0</v>
      </c>
      <c r="R436" s="9">
        <f t="shared" si="128"/>
        <v>0</v>
      </c>
      <c r="S436" s="3">
        <f>S437</f>
        <v>0</v>
      </c>
      <c r="T436" s="9">
        <f t="shared" si="129"/>
        <v>0</v>
      </c>
      <c r="U436" s="9">
        <f t="shared" si="143"/>
        <v>0</v>
      </c>
      <c r="V436" s="3">
        <f>V437</f>
        <v>0</v>
      </c>
      <c r="W436" s="9">
        <f t="shared" si="137"/>
        <v>0</v>
      </c>
      <c r="X436" s="3">
        <f>X437</f>
        <v>0</v>
      </c>
      <c r="Y436" s="9">
        <f t="shared" si="135"/>
        <v>0</v>
      </c>
      <c r="Z436" s="3">
        <f>Z437</f>
        <v>0</v>
      </c>
      <c r="AA436" s="9">
        <f t="shared" si="130"/>
        <v>0</v>
      </c>
      <c r="AB436" s="3">
        <f>AB437</f>
        <v>0</v>
      </c>
      <c r="AC436" s="9">
        <f t="shared" si="131"/>
        <v>0</v>
      </c>
      <c r="AD436" s="9">
        <v>0</v>
      </c>
      <c r="AE436" s="3">
        <f>AE437</f>
        <v>0</v>
      </c>
      <c r="AF436" s="9">
        <f t="shared" si="132"/>
        <v>0</v>
      </c>
      <c r="AG436" s="3">
        <f>AG437</f>
        <v>0</v>
      </c>
      <c r="AH436" s="9">
        <f t="shared" si="133"/>
        <v>0</v>
      </c>
    </row>
    <row r="437" spans="1:34" ht="46.5" customHeight="1">
      <c r="A437" s="1" t="s">
        <v>35</v>
      </c>
      <c r="B437" s="4" t="s">
        <v>310</v>
      </c>
      <c r="C437" s="5">
        <v>200</v>
      </c>
      <c r="D437" s="9">
        <v>0</v>
      </c>
      <c r="E437" s="3"/>
      <c r="F437" s="9">
        <f t="shared" ref="F437:F481" si="144">D437+E437</f>
        <v>0</v>
      </c>
      <c r="G437" s="3"/>
      <c r="H437" s="9">
        <f t="shared" si="142"/>
        <v>0</v>
      </c>
      <c r="I437" s="9">
        <v>0</v>
      </c>
      <c r="J437" s="3"/>
      <c r="K437" s="3"/>
      <c r="L437" s="9">
        <f t="shared" si="136"/>
        <v>0</v>
      </c>
      <c r="M437" s="9">
        <f t="shared" ref="M437:M481" si="145">I437+J437</f>
        <v>0</v>
      </c>
      <c r="N437" s="3"/>
      <c r="O437" s="3"/>
      <c r="P437" s="9">
        <f t="shared" si="134"/>
        <v>0</v>
      </c>
      <c r="Q437" s="3"/>
      <c r="R437" s="9">
        <f t="shared" si="128"/>
        <v>0</v>
      </c>
      <c r="S437" s="3"/>
      <c r="T437" s="9">
        <f t="shared" si="129"/>
        <v>0</v>
      </c>
      <c r="U437" s="9">
        <f t="shared" si="143"/>
        <v>0</v>
      </c>
      <c r="V437" s="3"/>
      <c r="W437" s="9">
        <f t="shared" si="137"/>
        <v>0</v>
      </c>
      <c r="X437" s="3"/>
      <c r="Y437" s="9">
        <f t="shared" si="135"/>
        <v>0</v>
      </c>
      <c r="Z437" s="3"/>
      <c r="AA437" s="9">
        <f t="shared" si="130"/>
        <v>0</v>
      </c>
      <c r="AB437" s="3"/>
      <c r="AC437" s="9">
        <f t="shared" si="131"/>
        <v>0</v>
      </c>
      <c r="AD437" s="9">
        <v>0</v>
      </c>
      <c r="AE437" s="3"/>
      <c r="AF437" s="9">
        <f t="shared" si="132"/>
        <v>0</v>
      </c>
      <c r="AG437" s="3"/>
      <c r="AH437" s="9">
        <f t="shared" si="133"/>
        <v>0</v>
      </c>
    </row>
    <row r="438" spans="1:34" ht="27.75" customHeight="1">
      <c r="A438" s="25" t="s">
        <v>311</v>
      </c>
      <c r="B438" s="4" t="s">
        <v>313</v>
      </c>
      <c r="C438" s="5"/>
      <c r="D438" s="9">
        <v>5308.8092500000012</v>
      </c>
      <c r="E438" s="3">
        <f>E439+E441+E443+E447</f>
        <v>0</v>
      </c>
      <c r="F438" s="9">
        <f t="shared" si="144"/>
        <v>5308.8092500000012</v>
      </c>
      <c r="G438" s="3">
        <f>G439+G441+G443+G447</f>
        <v>0</v>
      </c>
      <c r="H438" s="9">
        <f t="shared" si="142"/>
        <v>5308.8092500000012</v>
      </c>
      <c r="I438" s="9">
        <v>5308.8092500000012</v>
      </c>
      <c r="J438" s="3">
        <f>J439+J441+J443+J447</f>
        <v>0</v>
      </c>
      <c r="K438" s="3">
        <f>K439+K441+K443+K447</f>
        <v>0</v>
      </c>
      <c r="L438" s="9">
        <f t="shared" si="136"/>
        <v>5308.8092500000012</v>
      </c>
      <c r="M438" s="9">
        <f t="shared" si="145"/>
        <v>5308.8092500000012</v>
      </c>
      <c r="N438" s="3">
        <f>N439+N441+N443+N447</f>
        <v>0</v>
      </c>
      <c r="O438" s="3">
        <f>O439+O441+O443+O447</f>
        <v>0</v>
      </c>
      <c r="P438" s="9">
        <f t="shared" si="134"/>
        <v>5308.8092500000012</v>
      </c>
      <c r="Q438" s="3">
        <f>Q439+Q441+Q443+Q447</f>
        <v>-809.17096000000004</v>
      </c>
      <c r="R438" s="9">
        <f t="shared" si="128"/>
        <v>4499.6382900000008</v>
      </c>
      <c r="S438" s="3">
        <f>S439+S441+S443+S447</f>
        <v>120</v>
      </c>
      <c r="T438" s="9">
        <f t="shared" si="129"/>
        <v>4619.6382900000008</v>
      </c>
      <c r="U438" s="9">
        <f t="shared" si="143"/>
        <v>5308.8092500000012</v>
      </c>
      <c r="V438" s="3">
        <f>V439+V441+V443+V447</f>
        <v>0</v>
      </c>
      <c r="W438" s="9">
        <f t="shared" si="137"/>
        <v>5308.8092500000012</v>
      </c>
      <c r="X438" s="3">
        <f>X439+X441+X443+X447</f>
        <v>0</v>
      </c>
      <c r="Y438" s="9">
        <f t="shared" si="135"/>
        <v>5308.8092500000012</v>
      </c>
      <c r="Z438" s="3">
        <f>Z439+Z441+Z443+Z447</f>
        <v>-809.17096000000004</v>
      </c>
      <c r="AA438" s="9">
        <f t="shared" si="130"/>
        <v>4499.6382900000008</v>
      </c>
      <c r="AB438" s="3">
        <f>AB439+AB441+AB443+AB447</f>
        <v>0</v>
      </c>
      <c r="AC438" s="9">
        <f t="shared" si="131"/>
        <v>4499.6382900000008</v>
      </c>
      <c r="AD438" s="9">
        <v>5308.8092500000012</v>
      </c>
      <c r="AE438" s="3">
        <f>AE439+AE441+AE443+AE447</f>
        <v>-809.17096000000004</v>
      </c>
      <c r="AF438" s="9">
        <f t="shared" si="132"/>
        <v>4499.6382900000008</v>
      </c>
      <c r="AG438" s="3">
        <f>AG439+AG441+AG443+AG447</f>
        <v>0</v>
      </c>
      <c r="AH438" s="9">
        <f t="shared" si="133"/>
        <v>4499.6382900000008</v>
      </c>
    </row>
    <row r="439" spans="1:34" ht="43.5" customHeight="1">
      <c r="A439" s="1" t="s">
        <v>312</v>
      </c>
      <c r="B439" s="4" t="s">
        <v>314</v>
      </c>
      <c r="C439" s="5"/>
      <c r="D439" s="9">
        <v>1427.3129999999999</v>
      </c>
      <c r="E439" s="3">
        <f>E440</f>
        <v>0</v>
      </c>
      <c r="F439" s="9">
        <f t="shared" si="144"/>
        <v>1427.3129999999999</v>
      </c>
      <c r="G439" s="3">
        <f>G440</f>
        <v>0</v>
      </c>
      <c r="H439" s="9">
        <f t="shared" si="142"/>
        <v>1427.3129999999999</v>
      </c>
      <c r="I439" s="9">
        <v>1427.3129999999999</v>
      </c>
      <c r="J439" s="3">
        <f>J440</f>
        <v>0</v>
      </c>
      <c r="K439" s="3">
        <f>K440</f>
        <v>0</v>
      </c>
      <c r="L439" s="9">
        <f t="shared" si="136"/>
        <v>1427.3129999999999</v>
      </c>
      <c r="M439" s="9">
        <f t="shared" si="145"/>
        <v>1427.3129999999999</v>
      </c>
      <c r="N439" s="3">
        <f>N440</f>
        <v>0</v>
      </c>
      <c r="O439" s="3">
        <f>O440</f>
        <v>0</v>
      </c>
      <c r="P439" s="9">
        <f t="shared" si="134"/>
        <v>1427.3129999999999</v>
      </c>
      <c r="Q439" s="3">
        <f>Q440</f>
        <v>69.203999999999994</v>
      </c>
      <c r="R439" s="9">
        <f t="shared" si="128"/>
        <v>1496.5169999999998</v>
      </c>
      <c r="S439" s="3">
        <f>S440</f>
        <v>0</v>
      </c>
      <c r="T439" s="9">
        <f t="shared" si="129"/>
        <v>1496.5169999999998</v>
      </c>
      <c r="U439" s="9">
        <f t="shared" si="143"/>
        <v>1427.3129999999999</v>
      </c>
      <c r="V439" s="3">
        <f>V440</f>
        <v>0</v>
      </c>
      <c r="W439" s="9">
        <f t="shared" si="137"/>
        <v>1427.3129999999999</v>
      </c>
      <c r="X439" s="3">
        <f>X440</f>
        <v>0</v>
      </c>
      <c r="Y439" s="9">
        <f t="shared" si="135"/>
        <v>1427.3129999999999</v>
      </c>
      <c r="Z439" s="3">
        <f>Z440</f>
        <v>69.203999999999994</v>
      </c>
      <c r="AA439" s="9">
        <f t="shared" si="130"/>
        <v>1496.5169999999998</v>
      </c>
      <c r="AB439" s="3">
        <f>AB440</f>
        <v>0</v>
      </c>
      <c r="AC439" s="9">
        <f t="shared" si="131"/>
        <v>1496.5169999999998</v>
      </c>
      <c r="AD439" s="9">
        <v>1427.3129999999999</v>
      </c>
      <c r="AE439" s="3">
        <f>AE440</f>
        <v>69.203999999999994</v>
      </c>
      <c r="AF439" s="9">
        <f t="shared" si="132"/>
        <v>1496.5169999999998</v>
      </c>
      <c r="AG439" s="3">
        <f>AG440</f>
        <v>0</v>
      </c>
      <c r="AH439" s="9">
        <f t="shared" si="133"/>
        <v>1496.5169999999998</v>
      </c>
    </row>
    <row r="440" spans="1:34" ht="87" customHeight="1">
      <c r="A440" s="1" t="s">
        <v>110</v>
      </c>
      <c r="B440" s="4" t="s">
        <v>314</v>
      </c>
      <c r="C440" s="5">
        <v>100</v>
      </c>
      <c r="D440" s="9">
        <v>1427.3129999999999</v>
      </c>
      <c r="E440" s="3"/>
      <c r="F440" s="9">
        <f t="shared" si="144"/>
        <v>1427.3129999999999</v>
      </c>
      <c r="G440" s="3"/>
      <c r="H440" s="9">
        <f t="shared" si="142"/>
        <v>1427.3129999999999</v>
      </c>
      <c r="I440" s="9">
        <v>1427.3129999999999</v>
      </c>
      <c r="J440" s="3"/>
      <c r="K440" s="3"/>
      <c r="L440" s="9">
        <f t="shared" si="136"/>
        <v>1427.3129999999999</v>
      </c>
      <c r="M440" s="9">
        <f t="shared" si="145"/>
        <v>1427.3129999999999</v>
      </c>
      <c r="N440" s="3"/>
      <c r="O440" s="3"/>
      <c r="P440" s="9">
        <f t="shared" si="134"/>
        <v>1427.3129999999999</v>
      </c>
      <c r="Q440" s="3">
        <f>157.575-88.371</f>
        <v>69.203999999999994</v>
      </c>
      <c r="R440" s="9">
        <f t="shared" si="128"/>
        <v>1496.5169999999998</v>
      </c>
      <c r="S440" s="3"/>
      <c r="T440" s="9">
        <f t="shared" si="129"/>
        <v>1496.5169999999998</v>
      </c>
      <c r="U440" s="9">
        <f t="shared" si="143"/>
        <v>1427.3129999999999</v>
      </c>
      <c r="V440" s="3"/>
      <c r="W440" s="9">
        <f t="shared" si="137"/>
        <v>1427.3129999999999</v>
      </c>
      <c r="X440" s="3"/>
      <c r="Y440" s="9">
        <f t="shared" si="135"/>
        <v>1427.3129999999999</v>
      </c>
      <c r="Z440" s="3">
        <v>69.203999999999994</v>
      </c>
      <c r="AA440" s="9">
        <f t="shared" si="130"/>
        <v>1496.5169999999998</v>
      </c>
      <c r="AB440" s="3"/>
      <c r="AC440" s="9">
        <f t="shared" si="131"/>
        <v>1496.5169999999998</v>
      </c>
      <c r="AD440" s="9">
        <v>1427.3129999999999</v>
      </c>
      <c r="AE440" s="3">
        <v>69.203999999999994</v>
      </c>
      <c r="AF440" s="9">
        <f t="shared" si="132"/>
        <v>1496.5169999999998</v>
      </c>
      <c r="AG440" s="3"/>
      <c r="AH440" s="9">
        <f t="shared" si="133"/>
        <v>1496.5169999999998</v>
      </c>
    </row>
    <row r="441" spans="1:34" ht="48" customHeight="1">
      <c r="A441" s="1" t="s">
        <v>315</v>
      </c>
      <c r="B441" s="4" t="s">
        <v>317</v>
      </c>
      <c r="C441" s="5"/>
      <c r="D441" s="9">
        <v>1068.2222499999998</v>
      </c>
      <c r="E441" s="3">
        <f>E442</f>
        <v>0</v>
      </c>
      <c r="F441" s="9">
        <f t="shared" si="144"/>
        <v>1068.2222499999998</v>
      </c>
      <c r="G441" s="3">
        <f>G442</f>
        <v>0</v>
      </c>
      <c r="H441" s="9">
        <f t="shared" si="142"/>
        <v>1068.2222499999998</v>
      </c>
      <c r="I441" s="9">
        <v>1068.2222499999998</v>
      </c>
      <c r="J441" s="3">
        <f>J442</f>
        <v>0</v>
      </c>
      <c r="K441" s="3">
        <f>K442</f>
        <v>0</v>
      </c>
      <c r="L441" s="9">
        <f t="shared" si="136"/>
        <v>1068.2222499999998</v>
      </c>
      <c r="M441" s="9">
        <f t="shared" si="145"/>
        <v>1068.2222499999998</v>
      </c>
      <c r="N441" s="3">
        <f>N442</f>
        <v>0</v>
      </c>
      <c r="O441" s="3">
        <f>O442</f>
        <v>0</v>
      </c>
      <c r="P441" s="9">
        <f t="shared" si="134"/>
        <v>1068.2222499999998</v>
      </c>
      <c r="Q441" s="3">
        <f>Q442</f>
        <v>70.968880000000013</v>
      </c>
      <c r="R441" s="9">
        <f t="shared" si="128"/>
        <v>1139.1911299999997</v>
      </c>
      <c r="S441" s="3">
        <f>S442</f>
        <v>0</v>
      </c>
      <c r="T441" s="9">
        <f t="shared" si="129"/>
        <v>1139.1911299999997</v>
      </c>
      <c r="U441" s="9">
        <f t="shared" si="143"/>
        <v>1068.2222499999998</v>
      </c>
      <c r="V441" s="3">
        <f>V442</f>
        <v>0</v>
      </c>
      <c r="W441" s="9">
        <f t="shared" si="137"/>
        <v>1068.2222499999998</v>
      </c>
      <c r="X441" s="3">
        <f>X442</f>
        <v>0</v>
      </c>
      <c r="Y441" s="9">
        <f t="shared" si="135"/>
        <v>1068.2222499999998</v>
      </c>
      <c r="Z441" s="3">
        <f>Z442</f>
        <v>70.968879999999999</v>
      </c>
      <c r="AA441" s="9">
        <f t="shared" si="130"/>
        <v>1139.1911299999997</v>
      </c>
      <c r="AB441" s="3">
        <f>AB442</f>
        <v>0</v>
      </c>
      <c r="AC441" s="9">
        <f t="shared" si="131"/>
        <v>1139.1911299999997</v>
      </c>
      <c r="AD441" s="9">
        <v>1068.2222499999998</v>
      </c>
      <c r="AE441" s="3">
        <f>AE442</f>
        <v>70.968879999999999</v>
      </c>
      <c r="AF441" s="9">
        <f t="shared" si="132"/>
        <v>1139.1911299999997</v>
      </c>
      <c r="AG441" s="3">
        <f>AG442</f>
        <v>0</v>
      </c>
      <c r="AH441" s="9">
        <f t="shared" si="133"/>
        <v>1139.1911299999997</v>
      </c>
    </row>
    <row r="442" spans="1:34" ht="84.75" customHeight="1">
      <c r="A442" s="1" t="s">
        <v>110</v>
      </c>
      <c r="B442" s="4" t="s">
        <v>317</v>
      </c>
      <c r="C442" s="5">
        <v>100</v>
      </c>
      <c r="D442" s="9">
        <v>1068.2222499999998</v>
      </c>
      <c r="E442" s="3"/>
      <c r="F442" s="9">
        <f t="shared" si="144"/>
        <v>1068.2222499999998</v>
      </c>
      <c r="G442" s="3"/>
      <c r="H442" s="9">
        <f t="shared" si="142"/>
        <v>1068.2222499999998</v>
      </c>
      <c r="I442" s="9">
        <v>1068.2222499999998</v>
      </c>
      <c r="J442" s="3"/>
      <c r="K442" s="3"/>
      <c r="L442" s="9">
        <f t="shared" si="136"/>
        <v>1068.2222499999998</v>
      </c>
      <c r="M442" s="9">
        <f t="shared" si="145"/>
        <v>1068.2222499999998</v>
      </c>
      <c r="N442" s="3"/>
      <c r="O442" s="3"/>
      <c r="P442" s="9">
        <f t="shared" si="134"/>
        <v>1068.2222499999998</v>
      </c>
      <c r="Q442" s="3">
        <f>86.91088-15.942</f>
        <v>70.968880000000013</v>
      </c>
      <c r="R442" s="9">
        <f t="shared" si="128"/>
        <v>1139.1911299999997</v>
      </c>
      <c r="S442" s="3"/>
      <c r="T442" s="9">
        <f t="shared" si="129"/>
        <v>1139.1911299999997</v>
      </c>
      <c r="U442" s="9">
        <f t="shared" si="143"/>
        <v>1068.2222499999998</v>
      </c>
      <c r="V442" s="3"/>
      <c r="W442" s="9">
        <f t="shared" si="137"/>
        <v>1068.2222499999998</v>
      </c>
      <c r="X442" s="3"/>
      <c r="Y442" s="9">
        <f t="shared" si="135"/>
        <v>1068.2222499999998</v>
      </c>
      <c r="Z442" s="3">
        <v>70.968879999999999</v>
      </c>
      <c r="AA442" s="9">
        <f t="shared" si="130"/>
        <v>1139.1911299999997</v>
      </c>
      <c r="AB442" s="3"/>
      <c r="AC442" s="9">
        <f t="shared" si="131"/>
        <v>1139.1911299999997</v>
      </c>
      <c r="AD442" s="9">
        <v>1068.2222499999998</v>
      </c>
      <c r="AE442" s="3">
        <v>70.968879999999999</v>
      </c>
      <c r="AF442" s="9">
        <f t="shared" si="132"/>
        <v>1139.1911299999997</v>
      </c>
      <c r="AG442" s="3"/>
      <c r="AH442" s="9">
        <f t="shared" si="133"/>
        <v>1139.1911299999997</v>
      </c>
    </row>
    <row r="443" spans="1:34" ht="42.75" customHeight="1">
      <c r="A443" s="1" t="s">
        <v>316</v>
      </c>
      <c r="B443" s="4" t="s">
        <v>318</v>
      </c>
      <c r="C443" s="5"/>
      <c r="D443" s="9">
        <v>1879.1022799999998</v>
      </c>
      <c r="E443" s="3">
        <f>E444+E445+E446</f>
        <v>0</v>
      </c>
      <c r="F443" s="9">
        <f t="shared" si="144"/>
        <v>1879.1022799999998</v>
      </c>
      <c r="G443" s="3">
        <f>G444+G445+G446</f>
        <v>0</v>
      </c>
      <c r="H443" s="9">
        <f t="shared" si="142"/>
        <v>1879.1022799999998</v>
      </c>
      <c r="I443" s="9">
        <v>1879.1022799999998</v>
      </c>
      <c r="J443" s="3">
        <f>J444+J445+J446</f>
        <v>0</v>
      </c>
      <c r="K443" s="3">
        <f>K444+K445+K446</f>
        <v>0</v>
      </c>
      <c r="L443" s="9">
        <f t="shared" si="136"/>
        <v>1879.1022799999998</v>
      </c>
      <c r="M443" s="9">
        <f t="shared" si="145"/>
        <v>1879.1022799999998</v>
      </c>
      <c r="N443" s="3">
        <f>N444+N445+N446</f>
        <v>0</v>
      </c>
      <c r="O443" s="3">
        <f>O444+O445+O446</f>
        <v>0</v>
      </c>
      <c r="P443" s="9">
        <f t="shared" si="134"/>
        <v>1879.1022799999998</v>
      </c>
      <c r="Q443" s="3">
        <f>Q444+Q445+Q446</f>
        <v>-15.172120000000007</v>
      </c>
      <c r="R443" s="9">
        <f t="shared" si="128"/>
        <v>1863.9301599999999</v>
      </c>
      <c r="S443" s="3">
        <f>S444+S445+S446</f>
        <v>120</v>
      </c>
      <c r="T443" s="9">
        <f t="shared" si="129"/>
        <v>1983.9301599999999</v>
      </c>
      <c r="U443" s="9">
        <f t="shared" si="143"/>
        <v>1879.1022799999998</v>
      </c>
      <c r="V443" s="3">
        <f>V444+V445+V446</f>
        <v>0</v>
      </c>
      <c r="W443" s="9">
        <f t="shared" si="137"/>
        <v>1879.1022799999998</v>
      </c>
      <c r="X443" s="3">
        <f>X444+X445+X446</f>
        <v>0</v>
      </c>
      <c r="Y443" s="9">
        <f t="shared" si="135"/>
        <v>1879.1022799999998</v>
      </c>
      <c r="Z443" s="3">
        <f>Z444+Z445+Z446</f>
        <v>-15.17212</v>
      </c>
      <c r="AA443" s="9">
        <f t="shared" si="130"/>
        <v>1863.9301599999999</v>
      </c>
      <c r="AB443" s="3">
        <f>AB444+AB445+AB446</f>
        <v>0</v>
      </c>
      <c r="AC443" s="9">
        <f t="shared" si="131"/>
        <v>1863.9301599999999</v>
      </c>
      <c r="AD443" s="9">
        <v>1879.1022799999998</v>
      </c>
      <c r="AE443" s="3">
        <f>AE444+AE445+AE446</f>
        <v>-15.17212</v>
      </c>
      <c r="AF443" s="9">
        <f t="shared" si="132"/>
        <v>1863.9301599999999</v>
      </c>
      <c r="AG443" s="3">
        <f>AG444+AG445+AG446</f>
        <v>0</v>
      </c>
      <c r="AH443" s="9">
        <f t="shared" si="133"/>
        <v>1863.9301599999999</v>
      </c>
    </row>
    <row r="444" spans="1:34" ht="83.25" customHeight="1">
      <c r="A444" s="1" t="s">
        <v>110</v>
      </c>
      <c r="B444" s="4" t="s">
        <v>318</v>
      </c>
      <c r="C444" s="5">
        <v>100</v>
      </c>
      <c r="D444" s="9">
        <v>1630.6251599999998</v>
      </c>
      <c r="E444" s="3"/>
      <c r="F444" s="9">
        <f t="shared" si="144"/>
        <v>1630.6251599999998</v>
      </c>
      <c r="G444" s="3"/>
      <c r="H444" s="9">
        <f t="shared" si="142"/>
        <v>1630.6251599999998</v>
      </c>
      <c r="I444" s="9">
        <v>1630.6251599999998</v>
      </c>
      <c r="J444" s="3"/>
      <c r="K444" s="3"/>
      <c r="L444" s="9">
        <f t="shared" si="136"/>
        <v>1630.6251599999998</v>
      </c>
      <c r="M444" s="9">
        <f t="shared" si="145"/>
        <v>1630.6251599999998</v>
      </c>
      <c r="N444" s="3"/>
      <c r="O444" s="3"/>
      <c r="P444" s="9">
        <f t="shared" si="134"/>
        <v>1630.6251599999998</v>
      </c>
      <c r="Q444" s="3">
        <f>120.60388-135.776</f>
        <v>-15.172120000000007</v>
      </c>
      <c r="R444" s="9">
        <f t="shared" si="128"/>
        <v>1615.4530399999999</v>
      </c>
      <c r="S444" s="3">
        <v>120</v>
      </c>
      <c r="T444" s="9">
        <f t="shared" si="129"/>
        <v>1735.4530399999999</v>
      </c>
      <c r="U444" s="9">
        <f t="shared" si="143"/>
        <v>1630.6251599999998</v>
      </c>
      <c r="V444" s="3"/>
      <c r="W444" s="9">
        <f t="shared" si="137"/>
        <v>1630.6251599999998</v>
      </c>
      <c r="X444" s="3"/>
      <c r="Y444" s="9">
        <f t="shared" si="135"/>
        <v>1630.6251599999998</v>
      </c>
      <c r="Z444" s="3">
        <v>-15.17212</v>
      </c>
      <c r="AA444" s="9">
        <f t="shared" si="130"/>
        <v>1615.4530399999999</v>
      </c>
      <c r="AB444" s="3"/>
      <c r="AC444" s="9">
        <f t="shared" si="131"/>
        <v>1615.4530399999999</v>
      </c>
      <c r="AD444" s="9">
        <v>1630.6251599999998</v>
      </c>
      <c r="AE444" s="3">
        <v>-15.17212</v>
      </c>
      <c r="AF444" s="9">
        <f t="shared" si="132"/>
        <v>1615.4530399999999</v>
      </c>
      <c r="AG444" s="3"/>
      <c r="AH444" s="9">
        <f t="shared" si="133"/>
        <v>1615.4530399999999</v>
      </c>
    </row>
    <row r="445" spans="1:34" ht="45.75" customHeight="1">
      <c r="A445" s="1" t="s">
        <v>35</v>
      </c>
      <c r="B445" s="4" t="s">
        <v>318</v>
      </c>
      <c r="C445" s="5">
        <v>200</v>
      </c>
      <c r="D445" s="9">
        <v>248.47712000000001</v>
      </c>
      <c r="E445" s="3"/>
      <c r="F445" s="9">
        <f t="shared" si="144"/>
        <v>248.47712000000001</v>
      </c>
      <c r="G445" s="3"/>
      <c r="H445" s="9">
        <f t="shared" si="142"/>
        <v>248.47712000000001</v>
      </c>
      <c r="I445" s="9">
        <v>248.47712000000001</v>
      </c>
      <c r="J445" s="3"/>
      <c r="K445" s="3"/>
      <c r="L445" s="9">
        <f t="shared" si="136"/>
        <v>248.47712000000001</v>
      </c>
      <c r="M445" s="9">
        <f t="shared" si="145"/>
        <v>248.47712000000001</v>
      </c>
      <c r="N445" s="3"/>
      <c r="O445" s="3"/>
      <c r="P445" s="9">
        <f t="shared" si="134"/>
        <v>248.47712000000001</v>
      </c>
      <c r="Q445" s="3"/>
      <c r="R445" s="9">
        <f t="shared" si="128"/>
        <v>248.47712000000001</v>
      </c>
      <c r="S445" s="3"/>
      <c r="T445" s="9">
        <f t="shared" si="129"/>
        <v>248.47712000000001</v>
      </c>
      <c r="U445" s="9">
        <f t="shared" si="143"/>
        <v>248.47712000000001</v>
      </c>
      <c r="V445" s="3"/>
      <c r="W445" s="9">
        <f t="shared" si="137"/>
        <v>248.47712000000001</v>
      </c>
      <c r="X445" s="3"/>
      <c r="Y445" s="9">
        <f t="shared" si="135"/>
        <v>248.47712000000001</v>
      </c>
      <c r="Z445" s="3"/>
      <c r="AA445" s="9">
        <f t="shared" si="130"/>
        <v>248.47712000000001</v>
      </c>
      <c r="AB445" s="3"/>
      <c r="AC445" s="9">
        <f t="shared" si="131"/>
        <v>248.47712000000001</v>
      </c>
      <c r="AD445" s="9">
        <v>248.47712000000001</v>
      </c>
      <c r="AE445" s="3"/>
      <c r="AF445" s="9">
        <f t="shared" si="132"/>
        <v>248.47712000000001</v>
      </c>
      <c r="AG445" s="3"/>
      <c r="AH445" s="9">
        <f t="shared" si="133"/>
        <v>248.47712000000001</v>
      </c>
    </row>
    <row r="446" spans="1:34" ht="41.25" customHeight="1">
      <c r="A446" s="1" t="s">
        <v>34</v>
      </c>
      <c r="B446" s="4" t="s">
        <v>318</v>
      </c>
      <c r="C446" s="5">
        <v>800</v>
      </c>
      <c r="D446" s="9">
        <v>0</v>
      </c>
      <c r="E446" s="3"/>
      <c r="F446" s="9">
        <f t="shared" si="144"/>
        <v>0</v>
      </c>
      <c r="G446" s="3"/>
      <c r="H446" s="9">
        <f t="shared" si="142"/>
        <v>0</v>
      </c>
      <c r="I446" s="9">
        <v>0</v>
      </c>
      <c r="J446" s="3"/>
      <c r="K446" s="3"/>
      <c r="L446" s="9">
        <f t="shared" si="136"/>
        <v>0</v>
      </c>
      <c r="M446" s="9">
        <f t="shared" si="145"/>
        <v>0</v>
      </c>
      <c r="N446" s="3"/>
      <c r="O446" s="3"/>
      <c r="P446" s="9">
        <f t="shared" si="134"/>
        <v>0</v>
      </c>
      <c r="Q446" s="3"/>
      <c r="R446" s="9">
        <f t="shared" si="128"/>
        <v>0</v>
      </c>
      <c r="S446" s="3"/>
      <c r="T446" s="9">
        <f t="shared" si="129"/>
        <v>0</v>
      </c>
      <c r="U446" s="9">
        <f t="shared" si="143"/>
        <v>0</v>
      </c>
      <c r="V446" s="3"/>
      <c r="W446" s="9">
        <f t="shared" si="137"/>
        <v>0</v>
      </c>
      <c r="X446" s="3"/>
      <c r="Y446" s="9">
        <f t="shared" si="135"/>
        <v>0</v>
      </c>
      <c r="Z446" s="3"/>
      <c r="AA446" s="9">
        <f t="shared" si="130"/>
        <v>0</v>
      </c>
      <c r="AB446" s="3"/>
      <c r="AC446" s="9">
        <f t="shared" si="131"/>
        <v>0</v>
      </c>
      <c r="AD446" s="9">
        <v>0</v>
      </c>
      <c r="AE446" s="3"/>
      <c r="AF446" s="9">
        <f t="shared" si="132"/>
        <v>0</v>
      </c>
      <c r="AG446" s="3"/>
      <c r="AH446" s="9">
        <f t="shared" si="133"/>
        <v>0</v>
      </c>
    </row>
    <row r="447" spans="1:34" ht="49.5" customHeight="1">
      <c r="A447" s="1" t="s">
        <v>319</v>
      </c>
      <c r="B447" s="4" t="s">
        <v>320</v>
      </c>
      <c r="C447" s="5"/>
      <c r="D447" s="9">
        <v>934.17171999999994</v>
      </c>
      <c r="E447" s="3">
        <f>E448</f>
        <v>0</v>
      </c>
      <c r="F447" s="9">
        <f t="shared" si="144"/>
        <v>934.17171999999994</v>
      </c>
      <c r="G447" s="3">
        <f>G448</f>
        <v>0</v>
      </c>
      <c r="H447" s="9">
        <f t="shared" si="142"/>
        <v>934.17171999999994</v>
      </c>
      <c r="I447" s="9">
        <v>934.17171999999994</v>
      </c>
      <c r="J447" s="3">
        <f>J448</f>
        <v>0</v>
      </c>
      <c r="K447" s="3">
        <f>K448</f>
        <v>0</v>
      </c>
      <c r="L447" s="9">
        <f t="shared" si="136"/>
        <v>934.17171999999994</v>
      </c>
      <c r="M447" s="9">
        <f t="shared" si="145"/>
        <v>934.17171999999994</v>
      </c>
      <c r="N447" s="3">
        <f>N448</f>
        <v>0</v>
      </c>
      <c r="O447" s="3">
        <f>O448</f>
        <v>0</v>
      </c>
      <c r="P447" s="9">
        <f t="shared" si="134"/>
        <v>934.17171999999994</v>
      </c>
      <c r="Q447" s="3">
        <f>Q448</f>
        <v>-934.17172000000005</v>
      </c>
      <c r="R447" s="9">
        <f t="shared" si="128"/>
        <v>0</v>
      </c>
      <c r="S447" s="3">
        <f>S448</f>
        <v>0</v>
      </c>
      <c r="T447" s="9">
        <f t="shared" si="129"/>
        <v>0</v>
      </c>
      <c r="U447" s="9">
        <f t="shared" si="143"/>
        <v>934.17171999999994</v>
      </c>
      <c r="V447" s="3">
        <f>V448</f>
        <v>0</v>
      </c>
      <c r="W447" s="9">
        <f t="shared" si="137"/>
        <v>934.17171999999994</v>
      </c>
      <c r="X447" s="3">
        <f>X448</f>
        <v>0</v>
      </c>
      <c r="Y447" s="9">
        <f t="shared" si="135"/>
        <v>934.17171999999994</v>
      </c>
      <c r="Z447" s="3">
        <f>Z448</f>
        <v>-934.17172000000005</v>
      </c>
      <c r="AA447" s="9">
        <f t="shared" si="130"/>
        <v>0</v>
      </c>
      <c r="AB447" s="3">
        <f>AB448</f>
        <v>0</v>
      </c>
      <c r="AC447" s="9">
        <f t="shared" si="131"/>
        <v>0</v>
      </c>
      <c r="AD447" s="9">
        <v>934.17171999999994</v>
      </c>
      <c r="AE447" s="3">
        <f>AE448</f>
        <v>-934.17172000000005</v>
      </c>
      <c r="AF447" s="9">
        <f t="shared" si="132"/>
        <v>0</v>
      </c>
      <c r="AG447" s="3">
        <f>AG448</f>
        <v>0</v>
      </c>
      <c r="AH447" s="9">
        <f t="shared" si="133"/>
        <v>0</v>
      </c>
    </row>
    <row r="448" spans="1:34" ht="85.5" customHeight="1">
      <c r="A448" s="1" t="s">
        <v>110</v>
      </c>
      <c r="B448" s="4" t="s">
        <v>320</v>
      </c>
      <c r="C448" s="5">
        <v>100</v>
      </c>
      <c r="D448" s="9">
        <v>934.17171999999994</v>
      </c>
      <c r="E448" s="3"/>
      <c r="F448" s="9">
        <f t="shared" si="144"/>
        <v>934.17171999999994</v>
      </c>
      <c r="G448" s="3"/>
      <c r="H448" s="9">
        <f t="shared" si="142"/>
        <v>934.17171999999994</v>
      </c>
      <c r="I448" s="9">
        <v>934.17171999999994</v>
      </c>
      <c r="J448" s="3"/>
      <c r="K448" s="3"/>
      <c r="L448" s="9">
        <f t="shared" si="136"/>
        <v>934.17171999999994</v>
      </c>
      <c r="M448" s="9">
        <f t="shared" si="145"/>
        <v>934.17171999999994</v>
      </c>
      <c r="N448" s="3"/>
      <c r="O448" s="3"/>
      <c r="P448" s="9">
        <f t="shared" si="134"/>
        <v>934.17171999999994</v>
      </c>
      <c r="Q448" s="3">
        <v>-934.17172000000005</v>
      </c>
      <c r="R448" s="9">
        <f t="shared" si="128"/>
        <v>0</v>
      </c>
      <c r="S448" s="3"/>
      <c r="T448" s="9">
        <f t="shared" si="129"/>
        <v>0</v>
      </c>
      <c r="U448" s="9">
        <f t="shared" si="143"/>
        <v>934.17171999999994</v>
      </c>
      <c r="V448" s="3"/>
      <c r="W448" s="9">
        <f t="shared" si="137"/>
        <v>934.17171999999994</v>
      </c>
      <c r="X448" s="3"/>
      <c r="Y448" s="9">
        <f t="shared" si="135"/>
        <v>934.17171999999994</v>
      </c>
      <c r="Z448" s="3">
        <v>-934.17172000000005</v>
      </c>
      <c r="AA448" s="9">
        <f t="shared" si="130"/>
        <v>0</v>
      </c>
      <c r="AB448" s="3"/>
      <c r="AC448" s="9">
        <f t="shared" si="131"/>
        <v>0</v>
      </c>
      <c r="AD448" s="9">
        <v>934.17171999999994</v>
      </c>
      <c r="AE448" s="3">
        <v>-934.17172000000005</v>
      </c>
      <c r="AF448" s="9">
        <f t="shared" si="132"/>
        <v>0</v>
      </c>
      <c r="AG448" s="3"/>
      <c r="AH448" s="9">
        <f t="shared" si="133"/>
        <v>0</v>
      </c>
    </row>
    <row r="449" spans="1:34" ht="75.75" customHeight="1">
      <c r="A449" s="26" t="s">
        <v>321</v>
      </c>
      <c r="B449" s="8" t="s">
        <v>322</v>
      </c>
      <c r="C449" s="5"/>
      <c r="D449" s="9">
        <v>6084.1844499999997</v>
      </c>
      <c r="E449" s="3">
        <f>E450</f>
        <v>0</v>
      </c>
      <c r="F449" s="9">
        <f t="shared" si="144"/>
        <v>6084.1844499999997</v>
      </c>
      <c r="G449" s="3">
        <f>G450</f>
        <v>0</v>
      </c>
      <c r="H449" s="9">
        <f t="shared" si="142"/>
        <v>6084.1844499999997</v>
      </c>
      <c r="I449" s="9">
        <v>3655.4932399999998</v>
      </c>
      <c r="J449" s="3">
        <f>J450</f>
        <v>-227.62433999999999</v>
      </c>
      <c r="K449" s="3">
        <f>K450</f>
        <v>0</v>
      </c>
      <c r="L449" s="9">
        <f t="shared" si="136"/>
        <v>6084.1844499999997</v>
      </c>
      <c r="M449" s="9">
        <f t="shared" si="145"/>
        <v>3427.8688999999999</v>
      </c>
      <c r="N449" s="3">
        <f>N450</f>
        <v>0</v>
      </c>
      <c r="O449" s="3">
        <f>O450</f>
        <v>0</v>
      </c>
      <c r="P449" s="9">
        <f t="shared" si="134"/>
        <v>6084.1844499999997</v>
      </c>
      <c r="Q449" s="3">
        <f>Q450</f>
        <v>-961.55092000000002</v>
      </c>
      <c r="R449" s="9">
        <f t="shared" si="128"/>
        <v>5122.6335300000001</v>
      </c>
      <c r="S449" s="3">
        <f>S450</f>
        <v>2238.0502999999999</v>
      </c>
      <c r="T449" s="9">
        <f t="shared" si="129"/>
        <v>7360.6838299999999</v>
      </c>
      <c r="U449" s="9">
        <f t="shared" si="143"/>
        <v>3427.8688999999999</v>
      </c>
      <c r="V449" s="3">
        <f>V450</f>
        <v>0</v>
      </c>
      <c r="W449" s="9">
        <f t="shared" si="137"/>
        <v>3427.8688999999999</v>
      </c>
      <c r="X449" s="3">
        <f>X450</f>
        <v>0</v>
      </c>
      <c r="Y449" s="9">
        <f t="shared" si="135"/>
        <v>3427.8688999999999</v>
      </c>
      <c r="Z449" s="3">
        <f>Z450</f>
        <v>-821.16728999999998</v>
      </c>
      <c r="AA449" s="9">
        <f t="shared" si="130"/>
        <v>2606.7016100000001</v>
      </c>
      <c r="AB449" s="3">
        <f>AB450</f>
        <v>0</v>
      </c>
      <c r="AC449" s="9">
        <f t="shared" si="131"/>
        <v>2606.7016100000001</v>
      </c>
      <c r="AD449" s="9">
        <v>3427.8688999999999</v>
      </c>
      <c r="AE449" s="3">
        <f>AE450</f>
        <v>-961.55092000000002</v>
      </c>
      <c r="AF449" s="9">
        <f t="shared" si="132"/>
        <v>2466.3179799999998</v>
      </c>
      <c r="AG449" s="3">
        <f>AG450</f>
        <v>0</v>
      </c>
      <c r="AH449" s="9">
        <f t="shared" si="133"/>
        <v>2466.3179799999998</v>
      </c>
    </row>
    <row r="450" spans="1:34" ht="42.75" customHeight="1">
      <c r="A450" s="11" t="s">
        <v>311</v>
      </c>
      <c r="B450" s="4" t="s">
        <v>324</v>
      </c>
      <c r="C450" s="5"/>
      <c r="D450" s="9">
        <v>6084.1844499999997</v>
      </c>
      <c r="E450" s="3">
        <f>E451+E453+E456+E458+E460+E463+E465+E469+E471+E473+E467+E475</f>
        <v>0</v>
      </c>
      <c r="F450" s="9">
        <f t="shared" si="144"/>
        <v>6084.1844499999997</v>
      </c>
      <c r="G450" s="3">
        <f>G451+G453+G456+G458+G460+G463+G465+G469+G471+G473+G467+G475</f>
        <v>0</v>
      </c>
      <c r="H450" s="9">
        <f t="shared" si="142"/>
        <v>6084.1844499999997</v>
      </c>
      <c r="I450" s="9">
        <v>3655.4932399999998</v>
      </c>
      <c r="J450" s="3">
        <f>J451+J453+J456+J458+J460+J463+J465+J469+J471+J473+J467+J475</f>
        <v>-227.62433999999999</v>
      </c>
      <c r="K450" s="3">
        <f>K451+K453+K456+K458+K460+K463+K465+K469+K471+K473+K467+K475</f>
        <v>0</v>
      </c>
      <c r="L450" s="9">
        <f t="shared" si="136"/>
        <v>6084.1844499999997</v>
      </c>
      <c r="M450" s="9">
        <f t="shared" si="145"/>
        <v>3427.8688999999999</v>
      </c>
      <c r="N450" s="3">
        <f>N451+N453+N456+N458+N460+N463+N465+N469+N471+N473+N467+N475</f>
        <v>0</v>
      </c>
      <c r="O450" s="3">
        <f>O451+O453+O456+O458+O460+O463+O465+O469+O471+O473+O467+O475</f>
        <v>0</v>
      </c>
      <c r="P450" s="9">
        <f t="shared" si="134"/>
        <v>6084.1844499999997</v>
      </c>
      <c r="Q450" s="3">
        <f>Q451+Q453+Q456+Q458+Q460+Q463+Q465+Q469+Q471+Q473+Q467+Q475</f>
        <v>-961.55092000000002</v>
      </c>
      <c r="R450" s="9">
        <f t="shared" si="128"/>
        <v>5122.6335300000001</v>
      </c>
      <c r="S450" s="3">
        <f>S451+S453+S456+S458+S460+S463+S465+S469+S471+S473+S467+S475</f>
        <v>2238.0502999999999</v>
      </c>
      <c r="T450" s="9">
        <f t="shared" si="129"/>
        <v>7360.6838299999999</v>
      </c>
      <c r="U450" s="9">
        <f t="shared" si="143"/>
        <v>3427.8688999999999</v>
      </c>
      <c r="V450" s="3">
        <f>V451+V453+V456+V458+V460+V463+V465+V469+V471+V473+V467+V475</f>
        <v>0</v>
      </c>
      <c r="W450" s="9">
        <f t="shared" si="137"/>
        <v>3427.8688999999999</v>
      </c>
      <c r="X450" s="3">
        <f>X451+X453+X456+X458+X460+X463+X465+X469+X471+X473+X467+X475</f>
        <v>0</v>
      </c>
      <c r="Y450" s="9">
        <f t="shared" si="135"/>
        <v>3427.8688999999999</v>
      </c>
      <c r="Z450" s="3">
        <f>Z451+Z453+Z456+Z458+Z460+Z463+Z465+Z469+Z471+Z473+Z467+Z475</f>
        <v>-821.16728999999998</v>
      </c>
      <c r="AA450" s="9">
        <f t="shared" si="130"/>
        <v>2606.7016100000001</v>
      </c>
      <c r="AB450" s="3">
        <f>AB451+AB453+AB456+AB458+AB460+AB463+AB465+AB469+AB471+AB473+AB467+AB475</f>
        <v>0</v>
      </c>
      <c r="AC450" s="9">
        <f t="shared" si="131"/>
        <v>2606.7016100000001</v>
      </c>
      <c r="AD450" s="9">
        <v>3427.8688999999999</v>
      </c>
      <c r="AE450" s="3">
        <f>AE451+AE453+AE456+AE458+AE460+AE463+AE465+AE469+AE471+AE473+AE467+AE475</f>
        <v>-961.55092000000002</v>
      </c>
      <c r="AF450" s="9">
        <f t="shared" si="132"/>
        <v>2466.3179799999998</v>
      </c>
      <c r="AG450" s="3">
        <f>AG451+AG453+AG456+AG458+AG460+AG463+AG465+AG469+AG471+AG473+AG467+AG475</f>
        <v>0</v>
      </c>
      <c r="AH450" s="9">
        <f t="shared" si="133"/>
        <v>2466.3179799999998</v>
      </c>
    </row>
    <row r="451" spans="1:34" ht="53.25" customHeight="1">
      <c r="A451" s="11" t="s">
        <v>323</v>
      </c>
      <c r="B451" s="4" t="s">
        <v>362</v>
      </c>
      <c r="C451" s="5"/>
      <c r="D451" s="9">
        <v>168.45840000000001</v>
      </c>
      <c r="E451" s="3">
        <f>E452</f>
        <v>0</v>
      </c>
      <c r="F451" s="9">
        <f t="shared" si="144"/>
        <v>168.45840000000001</v>
      </c>
      <c r="G451" s="3">
        <f>G452</f>
        <v>0</v>
      </c>
      <c r="H451" s="9">
        <f t="shared" si="142"/>
        <v>168.45840000000001</v>
      </c>
      <c r="I451" s="9">
        <v>168.45840000000001</v>
      </c>
      <c r="J451" s="3">
        <f>J452</f>
        <v>0</v>
      </c>
      <c r="K451" s="3">
        <f>K452</f>
        <v>0</v>
      </c>
      <c r="L451" s="9">
        <f t="shared" si="136"/>
        <v>168.45840000000001</v>
      </c>
      <c r="M451" s="9">
        <f t="shared" si="145"/>
        <v>168.45840000000001</v>
      </c>
      <c r="N451" s="3">
        <f>N452</f>
        <v>0</v>
      </c>
      <c r="O451" s="3">
        <f>O452</f>
        <v>0</v>
      </c>
      <c r="P451" s="9">
        <f t="shared" si="134"/>
        <v>168.45840000000001</v>
      </c>
      <c r="Q451" s="3">
        <f>Q452</f>
        <v>0</v>
      </c>
      <c r="R451" s="9">
        <f t="shared" si="128"/>
        <v>168.45840000000001</v>
      </c>
      <c r="S451" s="3">
        <f>S452</f>
        <v>0</v>
      </c>
      <c r="T451" s="9">
        <f t="shared" si="129"/>
        <v>168.45840000000001</v>
      </c>
      <c r="U451" s="9">
        <f t="shared" si="143"/>
        <v>168.45840000000001</v>
      </c>
      <c r="V451" s="3">
        <f>V452</f>
        <v>0</v>
      </c>
      <c r="W451" s="9">
        <f t="shared" si="137"/>
        <v>168.45840000000001</v>
      </c>
      <c r="X451" s="3">
        <f>X452</f>
        <v>0</v>
      </c>
      <c r="Y451" s="9">
        <f t="shared" si="135"/>
        <v>168.45840000000001</v>
      </c>
      <c r="Z451" s="3">
        <f>Z452</f>
        <v>0</v>
      </c>
      <c r="AA451" s="9">
        <f t="shared" si="130"/>
        <v>168.45840000000001</v>
      </c>
      <c r="AB451" s="3">
        <f>AB452</f>
        <v>0</v>
      </c>
      <c r="AC451" s="9">
        <f t="shared" si="131"/>
        <v>168.45840000000001</v>
      </c>
      <c r="AD451" s="9">
        <v>168.45840000000001</v>
      </c>
      <c r="AE451" s="3">
        <f>AE452</f>
        <v>0</v>
      </c>
      <c r="AF451" s="9">
        <f t="shared" si="132"/>
        <v>168.45840000000001</v>
      </c>
      <c r="AG451" s="3">
        <f>AG452</f>
        <v>0</v>
      </c>
      <c r="AH451" s="9">
        <f t="shared" si="133"/>
        <v>168.45840000000001</v>
      </c>
    </row>
    <row r="452" spans="1:34" ht="43.5" customHeight="1">
      <c r="A452" s="1" t="s">
        <v>325</v>
      </c>
      <c r="B452" s="4" t="s">
        <v>362</v>
      </c>
      <c r="C452" s="5">
        <v>300</v>
      </c>
      <c r="D452" s="9">
        <v>168.45840000000001</v>
      </c>
      <c r="E452" s="3"/>
      <c r="F452" s="9">
        <f t="shared" si="144"/>
        <v>168.45840000000001</v>
      </c>
      <c r="G452" s="3"/>
      <c r="H452" s="9">
        <f t="shared" si="142"/>
        <v>168.45840000000001</v>
      </c>
      <c r="I452" s="9">
        <v>168.45840000000001</v>
      </c>
      <c r="J452" s="3"/>
      <c r="K452" s="3"/>
      <c r="L452" s="9">
        <f t="shared" si="136"/>
        <v>168.45840000000001</v>
      </c>
      <c r="M452" s="9">
        <f t="shared" si="145"/>
        <v>168.45840000000001</v>
      </c>
      <c r="N452" s="3"/>
      <c r="O452" s="3"/>
      <c r="P452" s="9">
        <f t="shared" si="134"/>
        <v>168.45840000000001</v>
      </c>
      <c r="Q452" s="3"/>
      <c r="R452" s="9">
        <f t="shared" si="128"/>
        <v>168.45840000000001</v>
      </c>
      <c r="S452" s="3"/>
      <c r="T452" s="9">
        <f t="shared" si="129"/>
        <v>168.45840000000001</v>
      </c>
      <c r="U452" s="9">
        <f t="shared" si="143"/>
        <v>168.45840000000001</v>
      </c>
      <c r="V452" s="3"/>
      <c r="W452" s="9">
        <f t="shared" si="137"/>
        <v>168.45840000000001</v>
      </c>
      <c r="X452" s="3"/>
      <c r="Y452" s="9">
        <f t="shared" si="135"/>
        <v>168.45840000000001</v>
      </c>
      <c r="Z452" s="3"/>
      <c r="AA452" s="9">
        <f t="shared" si="130"/>
        <v>168.45840000000001</v>
      </c>
      <c r="AB452" s="3"/>
      <c r="AC452" s="9">
        <f t="shared" si="131"/>
        <v>168.45840000000001</v>
      </c>
      <c r="AD452" s="9">
        <v>168.45840000000001</v>
      </c>
      <c r="AE452" s="3"/>
      <c r="AF452" s="9">
        <f t="shared" si="132"/>
        <v>168.45840000000001</v>
      </c>
      <c r="AG452" s="3"/>
      <c r="AH452" s="9">
        <f t="shared" si="133"/>
        <v>168.45840000000001</v>
      </c>
    </row>
    <row r="453" spans="1:34" ht="74.25" customHeight="1">
      <c r="A453" s="1" t="s">
        <v>326</v>
      </c>
      <c r="B453" s="4" t="s">
        <v>363</v>
      </c>
      <c r="C453" s="5"/>
      <c r="D453" s="9">
        <v>820.67700000000002</v>
      </c>
      <c r="E453" s="3">
        <f>E454+E455</f>
        <v>0</v>
      </c>
      <c r="F453" s="9">
        <f t="shared" si="144"/>
        <v>820.67700000000002</v>
      </c>
      <c r="G453" s="3">
        <f>G454+G455</f>
        <v>0</v>
      </c>
      <c r="H453" s="9">
        <f t="shared" si="142"/>
        <v>820.67700000000002</v>
      </c>
      <c r="I453" s="9">
        <v>820.67700000000002</v>
      </c>
      <c r="J453" s="3">
        <f>J454+J455</f>
        <v>0</v>
      </c>
      <c r="K453" s="3">
        <f>K454+K455</f>
        <v>0</v>
      </c>
      <c r="L453" s="9">
        <f t="shared" si="136"/>
        <v>820.67700000000002</v>
      </c>
      <c r="M453" s="9">
        <f t="shared" si="145"/>
        <v>820.67700000000002</v>
      </c>
      <c r="N453" s="3">
        <f>N454+N455</f>
        <v>0</v>
      </c>
      <c r="O453" s="3">
        <f>O454+O455</f>
        <v>0</v>
      </c>
      <c r="P453" s="9">
        <f t="shared" si="134"/>
        <v>820.67700000000002</v>
      </c>
      <c r="Q453" s="3">
        <f>Q454+Q455</f>
        <v>38.449080000000002</v>
      </c>
      <c r="R453" s="9">
        <f t="shared" si="128"/>
        <v>859.12608</v>
      </c>
      <c r="S453" s="3">
        <f>S454+S455</f>
        <v>0</v>
      </c>
      <c r="T453" s="9">
        <f t="shared" si="129"/>
        <v>859.12608</v>
      </c>
      <c r="U453" s="9">
        <f t="shared" si="143"/>
        <v>820.67700000000002</v>
      </c>
      <c r="V453" s="3">
        <f>V454+V455</f>
        <v>0</v>
      </c>
      <c r="W453" s="9">
        <f t="shared" si="137"/>
        <v>820.67700000000002</v>
      </c>
      <c r="X453" s="3">
        <f>X454+X455</f>
        <v>0</v>
      </c>
      <c r="Y453" s="9">
        <f t="shared" si="135"/>
        <v>820.67700000000002</v>
      </c>
      <c r="Z453" s="3">
        <f>Z454+Z455</f>
        <v>38.449080000000002</v>
      </c>
      <c r="AA453" s="9">
        <f t="shared" si="130"/>
        <v>859.12608</v>
      </c>
      <c r="AB453" s="3">
        <f>AB454+AB455</f>
        <v>0</v>
      </c>
      <c r="AC453" s="9">
        <f t="shared" si="131"/>
        <v>859.12608</v>
      </c>
      <c r="AD453" s="9">
        <v>820.67700000000002</v>
      </c>
      <c r="AE453" s="3">
        <f>AE454+AE455</f>
        <v>38.449080000000002</v>
      </c>
      <c r="AF453" s="9">
        <f t="shared" si="132"/>
        <v>859.12608</v>
      </c>
      <c r="AG453" s="3">
        <f>AG454+AG455</f>
        <v>0</v>
      </c>
      <c r="AH453" s="9">
        <f t="shared" si="133"/>
        <v>859.12608</v>
      </c>
    </row>
    <row r="454" spans="1:34" ht="51.75" customHeight="1">
      <c r="A454" s="1" t="s">
        <v>35</v>
      </c>
      <c r="B454" s="4" t="s">
        <v>363</v>
      </c>
      <c r="C454" s="5">
        <v>200</v>
      </c>
      <c r="D454" s="9">
        <v>0</v>
      </c>
      <c r="E454" s="3"/>
      <c r="F454" s="9">
        <f t="shared" si="144"/>
        <v>0</v>
      </c>
      <c r="G454" s="3"/>
      <c r="H454" s="9">
        <f t="shared" si="142"/>
        <v>0</v>
      </c>
      <c r="I454" s="9">
        <v>0</v>
      </c>
      <c r="J454" s="3"/>
      <c r="K454" s="3"/>
      <c r="L454" s="9">
        <f t="shared" si="136"/>
        <v>0</v>
      </c>
      <c r="M454" s="9">
        <f t="shared" si="145"/>
        <v>0</v>
      </c>
      <c r="N454" s="3"/>
      <c r="O454" s="3"/>
      <c r="P454" s="9">
        <f t="shared" si="134"/>
        <v>0</v>
      </c>
      <c r="Q454" s="3"/>
      <c r="R454" s="9">
        <f t="shared" si="128"/>
        <v>0</v>
      </c>
      <c r="S454" s="3"/>
      <c r="T454" s="9">
        <f t="shared" si="129"/>
        <v>0</v>
      </c>
      <c r="U454" s="9">
        <f t="shared" si="143"/>
        <v>0</v>
      </c>
      <c r="V454" s="3"/>
      <c r="W454" s="9">
        <f t="shared" si="137"/>
        <v>0</v>
      </c>
      <c r="X454" s="3"/>
      <c r="Y454" s="9">
        <f t="shared" si="135"/>
        <v>0</v>
      </c>
      <c r="Z454" s="3"/>
      <c r="AA454" s="9">
        <f t="shared" si="130"/>
        <v>0</v>
      </c>
      <c r="AB454" s="3"/>
      <c r="AC454" s="9">
        <f t="shared" si="131"/>
        <v>0</v>
      </c>
      <c r="AD454" s="9">
        <v>0</v>
      </c>
      <c r="AE454" s="3"/>
      <c r="AF454" s="9">
        <f t="shared" si="132"/>
        <v>0</v>
      </c>
      <c r="AG454" s="3"/>
      <c r="AH454" s="9">
        <f t="shared" si="133"/>
        <v>0</v>
      </c>
    </row>
    <row r="455" spans="1:34" ht="42" customHeight="1">
      <c r="A455" s="1" t="s">
        <v>325</v>
      </c>
      <c r="B455" s="4" t="s">
        <v>363</v>
      </c>
      <c r="C455" s="5">
        <v>300</v>
      </c>
      <c r="D455" s="9">
        <v>820.67700000000002</v>
      </c>
      <c r="E455" s="3"/>
      <c r="F455" s="9">
        <f t="shared" si="144"/>
        <v>820.67700000000002</v>
      </c>
      <c r="G455" s="3"/>
      <c r="H455" s="9">
        <f t="shared" si="142"/>
        <v>820.67700000000002</v>
      </c>
      <c r="I455" s="9">
        <v>820.67700000000002</v>
      </c>
      <c r="J455" s="3"/>
      <c r="K455" s="3"/>
      <c r="L455" s="9">
        <f t="shared" si="136"/>
        <v>820.67700000000002</v>
      </c>
      <c r="M455" s="9">
        <f t="shared" si="145"/>
        <v>820.67700000000002</v>
      </c>
      <c r="N455" s="3"/>
      <c r="O455" s="3"/>
      <c r="P455" s="9">
        <f t="shared" si="134"/>
        <v>820.67700000000002</v>
      </c>
      <c r="Q455" s="3">
        <v>38.449080000000002</v>
      </c>
      <c r="R455" s="9">
        <f t="shared" si="128"/>
        <v>859.12608</v>
      </c>
      <c r="S455" s="3"/>
      <c r="T455" s="9">
        <f t="shared" si="129"/>
        <v>859.12608</v>
      </c>
      <c r="U455" s="9">
        <f t="shared" si="143"/>
        <v>820.67700000000002</v>
      </c>
      <c r="V455" s="3"/>
      <c r="W455" s="9">
        <f t="shared" si="137"/>
        <v>820.67700000000002</v>
      </c>
      <c r="X455" s="3"/>
      <c r="Y455" s="9">
        <f t="shared" si="135"/>
        <v>820.67700000000002</v>
      </c>
      <c r="Z455" s="3">
        <v>38.449080000000002</v>
      </c>
      <c r="AA455" s="9">
        <f t="shared" si="130"/>
        <v>859.12608</v>
      </c>
      <c r="AB455" s="3"/>
      <c r="AC455" s="9">
        <f t="shared" si="131"/>
        <v>859.12608</v>
      </c>
      <c r="AD455" s="9">
        <v>820.67700000000002</v>
      </c>
      <c r="AE455" s="3">
        <v>38.449080000000002</v>
      </c>
      <c r="AF455" s="9">
        <f t="shared" si="132"/>
        <v>859.12608</v>
      </c>
      <c r="AG455" s="3"/>
      <c r="AH455" s="9">
        <f t="shared" si="133"/>
        <v>859.12608</v>
      </c>
    </row>
    <row r="456" spans="1:34" ht="56.25" customHeight="1">
      <c r="A456" s="11" t="s">
        <v>366</v>
      </c>
      <c r="B456" s="4" t="s">
        <v>367</v>
      </c>
      <c r="C456" s="5"/>
      <c r="D456" s="9">
        <v>0</v>
      </c>
      <c r="E456" s="3">
        <f>E457</f>
        <v>0</v>
      </c>
      <c r="F456" s="9">
        <f t="shared" si="144"/>
        <v>0</v>
      </c>
      <c r="G456" s="3">
        <f>G457</f>
        <v>0</v>
      </c>
      <c r="H456" s="9">
        <f t="shared" si="142"/>
        <v>0</v>
      </c>
      <c r="I456" s="9">
        <v>0</v>
      </c>
      <c r="J456" s="3">
        <f>J457</f>
        <v>0</v>
      </c>
      <c r="K456" s="3">
        <f>K457</f>
        <v>0</v>
      </c>
      <c r="L456" s="9">
        <f t="shared" si="136"/>
        <v>0</v>
      </c>
      <c r="M456" s="9">
        <f t="shared" si="145"/>
        <v>0</v>
      </c>
      <c r="N456" s="3">
        <f>N457</f>
        <v>0</v>
      </c>
      <c r="O456" s="3">
        <f>O457</f>
        <v>0</v>
      </c>
      <c r="P456" s="9">
        <f t="shared" si="134"/>
        <v>0</v>
      </c>
      <c r="Q456" s="3">
        <f>Q457</f>
        <v>0</v>
      </c>
      <c r="R456" s="9">
        <f t="shared" si="128"/>
        <v>0</v>
      </c>
      <c r="S456" s="3">
        <f>S457</f>
        <v>0</v>
      </c>
      <c r="T456" s="9">
        <f t="shared" si="129"/>
        <v>0</v>
      </c>
      <c r="U456" s="9">
        <f t="shared" si="143"/>
        <v>0</v>
      </c>
      <c r="V456" s="3">
        <f>V457</f>
        <v>0</v>
      </c>
      <c r="W456" s="9">
        <f t="shared" si="137"/>
        <v>0</v>
      </c>
      <c r="X456" s="3">
        <f>X457</f>
        <v>0</v>
      </c>
      <c r="Y456" s="9">
        <f t="shared" si="135"/>
        <v>0</v>
      </c>
      <c r="Z456" s="3">
        <f>Z457</f>
        <v>0</v>
      </c>
      <c r="AA456" s="9">
        <f t="shared" si="130"/>
        <v>0</v>
      </c>
      <c r="AB456" s="3">
        <f>AB457</f>
        <v>0</v>
      </c>
      <c r="AC456" s="9">
        <f t="shared" si="131"/>
        <v>0</v>
      </c>
      <c r="AD456" s="9">
        <v>0</v>
      </c>
      <c r="AE456" s="3">
        <f>AE457</f>
        <v>0</v>
      </c>
      <c r="AF456" s="9">
        <f t="shared" si="132"/>
        <v>0</v>
      </c>
      <c r="AG456" s="3">
        <f>AG457</f>
        <v>0</v>
      </c>
      <c r="AH456" s="9">
        <f t="shared" si="133"/>
        <v>0</v>
      </c>
    </row>
    <row r="457" spans="1:34" ht="49.5" customHeight="1">
      <c r="A457" s="1" t="s">
        <v>35</v>
      </c>
      <c r="B457" s="4" t="s">
        <v>367</v>
      </c>
      <c r="C457" s="5">
        <v>200</v>
      </c>
      <c r="D457" s="9">
        <v>0</v>
      </c>
      <c r="E457" s="3"/>
      <c r="F457" s="9">
        <f t="shared" si="144"/>
        <v>0</v>
      </c>
      <c r="G457" s="3"/>
      <c r="H457" s="9">
        <f t="shared" si="142"/>
        <v>0</v>
      </c>
      <c r="I457" s="9">
        <v>0</v>
      </c>
      <c r="J457" s="3"/>
      <c r="K457" s="3"/>
      <c r="L457" s="9">
        <f t="shared" si="136"/>
        <v>0</v>
      </c>
      <c r="M457" s="9">
        <f t="shared" si="145"/>
        <v>0</v>
      </c>
      <c r="N457" s="3"/>
      <c r="O457" s="3"/>
      <c r="P457" s="9">
        <f t="shared" si="134"/>
        <v>0</v>
      </c>
      <c r="Q457" s="3"/>
      <c r="R457" s="9">
        <f t="shared" si="128"/>
        <v>0</v>
      </c>
      <c r="S457" s="3"/>
      <c r="T457" s="9">
        <f t="shared" si="129"/>
        <v>0</v>
      </c>
      <c r="U457" s="9">
        <f t="shared" si="143"/>
        <v>0</v>
      </c>
      <c r="V457" s="3"/>
      <c r="W457" s="9">
        <f t="shared" si="137"/>
        <v>0</v>
      </c>
      <c r="X457" s="3"/>
      <c r="Y457" s="9">
        <f t="shared" si="135"/>
        <v>0</v>
      </c>
      <c r="Z457" s="3"/>
      <c r="AA457" s="9">
        <f t="shared" si="130"/>
        <v>0</v>
      </c>
      <c r="AB457" s="3"/>
      <c r="AC457" s="9">
        <f t="shared" si="131"/>
        <v>0</v>
      </c>
      <c r="AD457" s="9">
        <v>0</v>
      </c>
      <c r="AE457" s="3"/>
      <c r="AF457" s="9">
        <f t="shared" si="132"/>
        <v>0</v>
      </c>
      <c r="AG457" s="3"/>
      <c r="AH457" s="9">
        <f t="shared" si="133"/>
        <v>0</v>
      </c>
    </row>
    <row r="458" spans="1:34" ht="64.5" customHeight="1">
      <c r="A458" s="1" t="s">
        <v>327</v>
      </c>
      <c r="B458" s="14" t="s">
        <v>328</v>
      </c>
      <c r="C458" s="5"/>
      <c r="D458" s="9">
        <v>0</v>
      </c>
      <c r="E458" s="3">
        <f>E459</f>
        <v>0</v>
      </c>
      <c r="F458" s="9">
        <f t="shared" si="144"/>
        <v>0</v>
      </c>
      <c r="G458" s="3">
        <f>G459</f>
        <v>0</v>
      </c>
      <c r="H458" s="9">
        <f t="shared" si="142"/>
        <v>0</v>
      </c>
      <c r="I458" s="9">
        <v>0</v>
      </c>
      <c r="J458" s="3">
        <f>J459</f>
        <v>0</v>
      </c>
      <c r="K458" s="3">
        <f>K459</f>
        <v>0</v>
      </c>
      <c r="L458" s="9">
        <f t="shared" si="136"/>
        <v>0</v>
      </c>
      <c r="M458" s="9">
        <f t="shared" si="145"/>
        <v>0</v>
      </c>
      <c r="N458" s="3">
        <f>N459</f>
        <v>0</v>
      </c>
      <c r="O458" s="3">
        <f>O459</f>
        <v>0</v>
      </c>
      <c r="P458" s="9">
        <f t="shared" si="134"/>
        <v>0</v>
      </c>
      <c r="Q458" s="3">
        <f>Q459</f>
        <v>0</v>
      </c>
      <c r="R458" s="9">
        <f t="shared" si="128"/>
        <v>0</v>
      </c>
      <c r="S458" s="3">
        <f>S459</f>
        <v>0</v>
      </c>
      <c r="T458" s="9">
        <f t="shared" si="129"/>
        <v>0</v>
      </c>
      <c r="U458" s="9">
        <f t="shared" si="143"/>
        <v>0</v>
      </c>
      <c r="V458" s="3">
        <f>V459</f>
        <v>0</v>
      </c>
      <c r="W458" s="9">
        <f t="shared" si="137"/>
        <v>0</v>
      </c>
      <c r="X458" s="3">
        <f>X459</f>
        <v>0</v>
      </c>
      <c r="Y458" s="9">
        <f t="shared" si="135"/>
        <v>0</v>
      </c>
      <c r="Z458" s="3">
        <f>Z459</f>
        <v>0</v>
      </c>
      <c r="AA458" s="9">
        <f t="shared" si="130"/>
        <v>0</v>
      </c>
      <c r="AB458" s="3">
        <f>AB459</f>
        <v>0</v>
      </c>
      <c r="AC458" s="9">
        <f t="shared" si="131"/>
        <v>0</v>
      </c>
      <c r="AD458" s="9">
        <v>0</v>
      </c>
      <c r="AE458" s="3">
        <f>AE459</f>
        <v>0</v>
      </c>
      <c r="AF458" s="9">
        <f t="shared" si="132"/>
        <v>0</v>
      </c>
      <c r="AG458" s="3">
        <f>AG459</f>
        <v>0</v>
      </c>
      <c r="AH458" s="9">
        <f t="shared" si="133"/>
        <v>0</v>
      </c>
    </row>
    <row r="459" spans="1:34" ht="52.5" customHeight="1">
      <c r="A459" s="1" t="s">
        <v>35</v>
      </c>
      <c r="B459" s="14" t="s">
        <v>328</v>
      </c>
      <c r="C459" s="5">
        <v>200</v>
      </c>
      <c r="D459" s="9">
        <v>0</v>
      </c>
      <c r="E459" s="3"/>
      <c r="F459" s="9">
        <f t="shared" si="144"/>
        <v>0</v>
      </c>
      <c r="G459" s="3"/>
      <c r="H459" s="9">
        <f t="shared" si="142"/>
        <v>0</v>
      </c>
      <c r="I459" s="9">
        <v>0</v>
      </c>
      <c r="J459" s="3"/>
      <c r="K459" s="3"/>
      <c r="L459" s="9">
        <f t="shared" si="136"/>
        <v>0</v>
      </c>
      <c r="M459" s="9">
        <f t="shared" si="145"/>
        <v>0</v>
      </c>
      <c r="N459" s="3"/>
      <c r="O459" s="3"/>
      <c r="P459" s="9">
        <f t="shared" si="134"/>
        <v>0</v>
      </c>
      <c r="Q459" s="3"/>
      <c r="R459" s="9">
        <f t="shared" si="128"/>
        <v>0</v>
      </c>
      <c r="S459" s="3"/>
      <c r="T459" s="9">
        <f t="shared" si="129"/>
        <v>0</v>
      </c>
      <c r="U459" s="9">
        <f t="shared" si="143"/>
        <v>0</v>
      </c>
      <c r="V459" s="3"/>
      <c r="W459" s="9">
        <f t="shared" si="137"/>
        <v>0</v>
      </c>
      <c r="X459" s="3"/>
      <c r="Y459" s="9">
        <f t="shared" si="135"/>
        <v>0</v>
      </c>
      <c r="Z459" s="3"/>
      <c r="AA459" s="9">
        <f t="shared" si="130"/>
        <v>0</v>
      </c>
      <c r="AB459" s="3"/>
      <c r="AC459" s="9">
        <f t="shared" si="131"/>
        <v>0</v>
      </c>
      <c r="AD459" s="9">
        <v>0</v>
      </c>
      <c r="AE459" s="3"/>
      <c r="AF459" s="9">
        <f t="shared" si="132"/>
        <v>0</v>
      </c>
      <c r="AG459" s="3"/>
      <c r="AH459" s="9">
        <f t="shared" si="133"/>
        <v>0</v>
      </c>
    </row>
    <row r="460" spans="1:34" ht="55.5" customHeight="1">
      <c r="A460" s="1" t="s">
        <v>329</v>
      </c>
      <c r="B460" s="14" t="s">
        <v>330</v>
      </c>
      <c r="C460" s="5"/>
      <c r="D460" s="9">
        <v>608.57005000000004</v>
      </c>
      <c r="E460" s="3">
        <f>E461+E462</f>
        <v>0</v>
      </c>
      <c r="F460" s="9">
        <f t="shared" si="144"/>
        <v>608.57005000000004</v>
      </c>
      <c r="G460" s="3">
        <f>G461+G462</f>
        <v>0</v>
      </c>
      <c r="H460" s="9">
        <f t="shared" si="142"/>
        <v>608.57005000000004</v>
      </c>
      <c r="I460" s="9">
        <v>608.57005000000004</v>
      </c>
      <c r="J460" s="3">
        <f>J461+J462</f>
        <v>0</v>
      </c>
      <c r="K460" s="3">
        <f>K461+K462</f>
        <v>0</v>
      </c>
      <c r="L460" s="9">
        <f t="shared" si="136"/>
        <v>608.57005000000004</v>
      </c>
      <c r="M460" s="9">
        <f t="shared" si="145"/>
        <v>608.57005000000004</v>
      </c>
      <c r="N460" s="3">
        <f>N461+N462</f>
        <v>0</v>
      </c>
      <c r="O460" s="3">
        <f>O461+O462</f>
        <v>0</v>
      </c>
      <c r="P460" s="9">
        <f t="shared" si="134"/>
        <v>608.57005000000004</v>
      </c>
      <c r="Q460" s="3">
        <f>Q461+Q462</f>
        <v>0</v>
      </c>
      <c r="R460" s="9">
        <f t="shared" si="128"/>
        <v>608.57005000000004</v>
      </c>
      <c r="S460" s="3">
        <f>S461+S462</f>
        <v>783.05029999999999</v>
      </c>
      <c r="T460" s="9">
        <f t="shared" si="129"/>
        <v>1391.6203500000001</v>
      </c>
      <c r="U460" s="9">
        <f t="shared" si="143"/>
        <v>608.57005000000004</v>
      </c>
      <c r="V460" s="3">
        <f>V461+V462</f>
        <v>0</v>
      </c>
      <c r="W460" s="9">
        <f t="shared" si="137"/>
        <v>608.57005000000004</v>
      </c>
      <c r="X460" s="3">
        <f>X461+X462</f>
        <v>0</v>
      </c>
      <c r="Y460" s="9">
        <f t="shared" si="135"/>
        <v>608.57005000000004</v>
      </c>
      <c r="Z460" s="3">
        <f>Z461+Z462</f>
        <v>0</v>
      </c>
      <c r="AA460" s="9">
        <f t="shared" si="130"/>
        <v>608.57005000000004</v>
      </c>
      <c r="AB460" s="3">
        <f>AB461+AB462</f>
        <v>0</v>
      </c>
      <c r="AC460" s="9">
        <f t="shared" si="131"/>
        <v>608.57005000000004</v>
      </c>
      <c r="AD460" s="9">
        <v>608.57005000000004</v>
      </c>
      <c r="AE460" s="3">
        <f>AE461+AE462</f>
        <v>0</v>
      </c>
      <c r="AF460" s="9">
        <f t="shared" si="132"/>
        <v>608.57005000000004</v>
      </c>
      <c r="AG460" s="3">
        <f>AG461+AG462</f>
        <v>0</v>
      </c>
      <c r="AH460" s="9">
        <f t="shared" si="133"/>
        <v>608.57005000000004</v>
      </c>
    </row>
    <row r="461" spans="1:34" ht="52.5" customHeight="1">
      <c r="A461" s="1" t="s">
        <v>35</v>
      </c>
      <c r="B461" s="14" t="s">
        <v>330</v>
      </c>
      <c r="C461" s="5">
        <v>200</v>
      </c>
      <c r="D461" s="9">
        <v>608.57005000000004</v>
      </c>
      <c r="E461" s="3"/>
      <c r="F461" s="9">
        <f t="shared" si="144"/>
        <v>608.57005000000004</v>
      </c>
      <c r="G461" s="3"/>
      <c r="H461" s="9">
        <f t="shared" si="142"/>
        <v>608.57005000000004</v>
      </c>
      <c r="I461" s="9">
        <v>608.57005000000004</v>
      </c>
      <c r="J461" s="3"/>
      <c r="K461" s="3"/>
      <c r="L461" s="9">
        <f t="shared" si="136"/>
        <v>608.57005000000004</v>
      </c>
      <c r="M461" s="9">
        <f t="shared" si="145"/>
        <v>608.57005000000004</v>
      </c>
      <c r="N461" s="3"/>
      <c r="O461" s="3"/>
      <c r="P461" s="9">
        <f t="shared" si="134"/>
        <v>608.57005000000004</v>
      </c>
      <c r="Q461" s="3"/>
      <c r="R461" s="9">
        <f t="shared" si="128"/>
        <v>608.57005000000004</v>
      </c>
      <c r="S461" s="3">
        <v>783.05029999999999</v>
      </c>
      <c r="T461" s="9">
        <f t="shared" si="129"/>
        <v>1391.6203500000001</v>
      </c>
      <c r="U461" s="9">
        <f t="shared" si="143"/>
        <v>608.57005000000004</v>
      </c>
      <c r="V461" s="3"/>
      <c r="W461" s="9">
        <f t="shared" si="137"/>
        <v>608.57005000000004</v>
      </c>
      <c r="X461" s="3"/>
      <c r="Y461" s="9">
        <f t="shared" si="135"/>
        <v>608.57005000000004</v>
      </c>
      <c r="Z461" s="3"/>
      <c r="AA461" s="9">
        <f t="shared" si="130"/>
        <v>608.57005000000004</v>
      </c>
      <c r="AB461" s="3"/>
      <c r="AC461" s="9">
        <f t="shared" si="131"/>
        <v>608.57005000000004</v>
      </c>
      <c r="AD461" s="9">
        <v>608.57005000000004</v>
      </c>
      <c r="AE461" s="3"/>
      <c r="AF461" s="9">
        <f t="shared" si="132"/>
        <v>608.57005000000004</v>
      </c>
      <c r="AG461" s="3"/>
      <c r="AH461" s="9">
        <f t="shared" si="133"/>
        <v>608.57005000000004</v>
      </c>
    </row>
    <row r="462" spans="1:34" ht="36.75" customHeight="1">
      <c r="A462" s="1" t="s">
        <v>34</v>
      </c>
      <c r="B462" s="14" t="s">
        <v>330</v>
      </c>
      <c r="C462" s="5">
        <v>800</v>
      </c>
      <c r="D462" s="9">
        <v>0</v>
      </c>
      <c r="E462" s="3"/>
      <c r="F462" s="9">
        <f t="shared" si="144"/>
        <v>0</v>
      </c>
      <c r="G462" s="3"/>
      <c r="H462" s="9">
        <f t="shared" si="142"/>
        <v>0</v>
      </c>
      <c r="I462" s="9">
        <v>0</v>
      </c>
      <c r="J462" s="3"/>
      <c r="K462" s="3"/>
      <c r="L462" s="9">
        <f t="shared" si="136"/>
        <v>0</v>
      </c>
      <c r="M462" s="9">
        <f t="shared" si="145"/>
        <v>0</v>
      </c>
      <c r="N462" s="3"/>
      <c r="O462" s="3"/>
      <c r="P462" s="9">
        <f t="shared" si="134"/>
        <v>0</v>
      </c>
      <c r="Q462" s="3"/>
      <c r="R462" s="9">
        <f t="shared" si="128"/>
        <v>0</v>
      </c>
      <c r="S462" s="3"/>
      <c r="T462" s="9">
        <f t="shared" si="129"/>
        <v>0</v>
      </c>
      <c r="U462" s="9">
        <f t="shared" si="143"/>
        <v>0</v>
      </c>
      <c r="V462" s="3"/>
      <c r="W462" s="9">
        <f t="shared" si="137"/>
        <v>0</v>
      </c>
      <c r="X462" s="3"/>
      <c r="Y462" s="9">
        <f t="shared" si="135"/>
        <v>0</v>
      </c>
      <c r="Z462" s="3"/>
      <c r="AA462" s="9">
        <f t="shared" si="130"/>
        <v>0</v>
      </c>
      <c r="AB462" s="3"/>
      <c r="AC462" s="9">
        <f t="shared" si="131"/>
        <v>0</v>
      </c>
      <c r="AD462" s="9">
        <v>0</v>
      </c>
      <c r="AE462" s="3"/>
      <c r="AF462" s="9">
        <f t="shared" si="132"/>
        <v>0</v>
      </c>
      <c r="AG462" s="3"/>
      <c r="AH462" s="9">
        <f t="shared" si="133"/>
        <v>0</v>
      </c>
    </row>
    <row r="463" spans="1:34" ht="75.75" customHeight="1">
      <c r="A463" s="1" t="s">
        <v>331</v>
      </c>
      <c r="B463" s="14" t="s">
        <v>332</v>
      </c>
      <c r="C463" s="5"/>
      <c r="D463" s="9">
        <v>200</v>
      </c>
      <c r="E463" s="3">
        <f>E464</f>
        <v>0</v>
      </c>
      <c r="F463" s="9">
        <f t="shared" si="144"/>
        <v>200</v>
      </c>
      <c r="G463" s="3">
        <f>G464</f>
        <v>0</v>
      </c>
      <c r="H463" s="9">
        <f t="shared" si="142"/>
        <v>200</v>
      </c>
      <c r="I463" s="9">
        <v>200</v>
      </c>
      <c r="J463" s="3">
        <f>J464</f>
        <v>0</v>
      </c>
      <c r="K463" s="3">
        <f>K464</f>
        <v>0</v>
      </c>
      <c r="L463" s="9">
        <f t="shared" si="136"/>
        <v>200</v>
      </c>
      <c r="M463" s="9">
        <f t="shared" si="145"/>
        <v>200</v>
      </c>
      <c r="N463" s="3">
        <f>N464</f>
        <v>0</v>
      </c>
      <c r="O463" s="3">
        <f>O464</f>
        <v>0</v>
      </c>
      <c r="P463" s="9">
        <f t="shared" si="134"/>
        <v>200</v>
      </c>
      <c r="Q463" s="3">
        <f>Q464</f>
        <v>0</v>
      </c>
      <c r="R463" s="9">
        <f t="shared" si="128"/>
        <v>200</v>
      </c>
      <c r="S463" s="3">
        <f>S464</f>
        <v>380</v>
      </c>
      <c r="T463" s="9">
        <f t="shared" si="129"/>
        <v>580</v>
      </c>
      <c r="U463" s="9">
        <f t="shared" si="143"/>
        <v>200</v>
      </c>
      <c r="V463" s="3">
        <f>V464</f>
        <v>0</v>
      </c>
      <c r="W463" s="9">
        <f t="shared" si="137"/>
        <v>200</v>
      </c>
      <c r="X463" s="3">
        <f>X464</f>
        <v>0</v>
      </c>
      <c r="Y463" s="9">
        <f t="shared" si="135"/>
        <v>200</v>
      </c>
      <c r="Z463" s="3">
        <f>Z464</f>
        <v>0</v>
      </c>
      <c r="AA463" s="9">
        <f t="shared" si="130"/>
        <v>200</v>
      </c>
      <c r="AB463" s="3">
        <f>AB464</f>
        <v>0</v>
      </c>
      <c r="AC463" s="9">
        <f t="shared" si="131"/>
        <v>200</v>
      </c>
      <c r="AD463" s="9">
        <v>200</v>
      </c>
      <c r="AE463" s="3">
        <f>AE464</f>
        <v>0</v>
      </c>
      <c r="AF463" s="9">
        <f t="shared" si="132"/>
        <v>200</v>
      </c>
      <c r="AG463" s="3">
        <f>AG464</f>
        <v>0</v>
      </c>
      <c r="AH463" s="9">
        <f t="shared" si="133"/>
        <v>200</v>
      </c>
    </row>
    <row r="464" spans="1:34" ht="50.25" customHeight="1">
      <c r="A464" s="1" t="s">
        <v>35</v>
      </c>
      <c r="B464" s="14" t="s">
        <v>332</v>
      </c>
      <c r="C464" s="5">
        <v>200</v>
      </c>
      <c r="D464" s="9">
        <v>200</v>
      </c>
      <c r="E464" s="3"/>
      <c r="F464" s="9">
        <f t="shared" si="144"/>
        <v>200</v>
      </c>
      <c r="G464" s="3"/>
      <c r="H464" s="9">
        <f t="shared" si="142"/>
        <v>200</v>
      </c>
      <c r="I464" s="9">
        <v>200</v>
      </c>
      <c r="J464" s="3"/>
      <c r="K464" s="3"/>
      <c r="L464" s="9">
        <f t="shared" si="136"/>
        <v>200</v>
      </c>
      <c r="M464" s="9">
        <f t="shared" si="145"/>
        <v>200</v>
      </c>
      <c r="N464" s="3"/>
      <c r="O464" s="3"/>
      <c r="P464" s="9">
        <f t="shared" si="134"/>
        <v>200</v>
      </c>
      <c r="Q464" s="3"/>
      <c r="R464" s="9">
        <f t="shared" si="128"/>
        <v>200</v>
      </c>
      <c r="S464" s="3">
        <v>380</v>
      </c>
      <c r="T464" s="9">
        <f t="shared" si="129"/>
        <v>580</v>
      </c>
      <c r="U464" s="9">
        <f t="shared" si="143"/>
        <v>200</v>
      </c>
      <c r="V464" s="3"/>
      <c r="W464" s="9">
        <f t="shared" si="137"/>
        <v>200</v>
      </c>
      <c r="X464" s="3"/>
      <c r="Y464" s="9">
        <f t="shared" si="135"/>
        <v>200</v>
      </c>
      <c r="Z464" s="3"/>
      <c r="AA464" s="9">
        <f t="shared" si="130"/>
        <v>200</v>
      </c>
      <c r="AB464" s="3"/>
      <c r="AC464" s="9">
        <f t="shared" si="131"/>
        <v>200</v>
      </c>
      <c r="AD464" s="9">
        <v>200</v>
      </c>
      <c r="AE464" s="3"/>
      <c r="AF464" s="9">
        <f t="shared" si="132"/>
        <v>200</v>
      </c>
      <c r="AG464" s="3"/>
      <c r="AH464" s="9">
        <f t="shared" si="133"/>
        <v>200</v>
      </c>
    </row>
    <row r="465" spans="1:34" ht="86.25" customHeight="1">
      <c r="A465" s="12" t="s">
        <v>360</v>
      </c>
      <c r="B465" s="14" t="s">
        <v>333</v>
      </c>
      <c r="C465" s="5"/>
      <c r="D465" s="9">
        <v>3286.4789999999998</v>
      </c>
      <c r="E465" s="3">
        <f>E466</f>
        <v>0</v>
      </c>
      <c r="F465" s="9">
        <f t="shared" si="144"/>
        <v>3286.4789999999998</v>
      </c>
      <c r="G465" s="3">
        <f>G466</f>
        <v>0</v>
      </c>
      <c r="H465" s="9">
        <f t="shared" si="142"/>
        <v>3286.4789999999998</v>
      </c>
      <c r="I465" s="9">
        <v>857.78778999999997</v>
      </c>
      <c r="J465" s="3">
        <f>J466</f>
        <v>-227.62433999999999</v>
      </c>
      <c r="K465" s="3">
        <f>K466</f>
        <v>0</v>
      </c>
      <c r="L465" s="9">
        <f t="shared" si="136"/>
        <v>3286.4789999999998</v>
      </c>
      <c r="M465" s="9">
        <f t="shared" si="145"/>
        <v>630.16345000000001</v>
      </c>
      <c r="N465" s="3">
        <f>N466</f>
        <v>0</v>
      </c>
      <c r="O465" s="3">
        <f>O466</f>
        <v>0</v>
      </c>
      <c r="P465" s="9">
        <f t="shared" si="134"/>
        <v>3286.4789999999998</v>
      </c>
      <c r="Q465" s="3">
        <f>Q466</f>
        <v>0</v>
      </c>
      <c r="R465" s="9">
        <f t="shared" si="128"/>
        <v>3286.4789999999998</v>
      </c>
      <c r="S465" s="3">
        <f>S466</f>
        <v>0</v>
      </c>
      <c r="T465" s="9">
        <f t="shared" si="129"/>
        <v>3286.4789999999998</v>
      </c>
      <c r="U465" s="9">
        <f t="shared" si="143"/>
        <v>630.16345000000001</v>
      </c>
      <c r="V465" s="3">
        <f>V466</f>
        <v>0</v>
      </c>
      <c r="W465" s="9">
        <f t="shared" si="137"/>
        <v>630.16345000000001</v>
      </c>
      <c r="X465" s="3">
        <f>X466</f>
        <v>0</v>
      </c>
      <c r="Y465" s="9">
        <f t="shared" si="135"/>
        <v>630.16345000000001</v>
      </c>
      <c r="Z465" s="3">
        <f>Z466</f>
        <v>140.38363000000001</v>
      </c>
      <c r="AA465" s="9">
        <f t="shared" si="130"/>
        <v>770.54708000000005</v>
      </c>
      <c r="AB465" s="3">
        <f>AB466</f>
        <v>0</v>
      </c>
      <c r="AC465" s="9">
        <f t="shared" si="131"/>
        <v>770.54708000000005</v>
      </c>
      <c r="AD465" s="9">
        <v>630.16345000000001</v>
      </c>
      <c r="AE465" s="3">
        <f>AE466</f>
        <v>0</v>
      </c>
      <c r="AF465" s="9">
        <f t="shared" si="132"/>
        <v>630.16345000000001</v>
      </c>
      <c r="AG465" s="3">
        <f>AG466</f>
        <v>0</v>
      </c>
      <c r="AH465" s="9">
        <f t="shared" si="133"/>
        <v>630.16345000000001</v>
      </c>
    </row>
    <row r="466" spans="1:34" ht="33.75" customHeight="1">
      <c r="A466" s="1" t="s">
        <v>34</v>
      </c>
      <c r="B466" s="14" t="s">
        <v>333</v>
      </c>
      <c r="C466" s="5">
        <v>800</v>
      </c>
      <c r="D466" s="9">
        <v>3286.4789999999998</v>
      </c>
      <c r="E466" s="3"/>
      <c r="F466" s="9">
        <f t="shared" si="144"/>
        <v>3286.4789999999998</v>
      </c>
      <c r="G466" s="3"/>
      <c r="H466" s="9">
        <f t="shared" si="142"/>
        <v>3286.4789999999998</v>
      </c>
      <c r="I466" s="9">
        <v>857.78778999999997</v>
      </c>
      <c r="J466" s="3">
        <v>-227.62433999999999</v>
      </c>
      <c r="K466" s="3"/>
      <c r="L466" s="9">
        <f t="shared" si="136"/>
        <v>3286.4789999999998</v>
      </c>
      <c r="M466" s="9">
        <f t="shared" si="145"/>
        <v>630.16345000000001</v>
      </c>
      <c r="N466" s="3"/>
      <c r="O466" s="3"/>
      <c r="P466" s="9">
        <f t="shared" si="134"/>
        <v>3286.4789999999998</v>
      </c>
      <c r="Q466" s="3"/>
      <c r="R466" s="9">
        <f t="shared" si="128"/>
        <v>3286.4789999999998</v>
      </c>
      <c r="S466" s="3"/>
      <c r="T466" s="9">
        <f t="shared" si="129"/>
        <v>3286.4789999999998</v>
      </c>
      <c r="U466" s="9">
        <f t="shared" si="143"/>
        <v>630.16345000000001</v>
      </c>
      <c r="V466" s="3"/>
      <c r="W466" s="9">
        <f t="shared" si="137"/>
        <v>630.16345000000001</v>
      </c>
      <c r="X466" s="3"/>
      <c r="Y466" s="9">
        <f t="shared" si="135"/>
        <v>630.16345000000001</v>
      </c>
      <c r="Z466" s="3">
        <v>140.38363000000001</v>
      </c>
      <c r="AA466" s="9">
        <f t="shared" si="130"/>
        <v>770.54708000000005</v>
      </c>
      <c r="AB466" s="3"/>
      <c r="AC466" s="9">
        <f t="shared" si="131"/>
        <v>770.54708000000005</v>
      </c>
      <c r="AD466" s="9">
        <v>630.16345000000001</v>
      </c>
      <c r="AE466" s="3"/>
      <c r="AF466" s="9">
        <f t="shared" si="132"/>
        <v>630.16345000000001</v>
      </c>
      <c r="AG466" s="3"/>
      <c r="AH466" s="9">
        <f t="shared" si="133"/>
        <v>630.16345000000001</v>
      </c>
    </row>
    <row r="467" spans="1:34" ht="142.5" customHeight="1">
      <c r="A467" s="13" t="s">
        <v>513</v>
      </c>
      <c r="B467" s="14" t="s">
        <v>511</v>
      </c>
      <c r="C467" s="5"/>
      <c r="D467" s="9">
        <v>0</v>
      </c>
      <c r="E467" s="3">
        <f>E468</f>
        <v>0</v>
      </c>
      <c r="F467" s="9">
        <f t="shared" si="144"/>
        <v>0</v>
      </c>
      <c r="G467" s="3">
        <f>G468</f>
        <v>0</v>
      </c>
      <c r="H467" s="9">
        <f t="shared" si="142"/>
        <v>0</v>
      </c>
      <c r="I467" s="9">
        <v>0</v>
      </c>
      <c r="J467" s="3">
        <f>J468</f>
        <v>0</v>
      </c>
      <c r="K467" s="3">
        <f>K468</f>
        <v>0</v>
      </c>
      <c r="L467" s="9">
        <f t="shared" si="136"/>
        <v>0</v>
      </c>
      <c r="M467" s="9">
        <f t="shared" si="145"/>
        <v>0</v>
      </c>
      <c r="N467" s="3">
        <f>N468</f>
        <v>0</v>
      </c>
      <c r="O467" s="3">
        <f>O468</f>
        <v>0</v>
      </c>
      <c r="P467" s="9">
        <f t="shared" si="134"/>
        <v>0</v>
      </c>
      <c r="Q467" s="3">
        <f>Q468</f>
        <v>0</v>
      </c>
      <c r="R467" s="9">
        <f t="shared" si="128"/>
        <v>0</v>
      </c>
      <c r="S467" s="3">
        <f>S468</f>
        <v>0</v>
      </c>
      <c r="T467" s="9">
        <f t="shared" si="129"/>
        <v>0</v>
      </c>
      <c r="U467" s="9">
        <f t="shared" si="143"/>
        <v>0</v>
      </c>
      <c r="V467" s="3">
        <f>V468</f>
        <v>0</v>
      </c>
      <c r="W467" s="9">
        <f t="shared" si="137"/>
        <v>0</v>
      </c>
      <c r="X467" s="3">
        <f>X468</f>
        <v>0</v>
      </c>
      <c r="Y467" s="9">
        <f t="shared" si="135"/>
        <v>0</v>
      </c>
      <c r="Z467" s="3">
        <f>Z468</f>
        <v>0</v>
      </c>
      <c r="AA467" s="9">
        <f t="shared" si="130"/>
        <v>0</v>
      </c>
      <c r="AB467" s="3">
        <f>AB468</f>
        <v>0</v>
      </c>
      <c r="AC467" s="9">
        <f t="shared" si="131"/>
        <v>0</v>
      </c>
      <c r="AD467" s="9">
        <v>0</v>
      </c>
      <c r="AE467" s="3">
        <f>AE468</f>
        <v>0</v>
      </c>
      <c r="AF467" s="9">
        <f t="shared" si="132"/>
        <v>0</v>
      </c>
      <c r="AG467" s="3">
        <f>AG468</f>
        <v>0</v>
      </c>
      <c r="AH467" s="9">
        <f t="shared" si="133"/>
        <v>0</v>
      </c>
    </row>
    <row r="468" spans="1:34" ht="33.75" customHeight="1">
      <c r="A468" s="27" t="s">
        <v>216</v>
      </c>
      <c r="B468" s="14" t="s">
        <v>512</v>
      </c>
      <c r="C468" s="5">
        <v>800</v>
      </c>
      <c r="D468" s="9">
        <v>0</v>
      </c>
      <c r="E468" s="3"/>
      <c r="F468" s="9">
        <f t="shared" si="144"/>
        <v>0</v>
      </c>
      <c r="G468" s="3"/>
      <c r="H468" s="9">
        <f t="shared" si="142"/>
        <v>0</v>
      </c>
      <c r="I468" s="9">
        <v>0</v>
      </c>
      <c r="J468" s="3"/>
      <c r="K468" s="3"/>
      <c r="L468" s="9">
        <f t="shared" si="136"/>
        <v>0</v>
      </c>
      <c r="M468" s="9">
        <f t="shared" si="145"/>
        <v>0</v>
      </c>
      <c r="N468" s="3"/>
      <c r="O468" s="3"/>
      <c r="P468" s="9">
        <f t="shared" si="134"/>
        <v>0</v>
      </c>
      <c r="Q468" s="3"/>
      <c r="R468" s="9">
        <f t="shared" si="128"/>
        <v>0</v>
      </c>
      <c r="S468" s="3"/>
      <c r="T468" s="9">
        <f t="shared" si="129"/>
        <v>0</v>
      </c>
      <c r="U468" s="9">
        <f t="shared" si="143"/>
        <v>0</v>
      </c>
      <c r="V468" s="3"/>
      <c r="W468" s="9">
        <f t="shared" si="137"/>
        <v>0</v>
      </c>
      <c r="X468" s="3"/>
      <c r="Y468" s="9">
        <f t="shared" si="135"/>
        <v>0</v>
      </c>
      <c r="Z468" s="3"/>
      <c r="AA468" s="9">
        <f t="shared" si="130"/>
        <v>0</v>
      </c>
      <c r="AB468" s="3"/>
      <c r="AC468" s="9">
        <f t="shared" si="131"/>
        <v>0</v>
      </c>
      <c r="AD468" s="9">
        <v>0</v>
      </c>
      <c r="AE468" s="3"/>
      <c r="AF468" s="9">
        <f t="shared" si="132"/>
        <v>0</v>
      </c>
      <c r="AG468" s="3"/>
      <c r="AH468" s="9">
        <f t="shared" si="133"/>
        <v>0</v>
      </c>
    </row>
    <row r="469" spans="1:34" ht="48.75" customHeight="1">
      <c r="A469" s="1" t="s">
        <v>386</v>
      </c>
      <c r="B469" s="14" t="s">
        <v>387</v>
      </c>
      <c r="C469" s="5"/>
      <c r="D469" s="9">
        <v>1000</v>
      </c>
      <c r="E469" s="3">
        <f>E470</f>
        <v>0</v>
      </c>
      <c r="F469" s="9">
        <f t="shared" si="144"/>
        <v>1000</v>
      </c>
      <c r="G469" s="3">
        <f>G470</f>
        <v>0</v>
      </c>
      <c r="H469" s="9">
        <f t="shared" si="142"/>
        <v>1000</v>
      </c>
      <c r="I469" s="9">
        <v>1000</v>
      </c>
      <c r="J469" s="3">
        <f>J470</f>
        <v>0</v>
      </c>
      <c r="K469" s="3">
        <f>K470</f>
        <v>0</v>
      </c>
      <c r="L469" s="9">
        <f t="shared" si="136"/>
        <v>1000</v>
      </c>
      <c r="M469" s="9">
        <f t="shared" si="145"/>
        <v>1000</v>
      </c>
      <c r="N469" s="3">
        <f>N470</f>
        <v>0</v>
      </c>
      <c r="O469" s="3">
        <f>O470</f>
        <v>0</v>
      </c>
      <c r="P469" s="9">
        <f t="shared" si="134"/>
        <v>1000</v>
      </c>
      <c r="Q469" s="3">
        <f>Q470</f>
        <v>-1000</v>
      </c>
      <c r="R469" s="9">
        <f t="shared" ref="R469:R481" si="146">P469+Q469</f>
        <v>0</v>
      </c>
      <c r="S469" s="3">
        <f>S470</f>
        <v>0</v>
      </c>
      <c r="T469" s="9">
        <f t="shared" ref="T469:T481" si="147">R469+S469</f>
        <v>0</v>
      </c>
      <c r="U469" s="9">
        <f t="shared" si="143"/>
        <v>1000</v>
      </c>
      <c r="V469" s="3">
        <f>V470</f>
        <v>0</v>
      </c>
      <c r="W469" s="9">
        <f t="shared" si="137"/>
        <v>1000</v>
      </c>
      <c r="X469" s="3">
        <f>X470</f>
        <v>0</v>
      </c>
      <c r="Y469" s="9">
        <f t="shared" si="135"/>
        <v>1000</v>
      </c>
      <c r="Z469" s="3">
        <f>Z470</f>
        <v>-1000</v>
      </c>
      <c r="AA469" s="9">
        <f t="shared" ref="AA469:AA481" si="148">Y469+Z469</f>
        <v>0</v>
      </c>
      <c r="AB469" s="3">
        <f>AB470</f>
        <v>0</v>
      </c>
      <c r="AC469" s="9">
        <f t="shared" ref="AC469:AC481" si="149">AA469+AB469</f>
        <v>0</v>
      </c>
      <c r="AD469" s="9">
        <v>1000</v>
      </c>
      <c r="AE469" s="3">
        <f>AE470</f>
        <v>-1000</v>
      </c>
      <c r="AF469" s="9">
        <f t="shared" ref="AF469:AF481" si="150">AD469+AE469</f>
        <v>0</v>
      </c>
      <c r="AG469" s="3">
        <f>AG470</f>
        <v>0</v>
      </c>
      <c r="AH469" s="9">
        <f t="shared" ref="AH469:AH481" si="151">AF469+AG469</f>
        <v>0</v>
      </c>
    </row>
    <row r="470" spans="1:34" ht="48.75" customHeight="1">
      <c r="A470" s="1" t="s">
        <v>35</v>
      </c>
      <c r="B470" s="14" t="s">
        <v>387</v>
      </c>
      <c r="C470" s="5">
        <v>200</v>
      </c>
      <c r="D470" s="9">
        <v>1000</v>
      </c>
      <c r="E470" s="3"/>
      <c r="F470" s="9">
        <f t="shared" si="144"/>
        <v>1000</v>
      </c>
      <c r="G470" s="3"/>
      <c r="H470" s="9">
        <f t="shared" si="142"/>
        <v>1000</v>
      </c>
      <c r="I470" s="9">
        <v>1000</v>
      </c>
      <c r="J470" s="3"/>
      <c r="K470" s="3"/>
      <c r="L470" s="9">
        <f t="shared" si="136"/>
        <v>1000</v>
      </c>
      <c r="M470" s="9">
        <f t="shared" si="145"/>
        <v>1000</v>
      </c>
      <c r="N470" s="3"/>
      <c r="O470" s="3"/>
      <c r="P470" s="9">
        <f t="shared" si="134"/>
        <v>1000</v>
      </c>
      <c r="Q470" s="3">
        <v>-1000</v>
      </c>
      <c r="R470" s="9">
        <f t="shared" si="146"/>
        <v>0</v>
      </c>
      <c r="S470" s="3"/>
      <c r="T470" s="9">
        <f t="shared" si="147"/>
        <v>0</v>
      </c>
      <c r="U470" s="9">
        <f t="shared" si="143"/>
        <v>1000</v>
      </c>
      <c r="V470" s="3"/>
      <c r="W470" s="9">
        <f t="shared" si="137"/>
        <v>1000</v>
      </c>
      <c r="X470" s="3"/>
      <c r="Y470" s="9">
        <f t="shared" si="135"/>
        <v>1000</v>
      </c>
      <c r="Z470" s="3">
        <v>-1000</v>
      </c>
      <c r="AA470" s="9">
        <f t="shared" si="148"/>
        <v>0</v>
      </c>
      <c r="AB470" s="3"/>
      <c r="AC470" s="9">
        <f t="shared" si="149"/>
        <v>0</v>
      </c>
      <c r="AD470" s="9">
        <v>1000</v>
      </c>
      <c r="AE470" s="3">
        <v>-1000</v>
      </c>
      <c r="AF470" s="9">
        <f t="shared" si="150"/>
        <v>0</v>
      </c>
      <c r="AG470" s="3"/>
      <c r="AH470" s="9">
        <f t="shared" si="151"/>
        <v>0</v>
      </c>
    </row>
    <row r="471" spans="1:34" ht="48.75" customHeight="1">
      <c r="A471" s="1" t="s">
        <v>444</v>
      </c>
      <c r="B471" s="4" t="s">
        <v>445</v>
      </c>
      <c r="C471" s="5"/>
      <c r="D471" s="9">
        <v>0</v>
      </c>
      <c r="E471" s="3">
        <f>E472</f>
        <v>0</v>
      </c>
      <c r="F471" s="9">
        <f t="shared" si="144"/>
        <v>0</v>
      </c>
      <c r="G471" s="3">
        <f>G472</f>
        <v>0</v>
      </c>
      <c r="H471" s="9">
        <f t="shared" si="142"/>
        <v>0</v>
      </c>
      <c r="I471" s="9">
        <v>0</v>
      </c>
      <c r="J471" s="3">
        <f>J472</f>
        <v>0</v>
      </c>
      <c r="K471" s="3">
        <f>K472</f>
        <v>0</v>
      </c>
      <c r="L471" s="9">
        <f t="shared" si="136"/>
        <v>0</v>
      </c>
      <c r="M471" s="9">
        <f t="shared" si="145"/>
        <v>0</v>
      </c>
      <c r="N471" s="3">
        <f>N472</f>
        <v>0</v>
      </c>
      <c r="O471" s="3">
        <f>O472</f>
        <v>0</v>
      </c>
      <c r="P471" s="9">
        <f t="shared" si="134"/>
        <v>0</v>
      </c>
      <c r="Q471" s="3">
        <f>Q472</f>
        <v>0</v>
      </c>
      <c r="R471" s="9">
        <f t="shared" si="146"/>
        <v>0</v>
      </c>
      <c r="S471" s="3">
        <f>S472</f>
        <v>100</v>
      </c>
      <c r="T471" s="9">
        <f t="shared" si="147"/>
        <v>100</v>
      </c>
      <c r="U471" s="9">
        <f t="shared" si="143"/>
        <v>0</v>
      </c>
      <c r="V471" s="3">
        <f>V472</f>
        <v>0</v>
      </c>
      <c r="W471" s="9">
        <f t="shared" si="137"/>
        <v>0</v>
      </c>
      <c r="X471" s="3">
        <f>X472</f>
        <v>0</v>
      </c>
      <c r="Y471" s="9">
        <f t="shared" si="135"/>
        <v>0</v>
      </c>
      <c r="Z471" s="3">
        <f>Z472</f>
        <v>0</v>
      </c>
      <c r="AA471" s="9">
        <f t="shared" si="148"/>
        <v>0</v>
      </c>
      <c r="AB471" s="3">
        <f>AB472</f>
        <v>0</v>
      </c>
      <c r="AC471" s="9">
        <f t="shared" si="149"/>
        <v>0</v>
      </c>
      <c r="AD471" s="9">
        <v>0</v>
      </c>
      <c r="AE471" s="3">
        <f>AE472</f>
        <v>0</v>
      </c>
      <c r="AF471" s="9">
        <f t="shared" si="150"/>
        <v>0</v>
      </c>
      <c r="AG471" s="3">
        <f>AG472</f>
        <v>0</v>
      </c>
      <c r="AH471" s="9">
        <f t="shared" si="151"/>
        <v>0</v>
      </c>
    </row>
    <row r="472" spans="1:34" ht="48.75" customHeight="1">
      <c r="A472" s="1" t="s">
        <v>35</v>
      </c>
      <c r="B472" s="4" t="s">
        <v>445</v>
      </c>
      <c r="C472" s="5">
        <v>200</v>
      </c>
      <c r="D472" s="9">
        <v>0</v>
      </c>
      <c r="E472" s="3"/>
      <c r="F472" s="9">
        <f t="shared" si="144"/>
        <v>0</v>
      </c>
      <c r="G472" s="3"/>
      <c r="H472" s="9">
        <f t="shared" si="142"/>
        <v>0</v>
      </c>
      <c r="I472" s="9">
        <v>0</v>
      </c>
      <c r="J472" s="3"/>
      <c r="K472" s="3"/>
      <c r="L472" s="9">
        <f t="shared" si="136"/>
        <v>0</v>
      </c>
      <c r="M472" s="9">
        <f t="shared" si="145"/>
        <v>0</v>
      </c>
      <c r="N472" s="3"/>
      <c r="O472" s="3"/>
      <c r="P472" s="9">
        <f t="shared" si="134"/>
        <v>0</v>
      </c>
      <c r="Q472" s="3"/>
      <c r="R472" s="9">
        <f t="shared" si="146"/>
        <v>0</v>
      </c>
      <c r="S472" s="3">
        <v>100</v>
      </c>
      <c r="T472" s="9">
        <f t="shared" si="147"/>
        <v>100</v>
      </c>
      <c r="U472" s="9">
        <f t="shared" si="143"/>
        <v>0</v>
      </c>
      <c r="V472" s="3"/>
      <c r="W472" s="9">
        <f t="shared" si="137"/>
        <v>0</v>
      </c>
      <c r="X472" s="3"/>
      <c r="Y472" s="9">
        <f t="shared" si="135"/>
        <v>0</v>
      </c>
      <c r="Z472" s="3"/>
      <c r="AA472" s="9">
        <f t="shared" si="148"/>
        <v>0</v>
      </c>
      <c r="AB472" s="3"/>
      <c r="AC472" s="9">
        <f t="shared" si="149"/>
        <v>0</v>
      </c>
      <c r="AD472" s="9">
        <v>0</v>
      </c>
      <c r="AE472" s="3"/>
      <c r="AF472" s="9">
        <f t="shared" si="150"/>
        <v>0</v>
      </c>
      <c r="AG472" s="3"/>
      <c r="AH472" s="9">
        <f t="shared" si="151"/>
        <v>0</v>
      </c>
    </row>
    <row r="473" spans="1:34" ht="69" customHeight="1">
      <c r="A473" s="1" t="s">
        <v>467</v>
      </c>
      <c r="B473" s="4" t="s">
        <v>468</v>
      </c>
      <c r="C473" s="5"/>
      <c r="D473" s="9">
        <v>0</v>
      </c>
      <c r="E473" s="3">
        <f>E474</f>
        <v>0</v>
      </c>
      <c r="F473" s="9">
        <f t="shared" si="144"/>
        <v>0</v>
      </c>
      <c r="G473" s="3">
        <f>G474</f>
        <v>0</v>
      </c>
      <c r="H473" s="9">
        <f t="shared" si="142"/>
        <v>0</v>
      </c>
      <c r="I473" s="9">
        <v>0</v>
      </c>
      <c r="J473" s="3">
        <f>J474</f>
        <v>0</v>
      </c>
      <c r="K473" s="3">
        <f>K474</f>
        <v>0</v>
      </c>
      <c r="L473" s="9">
        <f t="shared" si="136"/>
        <v>0</v>
      </c>
      <c r="M473" s="9">
        <f t="shared" si="145"/>
        <v>0</v>
      </c>
      <c r="N473" s="3">
        <f>N474</f>
        <v>0</v>
      </c>
      <c r="O473" s="3">
        <f>O474</f>
        <v>0</v>
      </c>
      <c r="P473" s="9">
        <f t="shared" si="134"/>
        <v>0</v>
      </c>
      <c r="Q473" s="3">
        <f>Q474</f>
        <v>0</v>
      </c>
      <c r="R473" s="9">
        <f t="shared" si="146"/>
        <v>0</v>
      </c>
      <c r="S473" s="3">
        <f>S474</f>
        <v>975</v>
      </c>
      <c r="T473" s="9">
        <f t="shared" si="147"/>
        <v>975</v>
      </c>
      <c r="U473" s="9">
        <f t="shared" si="143"/>
        <v>0</v>
      </c>
      <c r="V473" s="3">
        <f>V474</f>
        <v>0</v>
      </c>
      <c r="W473" s="9">
        <f t="shared" si="137"/>
        <v>0</v>
      </c>
      <c r="X473" s="3">
        <f>X474</f>
        <v>0</v>
      </c>
      <c r="Y473" s="9">
        <f t="shared" si="135"/>
        <v>0</v>
      </c>
      <c r="Z473" s="3">
        <f>Z474</f>
        <v>0</v>
      </c>
      <c r="AA473" s="9">
        <f t="shared" si="148"/>
        <v>0</v>
      </c>
      <c r="AB473" s="3">
        <f>AB474</f>
        <v>0</v>
      </c>
      <c r="AC473" s="9">
        <f t="shared" si="149"/>
        <v>0</v>
      </c>
      <c r="AD473" s="9">
        <v>0</v>
      </c>
      <c r="AE473" s="3">
        <f>AE474</f>
        <v>0</v>
      </c>
      <c r="AF473" s="9">
        <f t="shared" si="150"/>
        <v>0</v>
      </c>
      <c r="AG473" s="3">
        <f>AG474</f>
        <v>0</v>
      </c>
      <c r="AH473" s="9">
        <f t="shared" si="151"/>
        <v>0</v>
      </c>
    </row>
    <row r="474" spans="1:34" ht="48.75" customHeight="1">
      <c r="A474" s="13" t="s">
        <v>34</v>
      </c>
      <c r="B474" s="4" t="s">
        <v>468</v>
      </c>
      <c r="C474" s="5">
        <v>800</v>
      </c>
      <c r="D474" s="9">
        <v>0</v>
      </c>
      <c r="E474" s="3"/>
      <c r="F474" s="9">
        <f t="shared" si="144"/>
        <v>0</v>
      </c>
      <c r="G474" s="3"/>
      <c r="H474" s="9">
        <f t="shared" si="142"/>
        <v>0</v>
      </c>
      <c r="I474" s="9">
        <v>0</v>
      </c>
      <c r="J474" s="3"/>
      <c r="K474" s="3"/>
      <c r="L474" s="9">
        <f t="shared" si="136"/>
        <v>0</v>
      </c>
      <c r="M474" s="9">
        <f t="shared" si="145"/>
        <v>0</v>
      </c>
      <c r="N474" s="3"/>
      <c r="O474" s="3"/>
      <c r="P474" s="9">
        <f t="shared" si="134"/>
        <v>0</v>
      </c>
      <c r="Q474" s="3"/>
      <c r="R474" s="9">
        <f t="shared" si="146"/>
        <v>0</v>
      </c>
      <c r="S474" s="3">
        <v>975</v>
      </c>
      <c r="T474" s="9">
        <f t="shared" si="147"/>
        <v>975</v>
      </c>
      <c r="U474" s="9">
        <f t="shared" si="143"/>
        <v>0</v>
      </c>
      <c r="V474" s="3"/>
      <c r="W474" s="9">
        <f t="shared" si="137"/>
        <v>0</v>
      </c>
      <c r="X474" s="3"/>
      <c r="Y474" s="9">
        <f t="shared" si="135"/>
        <v>0</v>
      </c>
      <c r="Z474" s="3"/>
      <c r="AA474" s="9">
        <f t="shared" si="148"/>
        <v>0</v>
      </c>
      <c r="AB474" s="3"/>
      <c r="AC474" s="9">
        <f t="shared" si="149"/>
        <v>0</v>
      </c>
      <c r="AD474" s="9">
        <v>0</v>
      </c>
      <c r="AE474" s="3"/>
      <c r="AF474" s="9">
        <f t="shared" si="150"/>
        <v>0</v>
      </c>
      <c r="AG474" s="3"/>
      <c r="AH474" s="9">
        <f t="shared" si="151"/>
        <v>0</v>
      </c>
    </row>
    <row r="475" spans="1:34" ht="59.25" customHeight="1">
      <c r="A475" s="13" t="s">
        <v>515</v>
      </c>
      <c r="B475" s="4" t="s">
        <v>516</v>
      </c>
      <c r="C475" s="5"/>
      <c r="D475" s="9">
        <v>0</v>
      </c>
      <c r="E475" s="3">
        <f>E476</f>
        <v>0</v>
      </c>
      <c r="F475" s="9">
        <f t="shared" si="144"/>
        <v>0</v>
      </c>
      <c r="G475" s="3">
        <f>G476</f>
        <v>0</v>
      </c>
      <c r="H475" s="9">
        <f t="shared" si="142"/>
        <v>0</v>
      </c>
      <c r="I475" s="9">
        <v>0</v>
      </c>
      <c r="J475" s="3">
        <f>J476</f>
        <v>0</v>
      </c>
      <c r="K475" s="3">
        <f>K476</f>
        <v>0</v>
      </c>
      <c r="L475" s="9">
        <f t="shared" si="136"/>
        <v>0</v>
      </c>
      <c r="M475" s="9">
        <f t="shared" si="145"/>
        <v>0</v>
      </c>
      <c r="N475" s="3">
        <f>N476</f>
        <v>0</v>
      </c>
      <c r="O475" s="3">
        <f>O476</f>
        <v>0</v>
      </c>
      <c r="P475" s="9">
        <f t="shared" si="134"/>
        <v>0</v>
      </c>
      <c r="Q475" s="3">
        <f>Q476</f>
        <v>0</v>
      </c>
      <c r="R475" s="9">
        <f t="shared" si="146"/>
        <v>0</v>
      </c>
      <c r="S475" s="3">
        <f>S476</f>
        <v>0</v>
      </c>
      <c r="T475" s="9">
        <f t="shared" si="147"/>
        <v>0</v>
      </c>
      <c r="U475" s="9">
        <f t="shared" si="143"/>
        <v>0</v>
      </c>
      <c r="V475" s="3">
        <f>V476</f>
        <v>0</v>
      </c>
      <c r="W475" s="9">
        <f t="shared" si="137"/>
        <v>0</v>
      </c>
      <c r="X475" s="3">
        <f>X476</f>
        <v>0</v>
      </c>
      <c r="Y475" s="9">
        <f t="shared" si="135"/>
        <v>0</v>
      </c>
      <c r="Z475" s="3">
        <f>Z476</f>
        <v>0</v>
      </c>
      <c r="AA475" s="9">
        <f t="shared" si="148"/>
        <v>0</v>
      </c>
      <c r="AB475" s="3">
        <f>AB476</f>
        <v>0</v>
      </c>
      <c r="AC475" s="9">
        <f t="shared" si="149"/>
        <v>0</v>
      </c>
      <c r="AD475" s="9">
        <v>0</v>
      </c>
      <c r="AE475" s="3">
        <f>AE476</f>
        <v>0</v>
      </c>
      <c r="AF475" s="9">
        <f t="shared" si="150"/>
        <v>0</v>
      </c>
      <c r="AG475" s="3">
        <f>AG476</f>
        <v>0</v>
      </c>
      <c r="AH475" s="9">
        <f t="shared" si="151"/>
        <v>0</v>
      </c>
    </row>
    <row r="476" spans="1:34" ht="48.75" customHeight="1">
      <c r="A476" s="1" t="s">
        <v>35</v>
      </c>
      <c r="B476" s="4" t="s">
        <v>516</v>
      </c>
      <c r="C476" s="5">
        <v>200</v>
      </c>
      <c r="D476" s="9">
        <v>0</v>
      </c>
      <c r="E476" s="3"/>
      <c r="F476" s="9">
        <f t="shared" si="144"/>
        <v>0</v>
      </c>
      <c r="G476" s="3"/>
      <c r="H476" s="9">
        <f t="shared" si="142"/>
        <v>0</v>
      </c>
      <c r="I476" s="9">
        <v>0</v>
      </c>
      <c r="J476" s="3"/>
      <c r="K476" s="3"/>
      <c r="L476" s="9">
        <f t="shared" si="136"/>
        <v>0</v>
      </c>
      <c r="M476" s="9">
        <f t="shared" si="145"/>
        <v>0</v>
      </c>
      <c r="N476" s="3"/>
      <c r="O476" s="3"/>
      <c r="P476" s="9">
        <f t="shared" si="134"/>
        <v>0</v>
      </c>
      <c r="Q476" s="3"/>
      <c r="R476" s="9">
        <f t="shared" si="146"/>
        <v>0</v>
      </c>
      <c r="S476" s="3"/>
      <c r="T476" s="9">
        <f t="shared" si="147"/>
        <v>0</v>
      </c>
      <c r="U476" s="9">
        <f t="shared" si="143"/>
        <v>0</v>
      </c>
      <c r="V476" s="3"/>
      <c r="W476" s="9">
        <f t="shared" si="137"/>
        <v>0</v>
      </c>
      <c r="X476" s="3"/>
      <c r="Y476" s="9">
        <f t="shared" si="135"/>
        <v>0</v>
      </c>
      <c r="Z476" s="3"/>
      <c r="AA476" s="9">
        <f t="shared" si="148"/>
        <v>0</v>
      </c>
      <c r="AB476" s="3"/>
      <c r="AC476" s="9">
        <f t="shared" si="149"/>
        <v>0</v>
      </c>
      <c r="AD476" s="9">
        <v>0</v>
      </c>
      <c r="AE476" s="3"/>
      <c r="AF476" s="9">
        <f t="shared" si="150"/>
        <v>0</v>
      </c>
      <c r="AG476" s="3"/>
      <c r="AH476" s="9">
        <f t="shared" si="151"/>
        <v>0</v>
      </c>
    </row>
    <row r="477" spans="1:34" ht="95.25" customHeight="1">
      <c r="A477" s="28" t="s">
        <v>11</v>
      </c>
      <c r="B477" s="8" t="s">
        <v>334</v>
      </c>
      <c r="C477" s="29"/>
      <c r="D477" s="9">
        <v>12.939</v>
      </c>
      <c r="E477" s="3">
        <f t="shared" ref="E477:G479" si="152">E478</f>
        <v>0</v>
      </c>
      <c r="F477" s="9">
        <f t="shared" si="144"/>
        <v>12.939</v>
      </c>
      <c r="G477" s="3">
        <f t="shared" si="152"/>
        <v>0</v>
      </c>
      <c r="H477" s="9">
        <f t="shared" si="142"/>
        <v>12.939</v>
      </c>
      <c r="I477" s="9">
        <v>57.337000000000003</v>
      </c>
      <c r="J477" s="3">
        <f t="shared" ref="J477:K479" si="153">J478</f>
        <v>0</v>
      </c>
      <c r="K477" s="3">
        <f t="shared" si="153"/>
        <v>0</v>
      </c>
      <c r="L477" s="9">
        <f t="shared" si="136"/>
        <v>12.939</v>
      </c>
      <c r="M477" s="9">
        <f t="shared" si="145"/>
        <v>57.337000000000003</v>
      </c>
      <c r="N477" s="3">
        <f t="shared" ref="N477:AB479" si="154">N478</f>
        <v>0</v>
      </c>
      <c r="O477" s="3">
        <f t="shared" si="154"/>
        <v>0</v>
      </c>
      <c r="P477" s="9">
        <f t="shared" si="134"/>
        <v>12.939</v>
      </c>
      <c r="Q477" s="3">
        <f t="shared" si="154"/>
        <v>-2.3000000000000001E-4</v>
      </c>
      <c r="R477" s="9">
        <f t="shared" si="146"/>
        <v>12.93877</v>
      </c>
      <c r="S477" s="3">
        <f t="shared" si="154"/>
        <v>0</v>
      </c>
      <c r="T477" s="9">
        <f t="shared" si="147"/>
        <v>12.93877</v>
      </c>
      <c r="U477" s="9">
        <f t="shared" si="143"/>
        <v>57.337000000000003</v>
      </c>
      <c r="V477" s="3">
        <f t="shared" si="154"/>
        <v>0</v>
      </c>
      <c r="W477" s="9">
        <f t="shared" si="137"/>
        <v>57.337000000000003</v>
      </c>
      <c r="X477" s="3">
        <f t="shared" si="154"/>
        <v>0</v>
      </c>
      <c r="Y477" s="9">
        <f t="shared" si="135"/>
        <v>57.337000000000003</v>
      </c>
      <c r="Z477" s="3">
        <f t="shared" si="154"/>
        <v>3.6000000000000002E-4</v>
      </c>
      <c r="AA477" s="9">
        <f t="shared" si="148"/>
        <v>57.337360000000004</v>
      </c>
      <c r="AB477" s="3">
        <f t="shared" si="154"/>
        <v>0</v>
      </c>
      <c r="AC477" s="9">
        <f t="shared" si="149"/>
        <v>57.337360000000004</v>
      </c>
      <c r="AD477" s="9">
        <v>57.337000000000003</v>
      </c>
      <c r="AE477" s="3">
        <f t="shared" ref="AE477:AG479" si="155">AE478</f>
        <v>-57.337000000000003</v>
      </c>
      <c r="AF477" s="9">
        <f t="shared" si="150"/>
        <v>0</v>
      </c>
      <c r="AG477" s="3">
        <f t="shared" si="155"/>
        <v>0</v>
      </c>
      <c r="AH477" s="9">
        <f t="shared" si="151"/>
        <v>0</v>
      </c>
    </row>
    <row r="478" spans="1:34" ht="42" customHeight="1">
      <c r="A478" s="11" t="s">
        <v>311</v>
      </c>
      <c r="B478" s="4" t="s">
        <v>336</v>
      </c>
      <c r="C478" s="29"/>
      <c r="D478" s="9">
        <v>12.939</v>
      </c>
      <c r="E478" s="3">
        <f t="shared" si="152"/>
        <v>0</v>
      </c>
      <c r="F478" s="9">
        <f t="shared" si="144"/>
        <v>12.939</v>
      </c>
      <c r="G478" s="3">
        <f t="shared" si="152"/>
        <v>0</v>
      </c>
      <c r="H478" s="9">
        <f t="shared" si="142"/>
        <v>12.939</v>
      </c>
      <c r="I478" s="9">
        <v>57.337000000000003</v>
      </c>
      <c r="J478" s="3">
        <f t="shared" si="153"/>
        <v>0</v>
      </c>
      <c r="K478" s="3">
        <f t="shared" si="153"/>
        <v>0</v>
      </c>
      <c r="L478" s="9">
        <f t="shared" si="136"/>
        <v>12.939</v>
      </c>
      <c r="M478" s="9">
        <f t="shared" si="145"/>
        <v>57.337000000000003</v>
      </c>
      <c r="N478" s="3">
        <f t="shared" si="154"/>
        <v>0</v>
      </c>
      <c r="O478" s="3">
        <f t="shared" si="154"/>
        <v>0</v>
      </c>
      <c r="P478" s="9">
        <f t="shared" si="134"/>
        <v>12.939</v>
      </c>
      <c r="Q478" s="3">
        <f t="shared" si="154"/>
        <v>-2.3000000000000001E-4</v>
      </c>
      <c r="R478" s="9">
        <f t="shared" si="146"/>
        <v>12.93877</v>
      </c>
      <c r="S478" s="3">
        <f t="shared" si="154"/>
        <v>0</v>
      </c>
      <c r="T478" s="9">
        <f t="shared" si="147"/>
        <v>12.93877</v>
      </c>
      <c r="U478" s="9">
        <f t="shared" si="143"/>
        <v>57.337000000000003</v>
      </c>
      <c r="V478" s="3">
        <f t="shared" si="154"/>
        <v>0</v>
      </c>
      <c r="W478" s="9">
        <f t="shared" si="137"/>
        <v>57.337000000000003</v>
      </c>
      <c r="X478" s="3">
        <f t="shared" si="154"/>
        <v>0</v>
      </c>
      <c r="Y478" s="9">
        <f t="shared" si="135"/>
        <v>57.337000000000003</v>
      </c>
      <c r="Z478" s="3">
        <f t="shared" si="154"/>
        <v>3.6000000000000002E-4</v>
      </c>
      <c r="AA478" s="9">
        <f t="shared" si="148"/>
        <v>57.337360000000004</v>
      </c>
      <c r="AB478" s="3">
        <f t="shared" si="154"/>
        <v>0</v>
      </c>
      <c r="AC478" s="9">
        <f t="shared" si="149"/>
        <v>57.337360000000004</v>
      </c>
      <c r="AD478" s="9">
        <v>57.337000000000003</v>
      </c>
      <c r="AE478" s="3">
        <f t="shared" si="155"/>
        <v>-57.337000000000003</v>
      </c>
      <c r="AF478" s="9">
        <f t="shared" si="150"/>
        <v>0</v>
      </c>
      <c r="AG478" s="3">
        <f t="shared" si="155"/>
        <v>0</v>
      </c>
      <c r="AH478" s="9">
        <f t="shared" si="151"/>
        <v>0</v>
      </c>
    </row>
    <row r="479" spans="1:34" ht="51.75" customHeight="1">
      <c r="A479" s="11" t="s">
        <v>335</v>
      </c>
      <c r="B479" s="4" t="s">
        <v>337</v>
      </c>
      <c r="C479" s="29"/>
      <c r="D479" s="9">
        <v>12.939</v>
      </c>
      <c r="E479" s="3">
        <f t="shared" si="152"/>
        <v>0</v>
      </c>
      <c r="F479" s="9">
        <f t="shared" si="144"/>
        <v>12.939</v>
      </c>
      <c r="G479" s="3">
        <f t="shared" si="152"/>
        <v>0</v>
      </c>
      <c r="H479" s="9">
        <f t="shared" si="142"/>
        <v>12.939</v>
      </c>
      <c r="I479" s="9">
        <v>57.337000000000003</v>
      </c>
      <c r="J479" s="3">
        <f t="shared" si="153"/>
        <v>0</v>
      </c>
      <c r="K479" s="3">
        <f t="shared" si="153"/>
        <v>0</v>
      </c>
      <c r="L479" s="9">
        <f t="shared" si="136"/>
        <v>12.939</v>
      </c>
      <c r="M479" s="9">
        <f t="shared" si="145"/>
        <v>57.337000000000003</v>
      </c>
      <c r="N479" s="3">
        <f t="shared" si="154"/>
        <v>0</v>
      </c>
      <c r="O479" s="3">
        <f t="shared" si="154"/>
        <v>0</v>
      </c>
      <c r="P479" s="9">
        <f t="shared" si="134"/>
        <v>12.939</v>
      </c>
      <c r="Q479" s="3">
        <f t="shared" si="154"/>
        <v>-2.3000000000000001E-4</v>
      </c>
      <c r="R479" s="9">
        <f t="shared" si="146"/>
        <v>12.93877</v>
      </c>
      <c r="S479" s="3">
        <f t="shared" si="154"/>
        <v>0</v>
      </c>
      <c r="T479" s="9">
        <f t="shared" si="147"/>
        <v>12.93877</v>
      </c>
      <c r="U479" s="9">
        <f t="shared" si="143"/>
        <v>57.337000000000003</v>
      </c>
      <c r="V479" s="3">
        <f t="shared" si="154"/>
        <v>0</v>
      </c>
      <c r="W479" s="9">
        <f t="shared" si="137"/>
        <v>57.337000000000003</v>
      </c>
      <c r="X479" s="3">
        <f t="shared" si="154"/>
        <v>0</v>
      </c>
      <c r="Y479" s="9">
        <f t="shared" si="135"/>
        <v>57.337000000000003</v>
      </c>
      <c r="Z479" s="3">
        <f t="shared" si="154"/>
        <v>3.6000000000000002E-4</v>
      </c>
      <c r="AA479" s="9">
        <f t="shared" si="148"/>
        <v>57.337360000000004</v>
      </c>
      <c r="AB479" s="3">
        <f t="shared" si="154"/>
        <v>0</v>
      </c>
      <c r="AC479" s="9">
        <f t="shared" si="149"/>
        <v>57.337360000000004</v>
      </c>
      <c r="AD479" s="9">
        <v>57.337000000000003</v>
      </c>
      <c r="AE479" s="3">
        <f t="shared" si="155"/>
        <v>-57.337000000000003</v>
      </c>
      <c r="AF479" s="9">
        <f t="shared" si="150"/>
        <v>0</v>
      </c>
      <c r="AG479" s="3">
        <f t="shared" si="155"/>
        <v>0</v>
      </c>
      <c r="AH479" s="9">
        <f t="shared" si="151"/>
        <v>0</v>
      </c>
    </row>
    <row r="480" spans="1:34" ht="54.75" customHeight="1">
      <c r="A480" s="1" t="s">
        <v>35</v>
      </c>
      <c r="B480" s="4" t="s">
        <v>337</v>
      </c>
      <c r="C480" s="5">
        <v>200</v>
      </c>
      <c r="D480" s="9">
        <v>12.939</v>
      </c>
      <c r="E480" s="3"/>
      <c r="F480" s="9">
        <f t="shared" si="144"/>
        <v>12.939</v>
      </c>
      <c r="G480" s="3"/>
      <c r="H480" s="9">
        <f t="shared" si="142"/>
        <v>12.939</v>
      </c>
      <c r="I480" s="9">
        <v>57.337000000000003</v>
      </c>
      <c r="J480" s="3"/>
      <c r="K480" s="3"/>
      <c r="L480" s="9">
        <f t="shared" si="136"/>
        <v>12.939</v>
      </c>
      <c r="M480" s="9">
        <f t="shared" si="145"/>
        <v>57.337000000000003</v>
      </c>
      <c r="N480" s="3"/>
      <c r="O480" s="3"/>
      <c r="P480" s="9">
        <f t="shared" si="134"/>
        <v>12.939</v>
      </c>
      <c r="Q480" s="3">
        <v>-2.3000000000000001E-4</v>
      </c>
      <c r="R480" s="9">
        <f t="shared" si="146"/>
        <v>12.93877</v>
      </c>
      <c r="S480" s="3"/>
      <c r="T480" s="9">
        <f t="shared" si="147"/>
        <v>12.93877</v>
      </c>
      <c r="U480" s="9">
        <f t="shared" si="143"/>
        <v>57.337000000000003</v>
      </c>
      <c r="V480" s="3"/>
      <c r="W480" s="9">
        <f t="shared" si="137"/>
        <v>57.337000000000003</v>
      </c>
      <c r="X480" s="3"/>
      <c r="Y480" s="9">
        <f t="shared" si="135"/>
        <v>57.337000000000003</v>
      </c>
      <c r="Z480" s="3">
        <v>3.6000000000000002E-4</v>
      </c>
      <c r="AA480" s="9">
        <f t="shared" si="148"/>
        <v>57.337360000000004</v>
      </c>
      <c r="AB480" s="3"/>
      <c r="AC480" s="9">
        <f t="shared" si="149"/>
        <v>57.337360000000004</v>
      </c>
      <c r="AD480" s="9">
        <v>57.337000000000003</v>
      </c>
      <c r="AE480" s="3">
        <v>-57.337000000000003</v>
      </c>
      <c r="AF480" s="9">
        <f t="shared" si="150"/>
        <v>0</v>
      </c>
      <c r="AG480" s="3"/>
      <c r="AH480" s="9">
        <f t="shared" si="151"/>
        <v>0</v>
      </c>
    </row>
    <row r="481" spans="1:34" ht="32.25" customHeight="1">
      <c r="A481" s="30" t="s">
        <v>9</v>
      </c>
      <c r="B481" s="8"/>
      <c r="C481" s="31"/>
      <c r="D481" s="9">
        <v>405059.95528000005</v>
      </c>
      <c r="E481" s="3">
        <f>E477+E449+E434+E429+E393+E382+E372+E261+E246+E179+E144+E12</f>
        <v>8776.5293899999979</v>
      </c>
      <c r="F481" s="9">
        <f t="shared" si="144"/>
        <v>413836.48467000003</v>
      </c>
      <c r="G481" s="3">
        <f>G477+G449+G434+G429+G393+G382+G372+G261+G246+G179+G144+G12</f>
        <v>0</v>
      </c>
      <c r="H481" s="9">
        <f t="shared" si="142"/>
        <v>413836.48467000003</v>
      </c>
      <c r="I481" s="9">
        <v>398577.35230999999</v>
      </c>
      <c r="J481" s="3">
        <f>J477+J449+J434+J429+J393+J382+J372+J261+J246+J179+J144+J12</f>
        <v>4310.33266</v>
      </c>
      <c r="K481" s="3">
        <f>K477+K449+K434+K429+K393+K382+K372+K261+K246+K179+K144+K12</f>
        <v>7150.2561999999998</v>
      </c>
      <c r="L481" s="9">
        <f t="shared" si="136"/>
        <v>420986.74087000004</v>
      </c>
      <c r="M481" s="9">
        <f t="shared" si="145"/>
        <v>402887.68497</v>
      </c>
      <c r="N481" s="3">
        <f>N477+N449+N434+N429+N393+N382+N372+N261+N246+N179+N144+N12</f>
        <v>0</v>
      </c>
      <c r="O481" s="3">
        <f>O477+O449+O434+O429+O393+O382+O372+O261+O246+O179+O144+O12</f>
        <v>10624.32</v>
      </c>
      <c r="P481" s="9">
        <f t="shared" si="134"/>
        <v>431611.06087000004</v>
      </c>
      <c r="Q481" s="3">
        <f>Q477+Q449+Q434+Q429+Q393+Q382+Q372+Q261+Q246+Q179+Q144+Q12</f>
        <v>66953.90545999998</v>
      </c>
      <c r="R481" s="9">
        <f t="shared" si="146"/>
        <v>498564.96633000002</v>
      </c>
      <c r="S481" s="3">
        <f>S477+S449+S434+S429+S393+S382+S372+S261+S246+S179+S144+S12</f>
        <v>29580.321089999998</v>
      </c>
      <c r="T481" s="9">
        <f t="shared" si="147"/>
        <v>528145.28742000007</v>
      </c>
      <c r="U481" s="9">
        <f t="shared" si="143"/>
        <v>402887.68497</v>
      </c>
      <c r="V481" s="3">
        <f>V477+V449+V434+V429+V393+V382+V372+V261+V246+V179+V144+V12</f>
        <v>7573.6477199999999</v>
      </c>
      <c r="W481" s="9">
        <f t="shared" si="137"/>
        <v>410461.33269000001</v>
      </c>
      <c r="X481" s="3">
        <f>X477+X449+X434+X429+X393+X382+X372+X261+X246+X179+X144+X12</f>
        <v>10624.32</v>
      </c>
      <c r="Y481" s="9">
        <f t="shared" si="135"/>
        <v>421085.65269000002</v>
      </c>
      <c r="Z481" s="3">
        <f>Z477+Z449+Z434+Z429+Z393+Z382+Z372+Z261+Z246+Z179+Z144+Z12</f>
        <v>-78044.815510000015</v>
      </c>
      <c r="AA481" s="9">
        <f t="shared" si="148"/>
        <v>343040.83718000003</v>
      </c>
      <c r="AB481" s="3">
        <f>AB477+AB449+AB434+AB429+AB393+AB382+AB372+AB261+AB246+AB179+AB144+AB12</f>
        <v>1.4210854715202004E-14</v>
      </c>
      <c r="AC481" s="9">
        <f t="shared" si="149"/>
        <v>343040.83718000003</v>
      </c>
      <c r="AD481" s="9">
        <v>421085.65269000002</v>
      </c>
      <c r="AE481" s="3">
        <f>AE477+AE449+AE434+AE429+AE393+AE382+AE372+AE261+AE246+AE179+AE144+AE12</f>
        <v>-105233.05650000001</v>
      </c>
      <c r="AF481" s="9">
        <f t="shared" si="150"/>
        <v>315852.59619000001</v>
      </c>
      <c r="AG481" s="3">
        <f>AG477+AG449+AG434+AG429+AG393+AG382+AG372+AG261+AG246+AG179+AG144+AG12</f>
        <v>-3814.3670899999997</v>
      </c>
      <c r="AH481" s="9">
        <f t="shared" si="151"/>
        <v>312038.2291</v>
      </c>
    </row>
  </sheetData>
  <mergeCells count="43">
    <mergeCell ref="U10:U11"/>
    <mergeCell ref="AG10:AG11"/>
    <mergeCell ref="N10:N11"/>
    <mergeCell ref="AF10:AF11"/>
    <mergeCell ref="AB10:AB11"/>
    <mergeCell ref="AC10:AC11"/>
    <mergeCell ref="A1:C1"/>
    <mergeCell ref="AH10:AH11"/>
    <mergeCell ref="O10:O11"/>
    <mergeCell ref="P10:P11"/>
    <mergeCell ref="X10:X11"/>
    <mergeCell ref="Y10:Y11"/>
    <mergeCell ref="V10:V11"/>
    <mergeCell ref="W10:W11"/>
    <mergeCell ref="Q10:Q11"/>
    <mergeCell ref="R10:R11"/>
    <mergeCell ref="S10:S11"/>
    <mergeCell ref="T10:T11"/>
    <mergeCell ref="Z10:Z11"/>
    <mergeCell ref="AA10:AA11"/>
    <mergeCell ref="AD10:AD11"/>
    <mergeCell ref="AE10:AE11"/>
    <mergeCell ref="A2:T2"/>
    <mergeCell ref="A3:T3"/>
    <mergeCell ref="A4:T4"/>
    <mergeCell ref="A5:T5"/>
    <mergeCell ref="A6:T6"/>
    <mergeCell ref="A7:T7"/>
    <mergeCell ref="A8:T8"/>
    <mergeCell ref="A9:T9"/>
    <mergeCell ref="I10:I11"/>
    <mergeCell ref="J10:J11"/>
    <mergeCell ref="G10:G11"/>
    <mergeCell ref="H10:H11"/>
    <mergeCell ref="K10:K11"/>
    <mergeCell ref="A10:A11"/>
    <mergeCell ref="B10:B11"/>
    <mergeCell ref="C10:C11"/>
    <mergeCell ref="M10:M11"/>
    <mergeCell ref="D10:D11"/>
    <mergeCell ref="E10:E11"/>
    <mergeCell ref="F10:F11"/>
    <mergeCell ref="L10:L11"/>
  </mergeCells>
  <phoneticPr fontId="0" type="noConversion"/>
  <pageMargins left="0.59055118110236227" right="0" top="0.39370078740157483" bottom="0" header="0" footer="0"/>
  <pageSetup paperSize="9" scale="11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2020-12-22T06:34:48Z</cp:lastPrinted>
  <dcterms:created xsi:type="dcterms:W3CDTF">2003-11-25T12:37:58Z</dcterms:created>
  <dcterms:modified xsi:type="dcterms:W3CDTF">2020-12-22T06:37:16Z</dcterms:modified>
</cp:coreProperties>
</file>