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T112" i="1"/>
  <c r="T119"/>
  <c r="T104"/>
  <c r="T372" l="1"/>
  <c r="T370"/>
  <c r="T367"/>
  <c r="T363"/>
  <c r="T360"/>
  <c r="T357"/>
  <c r="T355"/>
  <c r="T353"/>
  <c r="T351"/>
  <c r="T349"/>
  <c r="T347"/>
  <c r="T345"/>
  <c r="T343"/>
  <c r="T341"/>
  <c r="T339"/>
  <c r="T337"/>
  <c r="T335"/>
  <c r="T333"/>
  <c r="T331"/>
  <c r="T329"/>
  <c r="T327"/>
  <c r="T325"/>
  <c r="T323"/>
  <c r="T321"/>
  <c r="T319"/>
  <c r="T315"/>
  <c r="T314"/>
  <c r="T313" s="1"/>
  <c r="T311"/>
  <c r="T307"/>
  <c r="T305"/>
  <c r="T301"/>
  <c r="T299"/>
  <c r="T296"/>
  <c r="T294"/>
  <c r="T290"/>
  <c r="T287"/>
  <c r="T283"/>
  <c r="T280"/>
  <c r="T277"/>
  <c r="T274"/>
  <c r="T272"/>
  <c r="T270"/>
  <c r="T268"/>
  <c r="T266"/>
  <c r="T264"/>
  <c r="T262"/>
  <c r="T260"/>
  <c r="T258"/>
  <c r="T256"/>
  <c r="T254"/>
  <c r="T252"/>
  <c r="T250"/>
  <c r="T248"/>
  <c r="T246"/>
  <c r="T244"/>
  <c r="T242"/>
  <c r="T240"/>
  <c r="T238"/>
  <c r="T236"/>
  <c r="T234"/>
  <c r="T232"/>
  <c r="T230"/>
  <c r="T228"/>
  <c r="T226"/>
  <c r="T224"/>
  <c r="T222"/>
  <c r="T220"/>
  <c r="T218"/>
  <c r="T216"/>
  <c r="T214"/>
  <c r="T212"/>
  <c r="T210"/>
  <c r="T208"/>
  <c r="T206"/>
  <c r="T204"/>
  <c r="T202"/>
  <c r="T200"/>
  <c r="T195"/>
  <c r="T193"/>
  <c r="T191"/>
  <c r="T189"/>
  <c r="T186"/>
  <c r="T184"/>
  <c r="T182"/>
  <c r="T177"/>
  <c r="T176" s="1"/>
  <c r="T173"/>
  <c r="T171"/>
  <c r="T169"/>
  <c r="T165"/>
  <c r="T161"/>
  <c r="T159"/>
  <c r="T157"/>
  <c r="T155"/>
  <c r="T153"/>
  <c r="T151"/>
  <c r="T149"/>
  <c r="T147"/>
  <c r="T145"/>
  <c r="T143"/>
  <c r="T140"/>
  <c r="T138"/>
  <c r="T135"/>
  <c r="T133"/>
  <c r="T131"/>
  <c r="T129"/>
  <c r="T124"/>
  <c r="T122"/>
  <c r="T120"/>
  <c r="T117"/>
  <c r="T115"/>
  <c r="T113"/>
  <c r="T111"/>
  <c r="T109"/>
  <c r="T107"/>
  <c r="T105"/>
  <c r="T103"/>
  <c r="T101"/>
  <c r="T99"/>
  <c r="T97"/>
  <c r="T95"/>
  <c r="T93"/>
  <c r="T91"/>
  <c r="T89"/>
  <c r="T87"/>
  <c r="T85"/>
  <c r="T83"/>
  <c r="T80"/>
  <c r="T78"/>
  <c r="T76"/>
  <c r="T74"/>
  <c r="T72"/>
  <c r="T70"/>
  <c r="T67"/>
  <c r="T65"/>
  <c r="T63"/>
  <c r="T61"/>
  <c r="T57"/>
  <c r="T55"/>
  <c r="T53"/>
  <c r="T51"/>
  <c r="T49"/>
  <c r="T45"/>
  <c r="T43"/>
  <c r="T40"/>
  <c r="T38"/>
  <c r="T36"/>
  <c r="T34"/>
  <c r="T32"/>
  <c r="T30"/>
  <c r="T28"/>
  <c r="T25"/>
  <c r="T17" s="1"/>
  <c r="T20"/>
  <c r="T18"/>
  <c r="Y99"/>
  <c r="R99"/>
  <c r="S99" s="1"/>
  <c r="U99" s="1"/>
  <c r="X99"/>
  <c r="X100"/>
  <c r="Z100" s="1"/>
  <c r="O99"/>
  <c r="O100"/>
  <c r="S100" s="1"/>
  <c r="U100" s="1"/>
  <c r="Y140"/>
  <c r="Z142"/>
  <c r="X142"/>
  <c r="R140"/>
  <c r="O142"/>
  <c r="S142" s="1"/>
  <c r="U142" s="1"/>
  <c r="Y78"/>
  <c r="R78"/>
  <c r="S78" s="1"/>
  <c r="U78" s="1"/>
  <c r="X78"/>
  <c r="X79"/>
  <c r="Z79" s="1"/>
  <c r="O78"/>
  <c r="O79"/>
  <c r="S79" s="1"/>
  <c r="U79" s="1"/>
  <c r="Y232"/>
  <c r="R232"/>
  <c r="S232" s="1"/>
  <c r="U232" s="1"/>
  <c r="X232"/>
  <c r="X233"/>
  <c r="Z233" s="1"/>
  <c r="O232"/>
  <c r="O233"/>
  <c r="S233" s="1"/>
  <c r="U233" s="1"/>
  <c r="Y372"/>
  <c r="Y370"/>
  <c r="Y367"/>
  <c r="Y363"/>
  <c r="Y360"/>
  <c r="Y357"/>
  <c r="Y355"/>
  <c r="Y353"/>
  <c r="Y351"/>
  <c r="Y349"/>
  <c r="Y347"/>
  <c r="Y345"/>
  <c r="Y343"/>
  <c r="Y341"/>
  <c r="Y339"/>
  <c r="Y337"/>
  <c r="Y335"/>
  <c r="Y333"/>
  <c r="Y331"/>
  <c r="Y329"/>
  <c r="Y327"/>
  <c r="Y325"/>
  <c r="Y323"/>
  <c r="Y321"/>
  <c r="Y319"/>
  <c r="Y315"/>
  <c r="Y314" s="1"/>
  <c r="Y311"/>
  <c r="Y307"/>
  <c r="Y305"/>
  <c r="Y304"/>
  <c r="Y303" s="1"/>
  <c r="Y301"/>
  <c r="Y299"/>
  <c r="Y296"/>
  <c r="Y294"/>
  <c r="Y290"/>
  <c r="Y287"/>
  <c r="Y283"/>
  <c r="Y280"/>
  <c r="Y277"/>
  <c r="Y274"/>
  <c r="Y272"/>
  <c r="Y270"/>
  <c r="Y268"/>
  <c r="Y266"/>
  <c r="Y264"/>
  <c r="Y262"/>
  <c r="Y260"/>
  <c r="Y258"/>
  <c r="Y256"/>
  <c r="Y254"/>
  <c r="Y252"/>
  <c r="Y250"/>
  <c r="Y248"/>
  <c r="Y246"/>
  <c r="Y244"/>
  <c r="Y242"/>
  <c r="Y240"/>
  <c r="Y238"/>
  <c r="Y236"/>
  <c r="Y234"/>
  <c r="Y230"/>
  <c r="Y228"/>
  <c r="Y226"/>
  <c r="Y224"/>
  <c r="Y222"/>
  <c r="Y220"/>
  <c r="Y218"/>
  <c r="Y216"/>
  <c r="Y214"/>
  <c r="Y212"/>
  <c r="Y199" s="1"/>
  <c r="Y210"/>
  <c r="Y208"/>
  <c r="Y206"/>
  <c r="Y204"/>
  <c r="Y202"/>
  <c r="Y200"/>
  <c r="Y198" s="1"/>
  <c r="Y195"/>
  <c r="Y193"/>
  <c r="Y191"/>
  <c r="Y189"/>
  <c r="Y186"/>
  <c r="Y184"/>
  <c r="Y182"/>
  <c r="Y177"/>
  <c r="Y176"/>
  <c r="Y175" s="1"/>
  <c r="Y173"/>
  <c r="Y171"/>
  <c r="Y169"/>
  <c r="Y165"/>
  <c r="Y164" s="1"/>
  <c r="Y161"/>
  <c r="Y159"/>
  <c r="Y157"/>
  <c r="Y155"/>
  <c r="Y153"/>
  <c r="Y151"/>
  <c r="Y149"/>
  <c r="Y147"/>
  <c r="Y145"/>
  <c r="Y143"/>
  <c r="Y138"/>
  <c r="Y135"/>
  <c r="Y133"/>
  <c r="Y131"/>
  <c r="Y129"/>
  <c r="Y124"/>
  <c r="Y122"/>
  <c r="Y120"/>
  <c r="Y117"/>
  <c r="Y115"/>
  <c r="Y113"/>
  <c r="Y111"/>
  <c r="Y109"/>
  <c r="Y107"/>
  <c r="Y105"/>
  <c r="Y103"/>
  <c r="Y101"/>
  <c r="Y97"/>
  <c r="Y95"/>
  <c r="Y93"/>
  <c r="Y91"/>
  <c r="Y89"/>
  <c r="Y87"/>
  <c r="Y85"/>
  <c r="Y83"/>
  <c r="Y80"/>
  <c r="Y76"/>
  <c r="Y74"/>
  <c r="Y72"/>
  <c r="Y70"/>
  <c r="Y67"/>
  <c r="Y65"/>
  <c r="Y63"/>
  <c r="Y61"/>
  <c r="Y57"/>
  <c r="Y55"/>
  <c r="Y53"/>
  <c r="Y51"/>
  <c r="Y49"/>
  <c r="Y45"/>
  <c r="Y43"/>
  <c r="Y40"/>
  <c r="Y38"/>
  <c r="Y36"/>
  <c r="Y34"/>
  <c r="Y32"/>
  <c r="Y30"/>
  <c r="Y28"/>
  <c r="Y25"/>
  <c r="Y20"/>
  <c r="Y18"/>
  <c r="R372"/>
  <c r="R370"/>
  <c r="R367"/>
  <c r="R363"/>
  <c r="R360"/>
  <c r="R357"/>
  <c r="R355"/>
  <c r="R353"/>
  <c r="R351"/>
  <c r="R349"/>
  <c r="R347"/>
  <c r="R345"/>
  <c r="R343"/>
  <c r="R341"/>
  <c r="R339"/>
  <c r="R337"/>
  <c r="R335"/>
  <c r="R333"/>
  <c r="R331"/>
  <c r="R329"/>
  <c r="R327"/>
  <c r="R325"/>
  <c r="R323"/>
  <c r="R321"/>
  <c r="R319"/>
  <c r="R315"/>
  <c r="R314" s="1"/>
  <c r="R313" s="1"/>
  <c r="R311"/>
  <c r="R307"/>
  <c r="R305"/>
  <c r="R304" s="1"/>
  <c r="R301"/>
  <c r="R299"/>
  <c r="R296"/>
  <c r="R294"/>
  <c r="R290"/>
  <c r="R287"/>
  <c r="R283"/>
  <c r="R280"/>
  <c r="R277"/>
  <c r="R274"/>
  <c r="R272"/>
  <c r="R270"/>
  <c r="R268"/>
  <c r="R266"/>
  <c r="R264"/>
  <c r="R262"/>
  <c r="R260"/>
  <c r="R258"/>
  <c r="R256"/>
  <c r="R254"/>
  <c r="R252"/>
  <c r="R250"/>
  <c r="R248"/>
  <c r="R246"/>
  <c r="R244"/>
  <c r="R242"/>
  <c r="R240"/>
  <c r="R238"/>
  <c r="R236"/>
  <c r="R234"/>
  <c r="R230"/>
  <c r="R228"/>
  <c r="R226"/>
  <c r="R224"/>
  <c r="R222"/>
  <c r="R220"/>
  <c r="R218"/>
  <c r="R216"/>
  <c r="R214"/>
  <c r="R212"/>
  <c r="R210"/>
  <c r="R208"/>
  <c r="R206"/>
  <c r="R204"/>
  <c r="R202"/>
  <c r="R200"/>
  <c r="R198" s="1"/>
  <c r="R195"/>
  <c r="R193"/>
  <c r="R191"/>
  <c r="R189"/>
  <c r="R186"/>
  <c r="R184"/>
  <c r="R182"/>
  <c r="R177"/>
  <c r="R176" s="1"/>
  <c r="R173"/>
  <c r="R171"/>
  <c r="R169"/>
  <c r="R165"/>
  <c r="R164" s="1"/>
  <c r="R161"/>
  <c r="R159"/>
  <c r="R157"/>
  <c r="R155"/>
  <c r="R153"/>
  <c r="R151"/>
  <c r="R149"/>
  <c r="R147"/>
  <c r="R145"/>
  <c r="R143"/>
  <c r="R138"/>
  <c r="R135"/>
  <c r="R133"/>
  <c r="R131"/>
  <c r="R129"/>
  <c r="R124"/>
  <c r="R122"/>
  <c r="R120"/>
  <c r="R117"/>
  <c r="R115"/>
  <c r="R113"/>
  <c r="R111"/>
  <c r="R109"/>
  <c r="R107"/>
  <c r="R105"/>
  <c r="R103"/>
  <c r="R101"/>
  <c r="R97"/>
  <c r="R95"/>
  <c r="R93"/>
  <c r="R91"/>
  <c r="R89"/>
  <c r="R87"/>
  <c r="R85"/>
  <c r="R83"/>
  <c r="R80"/>
  <c r="R76"/>
  <c r="R74"/>
  <c r="R72"/>
  <c r="R70"/>
  <c r="R67"/>
  <c r="R65"/>
  <c r="R63"/>
  <c r="R61"/>
  <c r="R57"/>
  <c r="R55"/>
  <c r="R53"/>
  <c r="R51"/>
  <c r="R49"/>
  <c r="R45"/>
  <c r="R43"/>
  <c r="R40"/>
  <c r="R38"/>
  <c r="R36"/>
  <c r="R34"/>
  <c r="R32"/>
  <c r="R30"/>
  <c r="R28"/>
  <c r="R25"/>
  <c r="R20"/>
  <c r="R18"/>
  <c r="R16" l="1"/>
  <c r="R199"/>
  <c r="Y16"/>
  <c r="Z232"/>
  <c r="Z78"/>
  <c r="Z99"/>
  <c r="T199"/>
  <c r="T304"/>
  <c r="T16"/>
  <c r="T15" s="1"/>
  <c r="T198"/>
  <c r="T197" s="1"/>
  <c r="T175"/>
  <c r="T303"/>
  <c r="T376"/>
  <c r="T164"/>
  <c r="Y375"/>
  <c r="Y17"/>
  <c r="Y15" s="1"/>
  <c r="Y163"/>
  <c r="Y313"/>
  <c r="R17"/>
  <c r="R163"/>
  <c r="R175"/>
  <c r="R303"/>
  <c r="W245"/>
  <c r="R15" l="1"/>
  <c r="T375"/>
  <c r="T163"/>
  <c r="Y197"/>
  <c r="Y376"/>
  <c r="Y374"/>
  <c r="R375"/>
  <c r="R197"/>
  <c r="R376"/>
  <c r="N245"/>
  <c r="T374" l="1"/>
  <c r="R374"/>
  <c r="W177"/>
  <c r="N177"/>
  <c r="V180"/>
  <c r="X180" s="1"/>
  <c r="Z180" s="1"/>
  <c r="K180"/>
  <c r="O180" s="1"/>
  <c r="S180" s="1"/>
  <c r="U180" s="1"/>
  <c r="W155"/>
  <c r="N155"/>
  <c r="O155" s="1"/>
  <c r="S155" s="1"/>
  <c r="U155" s="1"/>
  <c r="V155"/>
  <c r="V156"/>
  <c r="X156" s="1"/>
  <c r="Z156" s="1"/>
  <c r="K155"/>
  <c r="K156"/>
  <c r="O156" s="1"/>
  <c r="S156" s="1"/>
  <c r="U156" s="1"/>
  <c r="W264"/>
  <c r="N264"/>
  <c r="O264" s="1"/>
  <c r="S264" s="1"/>
  <c r="U264" s="1"/>
  <c r="V264"/>
  <c r="V265"/>
  <c r="X265" s="1"/>
  <c r="Z265" s="1"/>
  <c r="K264"/>
  <c r="K265"/>
  <c r="O265" s="1"/>
  <c r="S265" s="1"/>
  <c r="U265" s="1"/>
  <c r="W372"/>
  <c r="W370"/>
  <c r="W367"/>
  <c r="W363"/>
  <c r="W360"/>
  <c r="W357"/>
  <c r="W355"/>
  <c r="W353"/>
  <c r="W351"/>
  <c r="W349"/>
  <c r="W347"/>
  <c r="W345"/>
  <c r="W343"/>
  <c r="W341"/>
  <c r="W339"/>
  <c r="W337"/>
  <c r="W335"/>
  <c r="W333"/>
  <c r="W331"/>
  <c r="W329"/>
  <c r="W327"/>
  <c r="W325"/>
  <c r="W323"/>
  <c r="W321"/>
  <c r="W319"/>
  <c r="W315"/>
  <c r="W311"/>
  <c r="W307"/>
  <c r="W305"/>
  <c r="W301"/>
  <c r="W299"/>
  <c r="W296"/>
  <c r="W294"/>
  <c r="W290"/>
  <c r="W287"/>
  <c r="W283"/>
  <c r="W280"/>
  <c r="W277"/>
  <c r="W274"/>
  <c r="W272"/>
  <c r="W270"/>
  <c r="W268"/>
  <c r="W266"/>
  <c r="W262"/>
  <c r="W260"/>
  <c r="W258"/>
  <c r="W256"/>
  <c r="W254"/>
  <c r="W252"/>
  <c r="W250"/>
  <c r="W248"/>
  <c r="W246"/>
  <c r="W244"/>
  <c r="W242"/>
  <c r="W240"/>
  <c r="W238"/>
  <c r="W236"/>
  <c r="W234"/>
  <c r="W230"/>
  <c r="W228"/>
  <c r="W226"/>
  <c r="W224"/>
  <c r="W222"/>
  <c r="W220"/>
  <c r="W218"/>
  <c r="W216"/>
  <c r="W214"/>
  <c r="W212"/>
  <c r="W210"/>
  <c r="W208"/>
  <c r="W206"/>
  <c r="W204"/>
  <c r="W202"/>
  <c r="W200"/>
  <c r="W195"/>
  <c r="W193"/>
  <c r="W191"/>
  <c r="W189"/>
  <c r="W186"/>
  <c r="W184"/>
  <c r="W182"/>
  <c r="W173"/>
  <c r="W171"/>
  <c r="W169"/>
  <c r="W165"/>
  <c r="W161"/>
  <c r="W159"/>
  <c r="W157"/>
  <c r="W153"/>
  <c r="W151"/>
  <c r="W149"/>
  <c r="W147"/>
  <c r="W145"/>
  <c r="W143"/>
  <c r="W140"/>
  <c r="W138"/>
  <c r="W135"/>
  <c r="W133"/>
  <c r="W131"/>
  <c r="W129"/>
  <c r="W124"/>
  <c r="W122"/>
  <c r="W120"/>
  <c r="W117"/>
  <c r="W115"/>
  <c r="W113"/>
  <c r="W111"/>
  <c r="W109"/>
  <c r="W107"/>
  <c r="W105"/>
  <c r="W103"/>
  <c r="W101"/>
  <c r="W97"/>
  <c r="W95"/>
  <c r="W93"/>
  <c r="W91"/>
  <c r="W89"/>
  <c r="W87"/>
  <c r="W85"/>
  <c r="W83"/>
  <c r="W80"/>
  <c r="W76"/>
  <c r="W74"/>
  <c r="W72"/>
  <c r="W70"/>
  <c r="W67"/>
  <c r="W65"/>
  <c r="W63"/>
  <c r="W61"/>
  <c r="W57"/>
  <c r="W55"/>
  <c r="W53"/>
  <c r="W51"/>
  <c r="W49"/>
  <c r="W45"/>
  <c r="W43"/>
  <c r="W40"/>
  <c r="W38"/>
  <c r="W36"/>
  <c r="W34"/>
  <c r="W32"/>
  <c r="W30"/>
  <c r="W28"/>
  <c r="W25"/>
  <c r="W20"/>
  <c r="W18"/>
  <c r="N372"/>
  <c r="N370"/>
  <c r="N367"/>
  <c r="N363"/>
  <c r="N360"/>
  <c r="N357"/>
  <c r="N355"/>
  <c r="N353"/>
  <c r="N351"/>
  <c r="N349"/>
  <c r="N347"/>
  <c r="N345"/>
  <c r="N343"/>
  <c r="N341"/>
  <c r="N339"/>
  <c r="N337"/>
  <c r="N335"/>
  <c r="N333"/>
  <c r="N331"/>
  <c r="N329"/>
  <c r="N327"/>
  <c r="N325"/>
  <c r="N323"/>
  <c r="N321"/>
  <c r="N319"/>
  <c r="N315"/>
  <c r="N314" s="1"/>
  <c r="N311"/>
  <c r="N307"/>
  <c r="N305"/>
  <c r="N301"/>
  <c r="N299"/>
  <c r="N296"/>
  <c r="N294"/>
  <c r="N290"/>
  <c r="N287"/>
  <c r="N283"/>
  <c r="N280"/>
  <c r="N277"/>
  <c r="N274"/>
  <c r="N272"/>
  <c r="N270"/>
  <c r="N268"/>
  <c r="N266"/>
  <c r="N262"/>
  <c r="N260"/>
  <c r="N258"/>
  <c r="N256"/>
  <c r="N254"/>
  <c r="N252"/>
  <c r="N250"/>
  <c r="N248"/>
  <c r="N246"/>
  <c r="N244"/>
  <c r="N242"/>
  <c r="N240"/>
  <c r="N238"/>
  <c r="N236"/>
  <c r="N234"/>
  <c r="N230"/>
  <c r="N228"/>
  <c r="N226"/>
  <c r="N224"/>
  <c r="N222"/>
  <c r="N220"/>
  <c r="N218"/>
  <c r="N216"/>
  <c r="N214"/>
  <c r="N212"/>
  <c r="N199" s="1"/>
  <c r="N210"/>
  <c r="N208"/>
  <c r="N206"/>
  <c r="N204"/>
  <c r="N202"/>
  <c r="N200"/>
  <c r="N195"/>
  <c r="N193"/>
  <c r="N191"/>
  <c r="N189"/>
  <c r="N186"/>
  <c r="N184"/>
  <c r="N182"/>
  <c r="N173"/>
  <c r="N171"/>
  <c r="N169"/>
  <c r="N165"/>
  <c r="N164" s="1"/>
  <c r="N161"/>
  <c r="N159"/>
  <c r="N157"/>
  <c r="N153"/>
  <c r="N151"/>
  <c r="N149"/>
  <c r="N147"/>
  <c r="N145"/>
  <c r="N143"/>
  <c r="N140"/>
  <c r="N138"/>
  <c r="N135"/>
  <c r="N133"/>
  <c r="N131"/>
  <c r="N129"/>
  <c r="N124"/>
  <c r="N122"/>
  <c r="N120"/>
  <c r="N117"/>
  <c r="N115"/>
  <c r="N113"/>
  <c r="N111"/>
  <c r="N109"/>
  <c r="N107"/>
  <c r="N105"/>
  <c r="N103"/>
  <c r="N101"/>
  <c r="N97"/>
  <c r="N95"/>
  <c r="N93"/>
  <c r="N91"/>
  <c r="N89"/>
  <c r="N87"/>
  <c r="N85"/>
  <c r="N83"/>
  <c r="N80"/>
  <c r="N76"/>
  <c r="N74"/>
  <c r="N72"/>
  <c r="N70"/>
  <c r="N67"/>
  <c r="N65"/>
  <c r="N63"/>
  <c r="N61"/>
  <c r="N57"/>
  <c r="N55"/>
  <c r="N53"/>
  <c r="N51"/>
  <c r="N49"/>
  <c r="N45"/>
  <c r="N43"/>
  <c r="N40"/>
  <c r="N38"/>
  <c r="N36"/>
  <c r="N34"/>
  <c r="N32"/>
  <c r="N30"/>
  <c r="N28"/>
  <c r="N25"/>
  <c r="N20"/>
  <c r="N18"/>
  <c r="N17"/>
  <c r="Q363"/>
  <c r="J363"/>
  <c r="V366"/>
  <c r="X366" s="1"/>
  <c r="Z366" s="1"/>
  <c r="K366"/>
  <c r="O366" s="1"/>
  <c r="S366" s="1"/>
  <c r="U366" s="1"/>
  <c r="Q117"/>
  <c r="J117"/>
  <c r="V119"/>
  <c r="X119" s="1"/>
  <c r="Z119" s="1"/>
  <c r="K119"/>
  <c r="O119" s="1"/>
  <c r="S119" s="1"/>
  <c r="U119" s="1"/>
  <c r="Q238"/>
  <c r="J238"/>
  <c r="K238" s="1"/>
  <c r="O238" s="1"/>
  <c r="S238" s="1"/>
  <c r="U238" s="1"/>
  <c r="P238"/>
  <c r="P239"/>
  <c r="V239" s="1"/>
  <c r="X239" s="1"/>
  <c r="Z239" s="1"/>
  <c r="I238"/>
  <c r="I239"/>
  <c r="K239" s="1"/>
  <c r="O239" s="1"/>
  <c r="S239" s="1"/>
  <c r="U239" s="1"/>
  <c r="Q372"/>
  <c r="Q370"/>
  <c r="Q367"/>
  <c r="Q360"/>
  <c r="Q357"/>
  <c r="Q355"/>
  <c r="Q353"/>
  <c r="Q351"/>
  <c r="Q349"/>
  <c r="Q347"/>
  <c r="Q345"/>
  <c r="Q343"/>
  <c r="Q341"/>
  <c r="Q339"/>
  <c r="Q337"/>
  <c r="Q335"/>
  <c r="Q333"/>
  <c r="Q331"/>
  <c r="Q329"/>
  <c r="Q327"/>
  <c r="Q325"/>
  <c r="Q323"/>
  <c r="Q321"/>
  <c r="Q319"/>
  <c r="Q315"/>
  <c r="Q311"/>
  <c r="Q307"/>
  <c r="Q305"/>
  <c r="Q304" s="1"/>
  <c r="Q301"/>
  <c r="Q299"/>
  <c r="Q296"/>
  <c r="Q294"/>
  <c r="Q290"/>
  <c r="Q287"/>
  <c r="Q283"/>
  <c r="Q280"/>
  <c r="Q277"/>
  <c r="Q274"/>
  <c r="Q272"/>
  <c r="Q270"/>
  <c r="Q268"/>
  <c r="Q266"/>
  <c r="Q262"/>
  <c r="Q260"/>
  <c r="Q258"/>
  <c r="Q256"/>
  <c r="Q254"/>
  <c r="Q252"/>
  <c r="Q250"/>
  <c r="Q248"/>
  <c r="Q246"/>
  <c r="Q244"/>
  <c r="Q242"/>
  <c r="Q240"/>
  <c r="Q236"/>
  <c r="Q234"/>
  <c r="Q230"/>
  <c r="Q228"/>
  <c r="Q226"/>
  <c r="Q224"/>
  <c r="Q222"/>
  <c r="Q220"/>
  <c r="Q218"/>
  <c r="Q216"/>
  <c r="Q214"/>
  <c r="Q212"/>
  <c r="Q210"/>
  <c r="Q208"/>
  <c r="Q206"/>
  <c r="Q204"/>
  <c r="Q202"/>
  <c r="Q200"/>
  <c r="Q198" s="1"/>
  <c r="Q195"/>
  <c r="Q193"/>
  <c r="Q191"/>
  <c r="Q189"/>
  <c r="Q186"/>
  <c r="Q184"/>
  <c r="Q182"/>
  <c r="Q177"/>
  <c r="Q173"/>
  <c r="Q171"/>
  <c r="Q169"/>
  <c r="Q165"/>
  <c r="Q161"/>
  <c r="Q159"/>
  <c r="Q157"/>
  <c r="Q153"/>
  <c r="Q151"/>
  <c r="Q149"/>
  <c r="Q147"/>
  <c r="Q145"/>
  <c r="Q143"/>
  <c r="Q140"/>
  <c r="Q138"/>
  <c r="Q135"/>
  <c r="Q133"/>
  <c r="Q131"/>
  <c r="Q129"/>
  <c r="Q124"/>
  <c r="Q122"/>
  <c r="Q120"/>
  <c r="Q115"/>
  <c r="Q113"/>
  <c r="Q111"/>
  <c r="Q109"/>
  <c r="Q107"/>
  <c r="Q105"/>
  <c r="Q103"/>
  <c r="Q101"/>
  <c r="Q97"/>
  <c r="Q95"/>
  <c r="Q93"/>
  <c r="Q91"/>
  <c r="Q89"/>
  <c r="Q87"/>
  <c r="Q85"/>
  <c r="Q83"/>
  <c r="Q80"/>
  <c r="Q76"/>
  <c r="Q74"/>
  <c r="Q72"/>
  <c r="Q70"/>
  <c r="Q67"/>
  <c r="Q65"/>
  <c r="Q63"/>
  <c r="Q61"/>
  <c r="Q57"/>
  <c r="Q55"/>
  <c r="Q53"/>
  <c r="Q51"/>
  <c r="Q49"/>
  <c r="Q45"/>
  <c r="Q43"/>
  <c r="Q40"/>
  <c r="Q38"/>
  <c r="Q36"/>
  <c r="Q34"/>
  <c r="Q32"/>
  <c r="Q30"/>
  <c r="Q28"/>
  <c r="Q25"/>
  <c r="Q20"/>
  <c r="Q18"/>
  <c r="Q17"/>
  <c r="J372"/>
  <c r="J370"/>
  <c r="J367"/>
  <c r="J360"/>
  <c r="J357"/>
  <c r="J355"/>
  <c r="J353"/>
  <c r="J351"/>
  <c r="J349"/>
  <c r="J347"/>
  <c r="J345"/>
  <c r="J343"/>
  <c r="J341"/>
  <c r="J339"/>
  <c r="J337"/>
  <c r="J335"/>
  <c r="J333"/>
  <c r="J331"/>
  <c r="J329"/>
  <c r="J327"/>
  <c r="J325"/>
  <c r="J323"/>
  <c r="J321"/>
  <c r="J319"/>
  <c r="J315"/>
  <c r="J311"/>
  <c r="J307"/>
  <c r="J305"/>
  <c r="J304" s="1"/>
  <c r="J301"/>
  <c r="J299"/>
  <c r="J296"/>
  <c r="J294"/>
  <c r="J290"/>
  <c r="J287"/>
  <c r="J283"/>
  <c r="J280"/>
  <c r="J277"/>
  <c r="J274"/>
  <c r="J272"/>
  <c r="J270"/>
  <c r="J268"/>
  <c r="J266"/>
  <c r="J262"/>
  <c r="J260"/>
  <c r="J258"/>
  <c r="J256"/>
  <c r="J254"/>
  <c r="J252"/>
  <c r="J250"/>
  <c r="J248"/>
  <c r="J246"/>
  <c r="J244"/>
  <c r="J242"/>
  <c r="J240"/>
  <c r="J236"/>
  <c r="J234"/>
  <c r="J230"/>
  <c r="J228"/>
  <c r="J226"/>
  <c r="J224"/>
  <c r="J222"/>
  <c r="J220"/>
  <c r="J218"/>
  <c r="J216"/>
  <c r="J214"/>
  <c r="J212"/>
  <c r="J210"/>
  <c r="J208"/>
  <c r="J206"/>
  <c r="J204"/>
  <c r="J202"/>
  <c r="J200"/>
  <c r="J195"/>
  <c r="J193"/>
  <c r="J191"/>
  <c r="J189"/>
  <c r="J186"/>
  <c r="J184"/>
  <c r="J182"/>
  <c r="J177"/>
  <c r="J176" s="1"/>
  <c r="J175" s="1"/>
  <c r="J173"/>
  <c r="J171"/>
  <c r="J169"/>
  <c r="J165"/>
  <c r="J161"/>
  <c r="J159"/>
  <c r="J157"/>
  <c r="J153"/>
  <c r="J151"/>
  <c r="J149"/>
  <c r="J147"/>
  <c r="J145"/>
  <c r="J143"/>
  <c r="J140"/>
  <c r="J138"/>
  <c r="J135"/>
  <c r="J133"/>
  <c r="J131"/>
  <c r="J129"/>
  <c r="J124"/>
  <c r="J122"/>
  <c r="J120"/>
  <c r="J115"/>
  <c r="J113"/>
  <c r="J111"/>
  <c r="J109"/>
  <c r="J107"/>
  <c r="J105"/>
  <c r="J103"/>
  <c r="J101"/>
  <c r="J97"/>
  <c r="J95"/>
  <c r="J93"/>
  <c r="J91"/>
  <c r="J89"/>
  <c r="J87"/>
  <c r="J85"/>
  <c r="J83"/>
  <c r="J80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M122"/>
  <c r="P122" s="1"/>
  <c r="V122" s="1"/>
  <c r="H122"/>
  <c r="I122" s="1"/>
  <c r="P123"/>
  <c r="V123" s="1"/>
  <c r="X123" s="1"/>
  <c r="Z123" s="1"/>
  <c r="I123"/>
  <c r="K123" s="1"/>
  <c r="O123" s="1"/>
  <c r="S123" s="1"/>
  <c r="U123" s="1"/>
  <c r="M196"/>
  <c r="Q199" l="1"/>
  <c r="J17"/>
  <c r="J164"/>
  <c r="J198"/>
  <c r="K122"/>
  <c r="O122" s="1"/>
  <c r="S122" s="1"/>
  <c r="U122" s="1"/>
  <c r="Q376"/>
  <c r="Q164"/>
  <c r="Q176"/>
  <c r="V238"/>
  <c r="X238" s="1"/>
  <c r="Z238" s="1"/>
  <c r="N198"/>
  <c r="N304"/>
  <c r="W164"/>
  <c r="W198"/>
  <c r="W304"/>
  <c r="X264"/>
  <c r="Z264" s="1"/>
  <c r="X155"/>
  <c r="Z155" s="1"/>
  <c r="W176"/>
  <c r="N376"/>
  <c r="X122"/>
  <c r="Z122" s="1"/>
  <c r="W199"/>
  <c r="W16"/>
  <c r="N16"/>
  <c r="N375" s="1"/>
  <c r="N176"/>
  <c r="W17"/>
  <c r="W15" s="1"/>
  <c r="N175"/>
  <c r="W303"/>
  <c r="W163"/>
  <c r="W197"/>
  <c r="W175"/>
  <c r="W314"/>
  <c r="N15"/>
  <c r="N303"/>
  <c r="N197"/>
  <c r="N313"/>
  <c r="N163"/>
  <c r="J314"/>
  <c r="J16"/>
  <c r="Q303"/>
  <c r="Q163"/>
  <c r="Q175"/>
  <c r="Q197"/>
  <c r="Q16"/>
  <c r="Q314"/>
  <c r="J313"/>
  <c r="J163"/>
  <c r="J303"/>
  <c r="J199"/>
  <c r="H245"/>
  <c r="J376" l="1"/>
  <c r="W376"/>
  <c r="W375"/>
  <c r="W313"/>
  <c r="N374"/>
  <c r="J375"/>
  <c r="J15"/>
  <c r="Q313"/>
  <c r="Q15"/>
  <c r="Q375"/>
  <c r="J197"/>
  <c r="M242"/>
  <c r="P242" s="1"/>
  <c r="V242" s="1"/>
  <c r="X242" s="1"/>
  <c r="Z242" s="1"/>
  <c r="P243"/>
  <c r="V243" s="1"/>
  <c r="X243" s="1"/>
  <c r="Z243" s="1"/>
  <c r="H242"/>
  <c r="I242" s="1"/>
  <c r="K242" s="1"/>
  <c r="O242" s="1"/>
  <c r="S242" s="1"/>
  <c r="U242" s="1"/>
  <c r="I243"/>
  <c r="K243" s="1"/>
  <c r="O243" s="1"/>
  <c r="S243" s="1"/>
  <c r="U243" s="1"/>
  <c r="P19"/>
  <c r="V19" s="1"/>
  <c r="X19" s="1"/>
  <c r="Z19" s="1"/>
  <c r="P21"/>
  <c r="V21" s="1"/>
  <c r="X21" s="1"/>
  <c r="Z21" s="1"/>
  <c r="P22"/>
  <c r="V22" s="1"/>
  <c r="X22" s="1"/>
  <c r="Z22" s="1"/>
  <c r="P23"/>
  <c r="V23" s="1"/>
  <c r="X23" s="1"/>
  <c r="Z23" s="1"/>
  <c r="P24"/>
  <c r="V24" s="1"/>
  <c r="X24" s="1"/>
  <c r="Z24" s="1"/>
  <c r="P26"/>
  <c r="V26" s="1"/>
  <c r="X26" s="1"/>
  <c r="Z26" s="1"/>
  <c r="P27"/>
  <c r="V27" s="1"/>
  <c r="X27" s="1"/>
  <c r="Z27" s="1"/>
  <c r="P29"/>
  <c r="V29" s="1"/>
  <c r="X29" s="1"/>
  <c r="Z29" s="1"/>
  <c r="P31"/>
  <c r="V31" s="1"/>
  <c r="X31" s="1"/>
  <c r="Z31" s="1"/>
  <c r="P33"/>
  <c r="V33" s="1"/>
  <c r="X33" s="1"/>
  <c r="Z33" s="1"/>
  <c r="P35"/>
  <c r="V35" s="1"/>
  <c r="X35" s="1"/>
  <c r="Z35" s="1"/>
  <c r="P37"/>
  <c r="V37" s="1"/>
  <c r="X37" s="1"/>
  <c r="Z37" s="1"/>
  <c r="P39"/>
  <c r="V39" s="1"/>
  <c r="X39" s="1"/>
  <c r="Z39" s="1"/>
  <c r="P41"/>
  <c r="V41" s="1"/>
  <c r="X41" s="1"/>
  <c r="Z41" s="1"/>
  <c r="P42"/>
  <c r="V42" s="1"/>
  <c r="X42" s="1"/>
  <c r="Z42" s="1"/>
  <c r="P44"/>
  <c r="V44" s="1"/>
  <c r="X44" s="1"/>
  <c r="Z44" s="1"/>
  <c r="P46"/>
  <c r="V46" s="1"/>
  <c r="X46" s="1"/>
  <c r="Z46" s="1"/>
  <c r="P47"/>
  <c r="V47" s="1"/>
  <c r="X47" s="1"/>
  <c r="Z47" s="1"/>
  <c r="P48"/>
  <c r="V48" s="1"/>
  <c r="X48" s="1"/>
  <c r="Z48" s="1"/>
  <c r="P50"/>
  <c r="V50" s="1"/>
  <c r="X50" s="1"/>
  <c r="Z50" s="1"/>
  <c r="P52"/>
  <c r="V52" s="1"/>
  <c r="X52" s="1"/>
  <c r="Z52" s="1"/>
  <c r="P54"/>
  <c r="V54" s="1"/>
  <c r="X54" s="1"/>
  <c r="Z54" s="1"/>
  <c r="P56"/>
  <c r="V56" s="1"/>
  <c r="X56" s="1"/>
  <c r="Z56" s="1"/>
  <c r="P58"/>
  <c r="V58" s="1"/>
  <c r="X58" s="1"/>
  <c r="Z58" s="1"/>
  <c r="P59"/>
  <c r="V59" s="1"/>
  <c r="X59" s="1"/>
  <c r="Z59" s="1"/>
  <c r="P60"/>
  <c r="V60" s="1"/>
  <c r="X60" s="1"/>
  <c r="Z60" s="1"/>
  <c r="P62"/>
  <c r="V62" s="1"/>
  <c r="X62" s="1"/>
  <c r="Z62" s="1"/>
  <c r="P64"/>
  <c r="V64" s="1"/>
  <c r="X64" s="1"/>
  <c r="Z64" s="1"/>
  <c r="P66"/>
  <c r="V66" s="1"/>
  <c r="X66" s="1"/>
  <c r="Z66" s="1"/>
  <c r="P68"/>
  <c r="V68" s="1"/>
  <c r="X68" s="1"/>
  <c r="Z68" s="1"/>
  <c r="P69"/>
  <c r="V69" s="1"/>
  <c r="X69" s="1"/>
  <c r="Z69" s="1"/>
  <c r="P71"/>
  <c r="V71" s="1"/>
  <c r="X71" s="1"/>
  <c r="Z71" s="1"/>
  <c r="P73"/>
  <c r="V73" s="1"/>
  <c r="X73" s="1"/>
  <c r="Z73" s="1"/>
  <c r="P75"/>
  <c r="V75" s="1"/>
  <c r="X75" s="1"/>
  <c r="Z75" s="1"/>
  <c r="P77"/>
  <c r="V77" s="1"/>
  <c r="X77" s="1"/>
  <c r="Z77" s="1"/>
  <c r="P81"/>
  <c r="V81" s="1"/>
  <c r="X81" s="1"/>
  <c r="Z81" s="1"/>
  <c r="P82"/>
  <c r="V82" s="1"/>
  <c r="X82" s="1"/>
  <c r="Z82" s="1"/>
  <c r="P84"/>
  <c r="V84" s="1"/>
  <c r="X84" s="1"/>
  <c r="Z84" s="1"/>
  <c r="P86"/>
  <c r="V86" s="1"/>
  <c r="X86" s="1"/>
  <c r="Z86" s="1"/>
  <c r="P88"/>
  <c r="V88" s="1"/>
  <c r="X88" s="1"/>
  <c r="Z88" s="1"/>
  <c r="P90"/>
  <c r="V90" s="1"/>
  <c r="X90" s="1"/>
  <c r="Z90" s="1"/>
  <c r="P92"/>
  <c r="V92" s="1"/>
  <c r="X92" s="1"/>
  <c r="Z92" s="1"/>
  <c r="P94"/>
  <c r="V94" s="1"/>
  <c r="X94" s="1"/>
  <c r="Z94" s="1"/>
  <c r="P96"/>
  <c r="V96" s="1"/>
  <c r="X96" s="1"/>
  <c r="Z96" s="1"/>
  <c r="P98"/>
  <c r="V98" s="1"/>
  <c r="X98" s="1"/>
  <c r="Z98" s="1"/>
  <c r="P102"/>
  <c r="V102" s="1"/>
  <c r="X102" s="1"/>
  <c r="Z102" s="1"/>
  <c r="P104"/>
  <c r="V104" s="1"/>
  <c r="X104" s="1"/>
  <c r="Z104" s="1"/>
  <c r="P106"/>
  <c r="V106" s="1"/>
  <c r="X106" s="1"/>
  <c r="Z106" s="1"/>
  <c r="P108"/>
  <c r="V108" s="1"/>
  <c r="X108" s="1"/>
  <c r="Z108" s="1"/>
  <c r="P110"/>
  <c r="V110" s="1"/>
  <c r="X110" s="1"/>
  <c r="Z110" s="1"/>
  <c r="P112"/>
  <c r="V112" s="1"/>
  <c r="X112" s="1"/>
  <c r="Z112" s="1"/>
  <c r="P114"/>
  <c r="V114" s="1"/>
  <c r="X114" s="1"/>
  <c r="Z114" s="1"/>
  <c r="P116"/>
  <c r="V116" s="1"/>
  <c r="X116" s="1"/>
  <c r="Z116" s="1"/>
  <c r="P118"/>
  <c r="V118" s="1"/>
  <c r="X118" s="1"/>
  <c r="Z118" s="1"/>
  <c r="P121"/>
  <c r="V121" s="1"/>
  <c r="X121" s="1"/>
  <c r="Z121" s="1"/>
  <c r="P125"/>
  <c r="V125" s="1"/>
  <c r="X125" s="1"/>
  <c r="Z125" s="1"/>
  <c r="P126"/>
  <c r="V126" s="1"/>
  <c r="X126" s="1"/>
  <c r="Z126" s="1"/>
  <c r="P127"/>
  <c r="V127" s="1"/>
  <c r="X127" s="1"/>
  <c r="Z127" s="1"/>
  <c r="P128"/>
  <c r="V128" s="1"/>
  <c r="X128" s="1"/>
  <c r="Z128" s="1"/>
  <c r="P130"/>
  <c r="V130" s="1"/>
  <c r="X130" s="1"/>
  <c r="Z130" s="1"/>
  <c r="P132"/>
  <c r="V132" s="1"/>
  <c r="X132" s="1"/>
  <c r="Z132" s="1"/>
  <c r="P134"/>
  <c r="V134" s="1"/>
  <c r="X134" s="1"/>
  <c r="Z134" s="1"/>
  <c r="P136"/>
  <c r="V136" s="1"/>
  <c r="X136" s="1"/>
  <c r="Z136" s="1"/>
  <c r="P137"/>
  <c r="V137" s="1"/>
  <c r="X137" s="1"/>
  <c r="Z137" s="1"/>
  <c r="P139"/>
  <c r="V139" s="1"/>
  <c r="X139" s="1"/>
  <c r="Z139" s="1"/>
  <c r="P141"/>
  <c r="V141" s="1"/>
  <c r="X141" s="1"/>
  <c r="Z141" s="1"/>
  <c r="P144"/>
  <c r="V144" s="1"/>
  <c r="X144" s="1"/>
  <c r="Z144" s="1"/>
  <c r="P146"/>
  <c r="V146" s="1"/>
  <c r="X146" s="1"/>
  <c r="Z146" s="1"/>
  <c r="P148"/>
  <c r="V148" s="1"/>
  <c r="X148" s="1"/>
  <c r="Z148" s="1"/>
  <c r="P150"/>
  <c r="V150" s="1"/>
  <c r="X150" s="1"/>
  <c r="Z150" s="1"/>
  <c r="P152"/>
  <c r="V152" s="1"/>
  <c r="X152" s="1"/>
  <c r="Z152" s="1"/>
  <c r="P154"/>
  <c r="V154" s="1"/>
  <c r="X154" s="1"/>
  <c r="Z154" s="1"/>
  <c r="P158"/>
  <c r="V158" s="1"/>
  <c r="X158" s="1"/>
  <c r="Z158" s="1"/>
  <c r="P160"/>
  <c r="V160" s="1"/>
  <c r="X160" s="1"/>
  <c r="Z160" s="1"/>
  <c r="P162"/>
  <c r="V162" s="1"/>
  <c r="X162" s="1"/>
  <c r="Z162" s="1"/>
  <c r="P166"/>
  <c r="V166" s="1"/>
  <c r="X166" s="1"/>
  <c r="Z166" s="1"/>
  <c r="P167"/>
  <c r="V167" s="1"/>
  <c r="X167" s="1"/>
  <c r="Z167" s="1"/>
  <c r="P168"/>
  <c r="V168" s="1"/>
  <c r="X168" s="1"/>
  <c r="Z168" s="1"/>
  <c r="P170"/>
  <c r="V170" s="1"/>
  <c r="X170" s="1"/>
  <c r="Z170" s="1"/>
  <c r="P172"/>
  <c r="V172" s="1"/>
  <c r="X172" s="1"/>
  <c r="Z172" s="1"/>
  <c r="P174"/>
  <c r="V174" s="1"/>
  <c r="X174" s="1"/>
  <c r="Z174" s="1"/>
  <c r="P178"/>
  <c r="V178" s="1"/>
  <c r="X178" s="1"/>
  <c r="Z178" s="1"/>
  <c r="P179"/>
  <c r="V179" s="1"/>
  <c r="X179" s="1"/>
  <c r="Z179" s="1"/>
  <c r="P181"/>
  <c r="V181" s="1"/>
  <c r="X181" s="1"/>
  <c r="Z181" s="1"/>
  <c r="P183"/>
  <c r="V183" s="1"/>
  <c r="X183" s="1"/>
  <c r="Z183" s="1"/>
  <c r="P185"/>
  <c r="V185" s="1"/>
  <c r="X185" s="1"/>
  <c r="Z185" s="1"/>
  <c r="P187"/>
  <c r="V187" s="1"/>
  <c r="X187" s="1"/>
  <c r="Z187" s="1"/>
  <c r="P188"/>
  <c r="V188" s="1"/>
  <c r="X188" s="1"/>
  <c r="Z188" s="1"/>
  <c r="P190"/>
  <c r="V190" s="1"/>
  <c r="X190" s="1"/>
  <c r="Z190" s="1"/>
  <c r="P192"/>
  <c r="V192" s="1"/>
  <c r="X192" s="1"/>
  <c r="Z192" s="1"/>
  <c r="P194"/>
  <c r="V194" s="1"/>
  <c r="X194" s="1"/>
  <c r="Z194" s="1"/>
  <c r="P196"/>
  <c r="V196" s="1"/>
  <c r="X196" s="1"/>
  <c r="Z196" s="1"/>
  <c r="P201"/>
  <c r="V201" s="1"/>
  <c r="X201" s="1"/>
  <c r="Z201" s="1"/>
  <c r="P203"/>
  <c r="V203" s="1"/>
  <c r="X203" s="1"/>
  <c r="Z203" s="1"/>
  <c r="P205"/>
  <c r="V205" s="1"/>
  <c r="X205" s="1"/>
  <c r="Z205" s="1"/>
  <c r="P207"/>
  <c r="V207" s="1"/>
  <c r="X207" s="1"/>
  <c r="Z207" s="1"/>
  <c r="P209"/>
  <c r="V209" s="1"/>
  <c r="X209" s="1"/>
  <c r="Z209" s="1"/>
  <c r="P211"/>
  <c r="V211" s="1"/>
  <c r="X211" s="1"/>
  <c r="Z211" s="1"/>
  <c r="P213"/>
  <c r="V213" s="1"/>
  <c r="X213" s="1"/>
  <c r="Z213" s="1"/>
  <c r="P215"/>
  <c r="V215" s="1"/>
  <c r="X215" s="1"/>
  <c r="Z215" s="1"/>
  <c r="P217"/>
  <c r="V217" s="1"/>
  <c r="X217" s="1"/>
  <c r="Z217" s="1"/>
  <c r="P219"/>
  <c r="V219" s="1"/>
  <c r="X219" s="1"/>
  <c r="Z219" s="1"/>
  <c r="P221"/>
  <c r="V221" s="1"/>
  <c r="X221" s="1"/>
  <c r="Z221" s="1"/>
  <c r="P223"/>
  <c r="V223" s="1"/>
  <c r="X223" s="1"/>
  <c r="Z223" s="1"/>
  <c r="P225"/>
  <c r="V225" s="1"/>
  <c r="X225" s="1"/>
  <c r="Z225" s="1"/>
  <c r="P227"/>
  <c r="V227" s="1"/>
  <c r="X227" s="1"/>
  <c r="Z227" s="1"/>
  <c r="P229"/>
  <c r="V229" s="1"/>
  <c r="X229" s="1"/>
  <c r="Z229" s="1"/>
  <c r="P231"/>
  <c r="V231" s="1"/>
  <c r="X231" s="1"/>
  <c r="Z231" s="1"/>
  <c r="P235"/>
  <c r="V235" s="1"/>
  <c r="X235" s="1"/>
  <c r="Z235" s="1"/>
  <c r="P237"/>
  <c r="V237" s="1"/>
  <c r="X237" s="1"/>
  <c r="Z237" s="1"/>
  <c r="P241"/>
  <c r="V241" s="1"/>
  <c r="X241" s="1"/>
  <c r="Z241" s="1"/>
  <c r="P245"/>
  <c r="V245" s="1"/>
  <c r="X245" s="1"/>
  <c r="Z245" s="1"/>
  <c r="P247"/>
  <c r="V247" s="1"/>
  <c r="X247" s="1"/>
  <c r="Z247" s="1"/>
  <c r="P249"/>
  <c r="V249" s="1"/>
  <c r="X249" s="1"/>
  <c r="Z249" s="1"/>
  <c r="P251"/>
  <c r="V251" s="1"/>
  <c r="X251" s="1"/>
  <c r="Z251" s="1"/>
  <c r="P253"/>
  <c r="V253" s="1"/>
  <c r="X253" s="1"/>
  <c r="Z253" s="1"/>
  <c r="P255"/>
  <c r="V255" s="1"/>
  <c r="X255" s="1"/>
  <c r="Z255" s="1"/>
  <c r="P257"/>
  <c r="V257" s="1"/>
  <c r="X257" s="1"/>
  <c r="Z257" s="1"/>
  <c r="P259"/>
  <c r="V259" s="1"/>
  <c r="X259" s="1"/>
  <c r="Z259" s="1"/>
  <c r="P261"/>
  <c r="V261" s="1"/>
  <c r="X261" s="1"/>
  <c r="Z261" s="1"/>
  <c r="P263"/>
  <c r="V263" s="1"/>
  <c r="X263" s="1"/>
  <c r="Z263" s="1"/>
  <c r="P267"/>
  <c r="V267" s="1"/>
  <c r="X267" s="1"/>
  <c r="Z267" s="1"/>
  <c r="P269"/>
  <c r="V269" s="1"/>
  <c r="X269" s="1"/>
  <c r="Z269" s="1"/>
  <c r="P271"/>
  <c r="V271" s="1"/>
  <c r="X271" s="1"/>
  <c r="Z271" s="1"/>
  <c r="P273"/>
  <c r="V273" s="1"/>
  <c r="X273" s="1"/>
  <c r="Z273" s="1"/>
  <c r="P275"/>
  <c r="V275" s="1"/>
  <c r="X275" s="1"/>
  <c r="Z275" s="1"/>
  <c r="P276"/>
  <c r="V276" s="1"/>
  <c r="X276" s="1"/>
  <c r="Z276" s="1"/>
  <c r="P278"/>
  <c r="V278" s="1"/>
  <c r="X278" s="1"/>
  <c r="Z278" s="1"/>
  <c r="P279"/>
  <c r="V279" s="1"/>
  <c r="X279" s="1"/>
  <c r="Z279" s="1"/>
  <c r="P281"/>
  <c r="V281" s="1"/>
  <c r="X281" s="1"/>
  <c r="Z281" s="1"/>
  <c r="P282"/>
  <c r="V282" s="1"/>
  <c r="X282" s="1"/>
  <c r="Z282" s="1"/>
  <c r="P284"/>
  <c r="V284" s="1"/>
  <c r="X284" s="1"/>
  <c r="Z284" s="1"/>
  <c r="P285"/>
  <c r="V285" s="1"/>
  <c r="X285" s="1"/>
  <c r="Z285" s="1"/>
  <c r="P286"/>
  <c r="V286" s="1"/>
  <c r="X286" s="1"/>
  <c r="Z286" s="1"/>
  <c r="P288"/>
  <c r="V288" s="1"/>
  <c r="X288" s="1"/>
  <c r="Z288" s="1"/>
  <c r="P289"/>
  <c r="V289" s="1"/>
  <c r="X289" s="1"/>
  <c r="Z289" s="1"/>
  <c r="P291"/>
  <c r="V291" s="1"/>
  <c r="X291" s="1"/>
  <c r="Z291" s="1"/>
  <c r="P292"/>
  <c r="V292" s="1"/>
  <c r="X292" s="1"/>
  <c r="Z292" s="1"/>
  <c r="P293"/>
  <c r="V293" s="1"/>
  <c r="X293" s="1"/>
  <c r="Z293" s="1"/>
  <c r="P295"/>
  <c r="V295" s="1"/>
  <c r="X295" s="1"/>
  <c r="Z295" s="1"/>
  <c r="P297"/>
  <c r="V297" s="1"/>
  <c r="X297" s="1"/>
  <c r="Z297" s="1"/>
  <c r="P298"/>
  <c r="V298" s="1"/>
  <c r="X298" s="1"/>
  <c r="Z298" s="1"/>
  <c r="P300"/>
  <c r="V300" s="1"/>
  <c r="X300" s="1"/>
  <c r="Z300" s="1"/>
  <c r="P302"/>
  <c r="V302" s="1"/>
  <c r="X302" s="1"/>
  <c r="Z302" s="1"/>
  <c r="P306"/>
  <c r="V306" s="1"/>
  <c r="X306" s="1"/>
  <c r="Z306" s="1"/>
  <c r="P308"/>
  <c r="V308" s="1"/>
  <c r="X308" s="1"/>
  <c r="Z308" s="1"/>
  <c r="P309"/>
  <c r="V309" s="1"/>
  <c r="X309" s="1"/>
  <c r="Z309" s="1"/>
  <c r="P310"/>
  <c r="V310" s="1"/>
  <c r="X310" s="1"/>
  <c r="Z310" s="1"/>
  <c r="P312"/>
  <c r="V312" s="1"/>
  <c r="X312" s="1"/>
  <c r="Z312" s="1"/>
  <c r="P316"/>
  <c r="V316" s="1"/>
  <c r="X316" s="1"/>
  <c r="Z316" s="1"/>
  <c r="P317"/>
  <c r="V317" s="1"/>
  <c r="X317" s="1"/>
  <c r="Z317" s="1"/>
  <c r="P318"/>
  <c r="V318" s="1"/>
  <c r="X318" s="1"/>
  <c r="Z318" s="1"/>
  <c r="P320"/>
  <c r="V320" s="1"/>
  <c r="X320" s="1"/>
  <c r="Z320" s="1"/>
  <c r="P322"/>
  <c r="V322" s="1"/>
  <c r="X322" s="1"/>
  <c r="Z322" s="1"/>
  <c r="P324"/>
  <c r="V324" s="1"/>
  <c r="X324" s="1"/>
  <c r="Z324" s="1"/>
  <c r="P326"/>
  <c r="V326" s="1"/>
  <c r="X326" s="1"/>
  <c r="Z326" s="1"/>
  <c r="P328"/>
  <c r="V328" s="1"/>
  <c r="X328" s="1"/>
  <c r="Z328" s="1"/>
  <c r="P330"/>
  <c r="V330" s="1"/>
  <c r="X330" s="1"/>
  <c r="Z330" s="1"/>
  <c r="P332"/>
  <c r="V332" s="1"/>
  <c r="X332" s="1"/>
  <c r="Z332" s="1"/>
  <c r="P334"/>
  <c r="V334" s="1"/>
  <c r="X334" s="1"/>
  <c r="Z334" s="1"/>
  <c r="P336"/>
  <c r="V336" s="1"/>
  <c r="X336" s="1"/>
  <c r="Z336" s="1"/>
  <c r="P338"/>
  <c r="V338" s="1"/>
  <c r="X338" s="1"/>
  <c r="Z338" s="1"/>
  <c r="P340"/>
  <c r="V340" s="1"/>
  <c r="X340" s="1"/>
  <c r="Z340" s="1"/>
  <c r="P342"/>
  <c r="V342" s="1"/>
  <c r="X342" s="1"/>
  <c r="Z342" s="1"/>
  <c r="P344"/>
  <c r="V344" s="1"/>
  <c r="X344" s="1"/>
  <c r="Z344" s="1"/>
  <c r="P346"/>
  <c r="V346" s="1"/>
  <c r="X346" s="1"/>
  <c r="Z346" s="1"/>
  <c r="P348"/>
  <c r="V348" s="1"/>
  <c r="X348" s="1"/>
  <c r="Z348" s="1"/>
  <c r="P350"/>
  <c r="V350" s="1"/>
  <c r="X350" s="1"/>
  <c r="Z350" s="1"/>
  <c r="P352"/>
  <c r="V352" s="1"/>
  <c r="X352" s="1"/>
  <c r="Z352" s="1"/>
  <c r="P354"/>
  <c r="V354" s="1"/>
  <c r="X354" s="1"/>
  <c r="Z354" s="1"/>
  <c r="P356"/>
  <c r="V356" s="1"/>
  <c r="X356" s="1"/>
  <c r="Z356" s="1"/>
  <c r="P358"/>
  <c r="V358" s="1"/>
  <c r="X358" s="1"/>
  <c r="Z358" s="1"/>
  <c r="P359"/>
  <c r="V359" s="1"/>
  <c r="X359" s="1"/>
  <c r="Z359" s="1"/>
  <c r="P361"/>
  <c r="V361" s="1"/>
  <c r="X361" s="1"/>
  <c r="Z361" s="1"/>
  <c r="P362"/>
  <c r="V362" s="1"/>
  <c r="X362" s="1"/>
  <c r="Z362" s="1"/>
  <c r="P364"/>
  <c r="V364" s="1"/>
  <c r="X364" s="1"/>
  <c r="Z364" s="1"/>
  <c r="P365"/>
  <c r="V365" s="1"/>
  <c r="X365" s="1"/>
  <c r="Z365" s="1"/>
  <c r="P368"/>
  <c r="V368" s="1"/>
  <c r="X368" s="1"/>
  <c r="Z368" s="1"/>
  <c r="P369"/>
  <c r="V369" s="1"/>
  <c r="X369" s="1"/>
  <c r="Z369" s="1"/>
  <c r="P371"/>
  <c r="V371" s="1"/>
  <c r="X371" s="1"/>
  <c r="Z371" s="1"/>
  <c r="P373"/>
  <c r="V373" s="1"/>
  <c r="X373" s="1"/>
  <c r="Z373" s="1"/>
  <c r="I19"/>
  <c r="K19" s="1"/>
  <c r="O19" s="1"/>
  <c r="S19" s="1"/>
  <c r="U19" s="1"/>
  <c r="I21"/>
  <c r="K21" s="1"/>
  <c r="O21" s="1"/>
  <c r="S21" s="1"/>
  <c r="U21" s="1"/>
  <c r="I22"/>
  <c r="K22" s="1"/>
  <c r="O22" s="1"/>
  <c r="S22" s="1"/>
  <c r="U22" s="1"/>
  <c r="I23"/>
  <c r="K23" s="1"/>
  <c r="O23" s="1"/>
  <c r="S23" s="1"/>
  <c r="U23" s="1"/>
  <c r="I24"/>
  <c r="K24" s="1"/>
  <c r="O24" s="1"/>
  <c r="S24" s="1"/>
  <c r="U24" s="1"/>
  <c r="I26"/>
  <c r="K26" s="1"/>
  <c r="O26" s="1"/>
  <c r="S26" s="1"/>
  <c r="U26" s="1"/>
  <c r="I27"/>
  <c r="K27" s="1"/>
  <c r="O27" s="1"/>
  <c r="S27" s="1"/>
  <c r="U27" s="1"/>
  <c r="I29"/>
  <c r="K29" s="1"/>
  <c r="O29" s="1"/>
  <c r="S29" s="1"/>
  <c r="U29" s="1"/>
  <c r="I31"/>
  <c r="K31" s="1"/>
  <c r="O31" s="1"/>
  <c r="S31" s="1"/>
  <c r="U31" s="1"/>
  <c r="I33"/>
  <c r="K33" s="1"/>
  <c r="O33" s="1"/>
  <c r="S33" s="1"/>
  <c r="U33" s="1"/>
  <c r="I35"/>
  <c r="K35" s="1"/>
  <c r="O35" s="1"/>
  <c r="S35" s="1"/>
  <c r="U35" s="1"/>
  <c r="I37"/>
  <c r="K37" s="1"/>
  <c r="O37" s="1"/>
  <c r="S37" s="1"/>
  <c r="U37" s="1"/>
  <c r="I39"/>
  <c r="K39" s="1"/>
  <c r="O39" s="1"/>
  <c r="S39" s="1"/>
  <c r="U39" s="1"/>
  <c r="I41"/>
  <c r="K41" s="1"/>
  <c r="O41" s="1"/>
  <c r="S41" s="1"/>
  <c r="U41" s="1"/>
  <c r="I42"/>
  <c r="K42" s="1"/>
  <c r="O42" s="1"/>
  <c r="S42" s="1"/>
  <c r="U42" s="1"/>
  <c r="I44"/>
  <c r="K44" s="1"/>
  <c r="O44" s="1"/>
  <c r="S44" s="1"/>
  <c r="U44" s="1"/>
  <c r="I46"/>
  <c r="K46" s="1"/>
  <c r="O46" s="1"/>
  <c r="S46" s="1"/>
  <c r="U46" s="1"/>
  <c r="I47"/>
  <c r="K47" s="1"/>
  <c r="O47" s="1"/>
  <c r="S47" s="1"/>
  <c r="U47" s="1"/>
  <c r="I48"/>
  <c r="K48" s="1"/>
  <c r="O48" s="1"/>
  <c r="S48" s="1"/>
  <c r="U48" s="1"/>
  <c r="I50"/>
  <c r="K50" s="1"/>
  <c r="O50" s="1"/>
  <c r="S50" s="1"/>
  <c r="U50" s="1"/>
  <c r="I52"/>
  <c r="K52" s="1"/>
  <c r="O52" s="1"/>
  <c r="S52" s="1"/>
  <c r="U52" s="1"/>
  <c r="I54"/>
  <c r="K54" s="1"/>
  <c r="O54" s="1"/>
  <c r="S54" s="1"/>
  <c r="U54" s="1"/>
  <c r="I56"/>
  <c r="K56" s="1"/>
  <c r="O56" s="1"/>
  <c r="S56" s="1"/>
  <c r="U56" s="1"/>
  <c r="I58"/>
  <c r="K58" s="1"/>
  <c r="O58" s="1"/>
  <c r="S58" s="1"/>
  <c r="U58" s="1"/>
  <c r="I59"/>
  <c r="K59" s="1"/>
  <c r="O59" s="1"/>
  <c r="S59" s="1"/>
  <c r="U59" s="1"/>
  <c r="I60"/>
  <c r="K60" s="1"/>
  <c r="O60" s="1"/>
  <c r="S60" s="1"/>
  <c r="U60" s="1"/>
  <c r="I62"/>
  <c r="K62" s="1"/>
  <c r="O62" s="1"/>
  <c r="S62" s="1"/>
  <c r="U62" s="1"/>
  <c r="I64"/>
  <c r="K64" s="1"/>
  <c r="O64" s="1"/>
  <c r="S64" s="1"/>
  <c r="U64" s="1"/>
  <c r="I66"/>
  <c r="K66" s="1"/>
  <c r="O66" s="1"/>
  <c r="S66" s="1"/>
  <c r="U66" s="1"/>
  <c r="I68"/>
  <c r="K68" s="1"/>
  <c r="O68" s="1"/>
  <c r="S68" s="1"/>
  <c r="U68" s="1"/>
  <c r="I69"/>
  <c r="K69" s="1"/>
  <c r="O69" s="1"/>
  <c r="S69" s="1"/>
  <c r="U69" s="1"/>
  <c r="I71"/>
  <c r="K71" s="1"/>
  <c r="O71" s="1"/>
  <c r="S71" s="1"/>
  <c r="U71" s="1"/>
  <c r="I73"/>
  <c r="K73" s="1"/>
  <c r="O73" s="1"/>
  <c r="S73" s="1"/>
  <c r="U73" s="1"/>
  <c r="I75"/>
  <c r="K75" s="1"/>
  <c r="O75" s="1"/>
  <c r="S75" s="1"/>
  <c r="U75" s="1"/>
  <c r="I77"/>
  <c r="K77" s="1"/>
  <c r="O77" s="1"/>
  <c r="S77" s="1"/>
  <c r="U77" s="1"/>
  <c r="I81"/>
  <c r="K81" s="1"/>
  <c r="O81" s="1"/>
  <c r="S81" s="1"/>
  <c r="U81" s="1"/>
  <c r="I82"/>
  <c r="K82" s="1"/>
  <c r="O82" s="1"/>
  <c r="S82" s="1"/>
  <c r="U82" s="1"/>
  <c r="I84"/>
  <c r="K84" s="1"/>
  <c r="O84" s="1"/>
  <c r="S84" s="1"/>
  <c r="U84" s="1"/>
  <c r="I86"/>
  <c r="K86" s="1"/>
  <c r="O86" s="1"/>
  <c r="S86" s="1"/>
  <c r="U86" s="1"/>
  <c r="I88"/>
  <c r="K88" s="1"/>
  <c r="O88" s="1"/>
  <c r="S88" s="1"/>
  <c r="U88" s="1"/>
  <c r="I90"/>
  <c r="K90" s="1"/>
  <c r="O90" s="1"/>
  <c r="S90" s="1"/>
  <c r="U90" s="1"/>
  <c r="I92"/>
  <c r="K92" s="1"/>
  <c r="O92" s="1"/>
  <c r="S92" s="1"/>
  <c r="U92" s="1"/>
  <c r="I94"/>
  <c r="K94" s="1"/>
  <c r="O94" s="1"/>
  <c r="S94" s="1"/>
  <c r="U94" s="1"/>
  <c r="I96"/>
  <c r="K96" s="1"/>
  <c r="O96" s="1"/>
  <c r="S96" s="1"/>
  <c r="U96" s="1"/>
  <c r="I98"/>
  <c r="K98" s="1"/>
  <c r="O98" s="1"/>
  <c r="S98" s="1"/>
  <c r="U98" s="1"/>
  <c r="I102"/>
  <c r="K102" s="1"/>
  <c r="O102" s="1"/>
  <c r="S102" s="1"/>
  <c r="U102" s="1"/>
  <c r="I104"/>
  <c r="K104" s="1"/>
  <c r="O104" s="1"/>
  <c r="S104" s="1"/>
  <c r="U104" s="1"/>
  <c r="I106"/>
  <c r="K106" s="1"/>
  <c r="O106" s="1"/>
  <c r="S106" s="1"/>
  <c r="U106" s="1"/>
  <c r="I108"/>
  <c r="K108" s="1"/>
  <c r="O108" s="1"/>
  <c r="S108" s="1"/>
  <c r="U108" s="1"/>
  <c r="I110"/>
  <c r="K110" s="1"/>
  <c r="O110" s="1"/>
  <c r="S110" s="1"/>
  <c r="U110" s="1"/>
  <c r="I112"/>
  <c r="K112" s="1"/>
  <c r="O112" s="1"/>
  <c r="S112" s="1"/>
  <c r="U112" s="1"/>
  <c r="I114"/>
  <c r="K114" s="1"/>
  <c r="O114" s="1"/>
  <c r="S114" s="1"/>
  <c r="U114" s="1"/>
  <c r="I116"/>
  <c r="K116" s="1"/>
  <c r="O116" s="1"/>
  <c r="S116" s="1"/>
  <c r="U116" s="1"/>
  <c r="I118"/>
  <c r="K118" s="1"/>
  <c r="O118" s="1"/>
  <c r="S118" s="1"/>
  <c r="U118" s="1"/>
  <c r="I121"/>
  <c r="K121" s="1"/>
  <c r="O121" s="1"/>
  <c r="S121" s="1"/>
  <c r="U121" s="1"/>
  <c r="I125"/>
  <c r="K125" s="1"/>
  <c r="O125" s="1"/>
  <c r="S125" s="1"/>
  <c r="U125" s="1"/>
  <c r="I126"/>
  <c r="K126" s="1"/>
  <c r="O126" s="1"/>
  <c r="S126" s="1"/>
  <c r="U126" s="1"/>
  <c r="I127"/>
  <c r="K127" s="1"/>
  <c r="O127" s="1"/>
  <c r="S127" s="1"/>
  <c r="U127" s="1"/>
  <c r="I128"/>
  <c r="K128" s="1"/>
  <c r="O128" s="1"/>
  <c r="S128" s="1"/>
  <c r="U128" s="1"/>
  <c r="I130"/>
  <c r="K130" s="1"/>
  <c r="O130" s="1"/>
  <c r="S130" s="1"/>
  <c r="U130" s="1"/>
  <c r="I132"/>
  <c r="K132" s="1"/>
  <c r="O132" s="1"/>
  <c r="S132" s="1"/>
  <c r="U132" s="1"/>
  <c r="I134"/>
  <c r="K134" s="1"/>
  <c r="O134" s="1"/>
  <c r="S134" s="1"/>
  <c r="U134" s="1"/>
  <c r="I136"/>
  <c r="K136" s="1"/>
  <c r="O136" s="1"/>
  <c r="S136" s="1"/>
  <c r="U136" s="1"/>
  <c r="I137"/>
  <c r="K137" s="1"/>
  <c r="O137" s="1"/>
  <c r="S137" s="1"/>
  <c r="U137" s="1"/>
  <c r="I139"/>
  <c r="K139" s="1"/>
  <c r="O139" s="1"/>
  <c r="S139" s="1"/>
  <c r="U139" s="1"/>
  <c r="I141"/>
  <c r="K141" s="1"/>
  <c r="O141" s="1"/>
  <c r="S141" s="1"/>
  <c r="U141" s="1"/>
  <c r="I144"/>
  <c r="K144" s="1"/>
  <c r="O144" s="1"/>
  <c r="S144" s="1"/>
  <c r="U144" s="1"/>
  <c r="I146"/>
  <c r="K146" s="1"/>
  <c r="O146" s="1"/>
  <c r="S146" s="1"/>
  <c r="U146" s="1"/>
  <c r="I148"/>
  <c r="K148" s="1"/>
  <c r="O148" s="1"/>
  <c r="S148" s="1"/>
  <c r="U148" s="1"/>
  <c r="I150"/>
  <c r="K150" s="1"/>
  <c r="O150" s="1"/>
  <c r="S150" s="1"/>
  <c r="U150" s="1"/>
  <c r="I152"/>
  <c r="K152" s="1"/>
  <c r="O152" s="1"/>
  <c r="S152" s="1"/>
  <c r="U152" s="1"/>
  <c r="I154"/>
  <c r="K154" s="1"/>
  <c r="O154" s="1"/>
  <c r="S154" s="1"/>
  <c r="U154" s="1"/>
  <c r="I158"/>
  <c r="K158" s="1"/>
  <c r="O158" s="1"/>
  <c r="S158" s="1"/>
  <c r="U158" s="1"/>
  <c r="I160"/>
  <c r="K160" s="1"/>
  <c r="O160" s="1"/>
  <c r="S160" s="1"/>
  <c r="U160" s="1"/>
  <c r="I162"/>
  <c r="K162" s="1"/>
  <c r="O162" s="1"/>
  <c r="S162" s="1"/>
  <c r="U162" s="1"/>
  <c r="I166"/>
  <c r="K166" s="1"/>
  <c r="O166" s="1"/>
  <c r="S166" s="1"/>
  <c r="U166" s="1"/>
  <c r="I167"/>
  <c r="K167" s="1"/>
  <c r="O167" s="1"/>
  <c r="S167" s="1"/>
  <c r="U167" s="1"/>
  <c r="I168"/>
  <c r="K168" s="1"/>
  <c r="O168" s="1"/>
  <c r="S168" s="1"/>
  <c r="U168" s="1"/>
  <c r="I170"/>
  <c r="K170" s="1"/>
  <c r="O170" s="1"/>
  <c r="S170" s="1"/>
  <c r="U170" s="1"/>
  <c r="I172"/>
  <c r="K172" s="1"/>
  <c r="O172" s="1"/>
  <c r="S172" s="1"/>
  <c r="U172" s="1"/>
  <c r="I174"/>
  <c r="K174" s="1"/>
  <c r="O174" s="1"/>
  <c r="S174" s="1"/>
  <c r="U174" s="1"/>
  <c r="I178"/>
  <c r="K178" s="1"/>
  <c r="O178" s="1"/>
  <c r="S178" s="1"/>
  <c r="U178" s="1"/>
  <c r="I179"/>
  <c r="K179" s="1"/>
  <c r="O179" s="1"/>
  <c r="S179" s="1"/>
  <c r="U179" s="1"/>
  <c r="I181"/>
  <c r="K181" s="1"/>
  <c r="O181" s="1"/>
  <c r="S181" s="1"/>
  <c r="U181" s="1"/>
  <c r="I183"/>
  <c r="K183" s="1"/>
  <c r="O183" s="1"/>
  <c r="S183" s="1"/>
  <c r="U183" s="1"/>
  <c r="I185"/>
  <c r="K185" s="1"/>
  <c r="O185" s="1"/>
  <c r="S185" s="1"/>
  <c r="U185" s="1"/>
  <c r="I187"/>
  <c r="K187" s="1"/>
  <c r="O187" s="1"/>
  <c r="S187" s="1"/>
  <c r="U187" s="1"/>
  <c r="I188"/>
  <c r="K188" s="1"/>
  <c r="O188" s="1"/>
  <c r="S188" s="1"/>
  <c r="U188" s="1"/>
  <c r="I190"/>
  <c r="K190" s="1"/>
  <c r="O190" s="1"/>
  <c r="S190" s="1"/>
  <c r="U190" s="1"/>
  <c r="I192"/>
  <c r="K192" s="1"/>
  <c r="O192" s="1"/>
  <c r="S192" s="1"/>
  <c r="U192" s="1"/>
  <c r="I194"/>
  <c r="K194" s="1"/>
  <c r="O194" s="1"/>
  <c r="S194" s="1"/>
  <c r="U194" s="1"/>
  <c r="I196"/>
  <c r="K196" s="1"/>
  <c r="O196" s="1"/>
  <c r="S196" s="1"/>
  <c r="U196" s="1"/>
  <c r="I201"/>
  <c r="K201" s="1"/>
  <c r="O201" s="1"/>
  <c r="S201" s="1"/>
  <c r="U201" s="1"/>
  <c r="I203"/>
  <c r="K203" s="1"/>
  <c r="O203" s="1"/>
  <c r="S203" s="1"/>
  <c r="U203" s="1"/>
  <c r="I205"/>
  <c r="K205" s="1"/>
  <c r="O205" s="1"/>
  <c r="S205" s="1"/>
  <c r="U205" s="1"/>
  <c r="I207"/>
  <c r="K207" s="1"/>
  <c r="O207" s="1"/>
  <c r="S207" s="1"/>
  <c r="U207" s="1"/>
  <c r="I209"/>
  <c r="K209" s="1"/>
  <c r="O209" s="1"/>
  <c r="S209" s="1"/>
  <c r="U209" s="1"/>
  <c r="I211"/>
  <c r="K211" s="1"/>
  <c r="O211" s="1"/>
  <c r="S211" s="1"/>
  <c r="U211" s="1"/>
  <c r="I213"/>
  <c r="K213" s="1"/>
  <c r="O213" s="1"/>
  <c r="S213" s="1"/>
  <c r="U213" s="1"/>
  <c r="I215"/>
  <c r="K215" s="1"/>
  <c r="O215" s="1"/>
  <c r="S215" s="1"/>
  <c r="U215" s="1"/>
  <c r="I217"/>
  <c r="K217" s="1"/>
  <c r="O217" s="1"/>
  <c r="S217" s="1"/>
  <c r="U217" s="1"/>
  <c r="I219"/>
  <c r="K219" s="1"/>
  <c r="O219" s="1"/>
  <c r="S219" s="1"/>
  <c r="U219" s="1"/>
  <c r="I221"/>
  <c r="K221" s="1"/>
  <c r="O221" s="1"/>
  <c r="S221" s="1"/>
  <c r="U221" s="1"/>
  <c r="I223"/>
  <c r="K223" s="1"/>
  <c r="O223" s="1"/>
  <c r="S223" s="1"/>
  <c r="U223" s="1"/>
  <c r="I225"/>
  <c r="K225" s="1"/>
  <c r="O225" s="1"/>
  <c r="S225" s="1"/>
  <c r="U225" s="1"/>
  <c r="I227"/>
  <c r="K227" s="1"/>
  <c r="O227" s="1"/>
  <c r="S227" s="1"/>
  <c r="U227" s="1"/>
  <c r="I229"/>
  <c r="K229" s="1"/>
  <c r="O229" s="1"/>
  <c r="S229" s="1"/>
  <c r="U229" s="1"/>
  <c r="I231"/>
  <c r="K231" s="1"/>
  <c r="O231" s="1"/>
  <c r="S231" s="1"/>
  <c r="U231" s="1"/>
  <c r="I235"/>
  <c r="K235" s="1"/>
  <c r="O235" s="1"/>
  <c r="S235" s="1"/>
  <c r="U235" s="1"/>
  <c r="I237"/>
  <c r="K237" s="1"/>
  <c r="O237" s="1"/>
  <c r="S237" s="1"/>
  <c r="U237" s="1"/>
  <c r="I241"/>
  <c r="K241" s="1"/>
  <c r="O241" s="1"/>
  <c r="S241" s="1"/>
  <c r="U241" s="1"/>
  <c r="I245"/>
  <c r="K245" s="1"/>
  <c r="O245" s="1"/>
  <c r="S245" s="1"/>
  <c r="U245" s="1"/>
  <c r="I247"/>
  <c r="K247" s="1"/>
  <c r="O247" s="1"/>
  <c r="S247" s="1"/>
  <c r="U247" s="1"/>
  <c r="I249"/>
  <c r="K249" s="1"/>
  <c r="O249" s="1"/>
  <c r="S249" s="1"/>
  <c r="U249" s="1"/>
  <c r="I251"/>
  <c r="K251" s="1"/>
  <c r="O251" s="1"/>
  <c r="S251" s="1"/>
  <c r="U251" s="1"/>
  <c r="I253"/>
  <c r="K253" s="1"/>
  <c r="O253" s="1"/>
  <c r="S253" s="1"/>
  <c r="U253" s="1"/>
  <c r="I255"/>
  <c r="K255" s="1"/>
  <c r="O255" s="1"/>
  <c r="S255" s="1"/>
  <c r="U255" s="1"/>
  <c r="I257"/>
  <c r="K257" s="1"/>
  <c r="O257" s="1"/>
  <c r="S257" s="1"/>
  <c r="U257" s="1"/>
  <c r="I259"/>
  <c r="K259" s="1"/>
  <c r="O259" s="1"/>
  <c r="S259" s="1"/>
  <c r="U259" s="1"/>
  <c r="I261"/>
  <c r="K261" s="1"/>
  <c r="O261" s="1"/>
  <c r="S261" s="1"/>
  <c r="U261" s="1"/>
  <c r="I263"/>
  <c r="K263" s="1"/>
  <c r="O263" s="1"/>
  <c r="S263" s="1"/>
  <c r="U263" s="1"/>
  <c r="I267"/>
  <c r="K267" s="1"/>
  <c r="O267" s="1"/>
  <c r="S267" s="1"/>
  <c r="U267" s="1"/>
  <c r="I269"/>
  <c r="K269" s="1"/>
  <c r="O269" s="1"/>
  <c r="S269" s="1"/>
  <c r="U269" s="1"/>
  <c r="I271"/>
  <c r="K271" s="1"/>
  <c r="O271" s="1"/>
  <c r="S271" s="1"/>
  <c r="U271" s="1"/>
  <c r="I273"/>
  <c r="K273" s="1"/>
  <c r="O273" s="1"/>
  <c r="S273" s="1"/>
  <c r="U273" s="1"/>
  <c r="I275"/>
  <c r="K275" s="1"/>
  <c r="O275" s="1"/>
  <c r="S275" s="1"/>
  <c r="U275" s="1"/>
  <c r="I276"/>
  <c r="K276" s="1"/>
  <c r="O276" s="1"/>
  <c r="S276" s="1"/>
  <c r="U276" s="1"/>
  <c r="I278"/>
  <c r="K278" s="1"/>
  <c r="O278" s="1"/>
  <c r="S278" s="1"/>
  <c r="U278" s="1"/>
  <c r="I279"/>
  <c r="K279" s="1"/>
  <c r="O279" s="1"/>
  <c r="S279" s="1"/>
  <c r="U279" s="1"/>
  <c r="I281"/>
  <c r="K281" s="1"/>
  <c r="O281" s="1"/>
  <c r="S281" s="1"/>
  <c r="U281" s="1"/>
  <c r="I282"/>
  <c r="K282" s="1"/>
  <c r="O282" s="1"/>
  <c r="S282" s="1"/>
  <c r="U282" s="1"/>
  <c r="I284"/>
  <c r="K284" s="1"/>
  <c r="O284" s="1"/>
  <c r="S284" s="1"/>
  <c r="U284" s="1"/>
  <c r="I285"/>
  <c r="K285" s="1"/>
  <c r="O285" s="1"/>
  <c r="S285" s="1"/>
  <c r="U285" s="1"/>
  <c r="I286"/>
  <c r="K286" s="1"/>
  <c r="O286" s="1"/>
  <c r="S286" s="1"/>
  <c r="U286" s="1"/>
  <c r="I288"/>
  <c r="K288" s="1"/>
  <c r="O288" s="1"/>
  <c r="S288" s="1"/>
  <c r="U288" s="1"/>
  <c r="I289"/>
  <c r="K289" s="1"/>
  <c r="O289" s="1"/>
  <c r="S289" s="1"/>
  <c r="U289" s="1"/>
  <c r="I291"/>
  <c r="K291" s="1"/>
  <c r="O291" s="1"/>
  <c r="S291" s="1"/>
  <c r="U291" s="1"/>
  <c r="I292"/>
  <c r="K292" s="1"/>
  <c r="O292" s="1"/>
  <c r="S292" s="1"/>
  <c r="U292" s="1"/>
  <c r="I293"/>
  <c r="K293" s="1"/>
  <c r="O293" s="1"/>
  <c r="S293" s="1"/>
  <c r="U293" s="1"/>
  <c r="I295"/>
  <c r="K295" s="1"/>
  <c r="O295" s="1"/>
  <c r="S295" s="1"/>
  <c r="U295" s="1"/>
  <c r="I297"/>
  <c r="K297" s="1"/>
  <c r="O297" s="1"/>
  <c r="S297" s="1"/>
  <c r="U297" s="1"/>
  <c r="I298"/>
  <c r="K298" s="1"/>
  <c r="O298" s="1"/>
  <c r="S298" s="1"/>
  <c r="U298" s="1"/>
  <c r="I300"/>
  <c r="K300" s="1"/>
  <c r="O300" s="1"/>
  <c r="S300" s="1"/>
  <c r="U300" s="1"/>
  <c r="I302"/>
  <c r="K302" s="1"/>
  <c r="O302" s="1"/>
  <c r="S302" s="1"/>
  <c r="U302" s="1"/>
  <c r="I306"/>
  <c r="K306" s="1"/>
  <c r="O306" s="1"/>
  <c r="S306" s="1"/>
  <c r="U306" s="1"/>
  <c r="I308"/>
  <c r="K308" s="1"/>
  <c r="O308" s="1"/>
  <c r="S308" s="1"/>
  <c r="U308" s="1"/>
  <c r="I309"/>
  <c r="K309" s="1"/>
  <c r="O309" s="1"/>
  <c r="S309" s="1"/>
  <c r="U309" s="1"/>
  <c r="I310"/>
  <c r="K310" s="1"/>
  <c r="O310" s="1"/>
  <c r="S310" s="1"/>
  <c r="U310" s="1"/>
  <c r="I312"/>
  <c r="K312" s="1"/>
  <c r="O312" s="1"/>
  <c r="S312" s="1"/>
  <c r="U312" s="1"/>
  <c r="I316"/>
  <c r="K316" s="1"/>
  <c r="O316" s="1"/>
  <c r="S316" s="1"/>
  <c r="U316" s="1"/>
  <c r="I317"/>
  <c r="K317" s="1"/>
  <c r="O317" s="1"/>
  <c r="S317" s="1"/>
  <c r="U317" s="1"/>
  <c r="I318"/>
  <c r="K318" s="1"/>
  <c r="O318" s="1"/>
  <c r="S318" s="1"/>
  <c r="U318" s="1"/>
  <c r="I320"/>
  <c r="K320" s="1"/>
  <c r="O320" s="1"/>
  <c r="S320" s="1"/>
  <c r="U320" s="1"/>
  <c r="I322"/>
  <c r="K322" s="1"/>
  <c r="O322" s="1"/>
  <c r="S322" s="1"/>
  <c r="U322" s="1"/>
  <c r="I324"/>
  <c r="K324" s="1"/>
  <c r="O324" s="1"/>
  <c r="S324" s="1"/>
  <c r="U324" s="1"/>
  <c r="I326"/>
  <c r="K326" s="1"/>
  <c r="O326" s="1"/>
  <c r="S326" s="1"/>
  <c r="U326" s="1"/>
  <c r="I328"/>
  <c r="K328" s="1"/>
  <c r="O328" s="1"/>
  <c r="S328" s="1"/>
  <c r="U328" s="1"/>
  <c r="I330"/>
  <c r="K330" s="1"/>
  <c r="O330" s="1"/>
  <c r="S330" s="1"/>
  <c r="U330" s="1"/>
  <c r="I332"/>
  <c r="K332" s="1"/>
  <c r="O332" s="1"/>
  <c r="S332" s="1"/>
  <c r="U332" s="1"/>
  <c r="I334"/>
  <c r="K334" s="1"/>
  <c r="O334" s="1"/>
  <c r="S334" s="1"/>
  <c r="U334" s="1"/>
  <c r="I336"/>
  <c r="K336" s="1"/>
  <c r="O336" s="1"/>
  <c r="S336" s="1"/>
  <c r="U336" s="1"/>
  <c r="I338"/>
  <c r="K338" s="1"/>
  <c r="O338" s="1"/>
  <c r="S338" s="1"/>
  <c r="U338" s="1"/>
  <c r="I340"/>
  <c r="K340" s="1"/>
  <c r="O340" s="1"/>
  <c r="S340" s="1"/>
  <c r="U340" s="1"/>
  <c r="I342"/>
  <c r="K342" s="1"/>
  <c r="O342" s="1"/>
  <c r="S342" s="1"/>
  <c r="U342" s="1"/>
  <c r="I344"/>
  <c r="K344" s="1"/>
  <c r="O344" s="1"/>
  <c r="S344" s="1"/>
  <c r="U344" s="1"/>
  <c r="I346"/>
  <c r="K346" s="1"/>
  <c r="O346" s="1"/>
  <c r="S346" s="1"/>
  <c r="U346" s="1"/>
  <c r="I348"/>
  <c r="K348" s="1"/>
  <c r="O348" s="1"/>
  <c r="S348" s="1"/>
  <c r="U348" s="1"/>
  <c r="I350"/>
  <c r="K350" s="1"/>
  <c r="O350" s="1"/>
  <c r="S350" s="1"/>
  <c r="U350" s="1"/>
  <c r="I352"/>
  <c r="K352" s="1"/>
  <c r="O352" s="1"/>
  <c r="S352" s="1"/>
  <c r="U352" s="1"/>
  <c r="I354"/>
  <c r="K354" s="1"/>
  <c r="O354" s="1"/>
  <c r="S354" s="1"/>
  <c r="U354" s="1"/>
  <c r="I356"/>
  <c r="K356" s="1"/>
  <c r="O356" s="1"/>
  <c r="S356" s="1"/>
  <c r="U356" s="1"/>
  <c r="I358"/>
  <c r="K358" s="1"/>
  <c r="O358" s="1"/>
  <c r="S358" s="1"/>
  <c r="U358" s="1"/>
  <c r="I359"/>
  <c r="K359" s="1"/>
  <c r="O359" s="1"/>
  <c r="S359" s="1"/>
  <c r="U359" s="1"/>
  <c r="I360"/>
  <c r="K360" s="1"/>
  <c r="O360" s="1"/>
  <c r="S360" s="1"/>
  <c r="U360" s="1"/>
  <c r="I361"/>
  <c r="K361" s="1"/>
  <c r="O361" s="1"/>
  <c r="S361" s="1"/>
  <c r="U361" s="1"/>
  <c r="I362"/>
  <c r="K362" s="1"/>
  <c r="O362" s="1"/>
  <c r="S362" s="1"/>
  <c r="U362" s="1"/>
  <c r="I364"/>
  <c r="K364" s="1"/>
  <c r="O364" s="1"/>
  <c r="S364" s="1"/>
  <c r="U364" s="1"/>
  <c r="I365"/>
  <c r="K365" s="1"/>
  <c r="O365" s="1"/>
  <c r="S365" s="1"/>
  <c r="U365" s="1"/>
  <c r="I367"/>
  <c r="K367" s="1"/>
  <c r="O367" s="1"/>
  <c r="S367" s="1"/>
  <c r="U367" s="1"/>
  <c r="I368"/>
  <c r="K368" s="1"/>
  <c r="O368" s="1"/>
  <c r="S368" s="1"/>
  <c r="U368" s="1"/>
  <c r="I369"/>
  <c r="K369" s="1"/>
  <c r="O369" s="1"/>
  <c r="S369" s="1"/>
  <c r="U369" s="1"/>
  <c r="I371"/>
  <c r="K371" s="1"/>
  <c r="O371" s="1"/>
  <c r="S371" s="1"/>
  <c r="U371" s="1"/>
  <c r="I373"/>
  <c r="K373" s="1"/>
  <c r="O373" s="1"/>
  <c r="S373" s="1"/>
  <c r="U373" s="1"/>
  <c r="M372"/>
  <c r="P372" s="1"/>
  <c r="V372" s="1"/>
  <c r="X372" s="1"/>
  <c r="Z372" s="1"/>
  <c r="M370"/>
  <c r="P370" s="1"/>
  <c r="V370" s="1"/>
  <c r="X370" s="1"/>
  <c r="Z370" s="1"/>
  <c r="M367"/>
  <c r="P367" s="1"/>
  <c r="V367" s="1"/>
  <c r="X367" s="1"/>
  <c r="Z367" s="1"/>
  <c r="M363"/>
  <c r="P363" s="1"/>
  <c r="V363" s="1"/>
  <c r="X363" s="1"/>
  <c r="Z363" s="1"/>
  <c r="M360"/>
  <c r="P360" s="1"/>
  <c r="V360" s="1"/>
  <c r="X360" s="1"/>
  <c r="Z360" s="1"/>
  <c r="M357"/>
  <c r="P357" s="1"/>
  <c r="V357" s="1"/>
  <c r="X357" s="1"/>
  <c r="Z357" s="1"/>
  <c r="M355"/>
  <c r="P355" s="1"/>
  <c r="V355" s="1"/>
  <c r="X355" s="1"/>
  <c r="Z355" s="1"/>
  <c r="M353"/>
  <c r="P353" s="1"/>
  <c r="V353" s="1"/>
  <c r="X353" s="1"/>
  <c r="Z353" s="1"/>
  <c r="M351"/>
  <c r="P351" s="1"/>
  <c r="V351" s="1"/>
  <c r="X351" s="1"/>
  <c r="Z351" s="1"/>
  <c r="M349"/>
  <c r="P349" s="1"/>
  <c r="V349" s="1"/>
  <c r="X349" s="1"/>
  <c r="Z349" s="1"/>
  <c r="M347"/>
  <c r="P347" s="1"/>
  <c r="V347" s="1"/>
  <c r="X347" s="1"/>
  <c r="Z347" s="1"/>
  <c r="M345"/>
  <c r="P345" s="1"/>
  <c r="V345" s="1"/>
  <c r="X345" s="1"/>
  <c r="Z345" s="1"/>
  <c r="M343"/>
  <c r="P343" s="1"/>
  <c r="V343" s="1"/>
  <c r="X343" s="1"/>
  <c r="Z343" s="1"/>
  <c r="M341"/>
  <c r="P341" s="1"/>
  <c r="V341" s="1"/>
  <c r="X341" s="1"/>
  <c r="Z341" s="1"/>
  <c r="M339"/>
  <c r="P339" s="1"/>
  <c r="V339" s="1"/>
  <c r="X339" s="1"/>
  <c r="Z339" s="1"/>
  <c r="M337"/>
  <c r="P337" s="1"/>
  <c r="V337" s="1"/>
  <c r="X337" s="1"/>
  <c r="Z337" s="1"/>
  <c r="M335"/>
  <c r="P335" s="1"/>
  <c r="V335" s="1"/>
  <c r="X335" s="1"/>
  <c r="Z335" s="1"/>
  <c r="M333"/>
  <c r="P333" s="1"/>
  <c r="V333" s="1"/>
  <c r="X333" s="1"/>
  <c r="Z333" s="1"/>
  <c r="M331"/>
  <c r="P331" s="1"/>
  <c r="V331" s="1"/>
  <c r="X331" s="1"/>
  <c r="Z331" s="1"/>
  <c r="M329"/>
  <c r="P329" s="1"/>
  <c r="V329" s="1"/>
  <c r="X329" s="1"/>
  <c r="Z329" s="1"/>
  <c r="M327"/>
  <c r="P327" s="1"/>
  <c r="V327" s="1"/>
  <c r="X327" s="1"/>
  <c r="Z327" s="1"/>
  <c r="M325"/>
  <c r="P325" s="1"/>
  <c r="V325" s="1"/>
  <c r="X325" s="1"/>
  <c r="Z325" s="1"/>
  <c r="M323"/>
  <c r="P323" s="1"/>
  <c r="V323" s="1"/>
  <c r="X323" s="1"/>
  <c r="Z323" s="1"/>
  <c r="M321"/>
  <c r="P321" s="1"/>
  <c r="V321" s="1"/>
  <c r="X321" s="1"/>
  <c r="Z321" s="1"/>
  <c r="M319"/>
  <c r="P319" s="1"/>
  <c r="V319" s="1"/>
  <c r="X319" s="1"/>
  <c r="Z319" s="1"/>
  <c r="M315"/>
  <c r="M314" s="1"/>
  <c r="M313" s="1"/>
  <c r="P313" s="1"/>
  <c r="M311"/>
  <c r="P311" s="1"/>
  <c r="V311" s="1"/>
  <c r="X311" s="1"/>
  <c r="Z311" s="1"/>
  <c r="M307"/>
  <c r="P307" s="1"/>
  <c r="V307" s="1"/>
  <c r="X307" s="1"/>
  <c r="Z307" s="1"/>
  <c r="M305"/>
  <c r="P305" s="1"/>
  <c r="V305" s="1"/>
  <c r="X305" s="1"/>
  <c r="Z305" s="1"/>
  <c r="M301"/>
  <c r="P301" s="1"/>
  <c r="V301" s="1"/>
  <c r="X301" s="1"/>
  <c r="Z301" s="1"/>
  <c r="M299"/>
  <c r="P299" s="1"/>
  <c r="V299" s="1"/>
  <c r="X299" s="1"/>
  <c r="Z299" s="1"/>
  <c r="M296"/>
  <c r="P296" s="1"/>
  <c r="V296" s="1"/>
  <c r="X296" s="1"/>
  <c r="Z296" s="1"/>
  <c r="M294"/>
  <c r="P294" s="1"/>
  <c r="V294" s="1"/>
  <c r="X294" s="1"/>
  <c r="Z294" s="1"/>
  <c r="M290"/>
  <c r="P290" s="1"/>
  <c r="V290" s="1"/>
  <c r="X290" s="1"/>
  <c r="Z290" s="1"/>
  <c r="M287"/>
  <c r="P287" s="1"/>
  <c r="V287" s="1"/>
  <c r="X287" s="1"/>
  <c r="Z287" s="1"/>
  <c r="M283"/>
  <c r="P283" s="1"/>
  <c r="V283" s="1"/>
  <c r="X283" s="1"/>
  <c r="Z283" s="1"/>
  <c r="M280"/>
  <c r="P280" s="1"/>
  <c r="V280" s="1"/>
  <c r="X280" s="1"/>
  <c r="Z280" s="1"/>
  <c r="M277"/>
  <c r="P277" s="1"/>
  <c r="V277" s="1"/>
  <c r="X277" s="1"/>
  <c r="Z277" s="1"/>
  <c r="M274"/>
  <c r="P274" s="1"/>
  <c r="V274" s="1"/>
  <c r="X274" s="1"/>
  <c r="Z274" s="1"/>
  <c r="M272"/>
  <c r="P272" s="1"/>
  <c r="V272" s="1"/>
  <c r="X272" s="1"/>
  <c r="Z272" s="1"/>
  <c r="M270"/>
  <c r="P270" s="1"/>
  <c r="V270" s="1"/>
  <c r="X270" s="1"/>
  <c r="Z270" s="1"/>
  <c r="M268"/>
  <c r="P268" s="1"/>
  <c r="V268" s="1"/>
  <c r="X268" s="1"/>
  <c r="Z268" s="1"/>
  <c r="M266"/>
  <c r="M262"/>
  <c r="P262" s="1"/>
  <c r="V262" s="1"/>
  <c r="X262" s="1"/>
  <c r="Z262" s="1"/>
  <c r="M260"/>
  <c r="P260" s="1"/>
  <c r="V260" s="1"/>
  <c r="X260" s="1"/>
  <c r="Z260" s="1"/>
  <c r="M258"/>
  <c r="P258" s="1"/>
  <c r="V258" s="1"/>
  <c r="X258" s="1"/>
  <c r="Z258" s="1"/>
  <c r="M256"/>
  <c r="P256" s="1"/>
  <c r="V256" s="1"/>
  <c r="X256" s="1"/>
  <c r="Z256" s="1"/>
  <c r="M254"/>
  <c r="P254" s="1"/>
  <c r="V254" s="1"/>
  <c r="X254" s="1"/>
  <c r="Z254" s="1"/>
  <c r="M252"/>
  <c r="P252" s="1"/>
  <c r="V252" s="1"/>
  <c r="X252" s="1"/>
  <c r="Z252" s="1"/>
  <c r="M250"/>
  <c r="P250" s="1"/>
  <c r="V250" s="1"/>
  <c r="X250" s="1"/>
  <c r="Z250" s="1"/>
  <c r="M248"/>
  <c r="P248" s="1"/>
  <c r="V248" s="1"/>
  <c r="X248" s="1"/>
  <c r="Z248" s="1"/>
  <c r="M246"/>
  <c r="P246" s="1"/>
  <c r="V246" s="1"/>
  <c r="X246" s="1"/>
  <c r="Z246" s="1"/>
  <c r="M244"/>
  <c r="P244" s="1"/>
  <c r="V244" s="1"/>
  <c r="X244" s="1"/>
  <c r="Z244" s="1"/>
  <c r="M240"/>
  <c r="P240" s="1"/>
  <c r="V240" s="1"/>
  <c r="X240" s="1"/>
  <c r="Z240" s="1"/>
  <c r="M236"/>
  <c r="P236" s="1"/>
  <c r="V236" s="1"/>
  <c r="X236" s="1"/>
  <c r="Z236" s="1"/>
  <c r="M234"/>
  <c r="P234" s="1"/>
  <c r="V234" s="1"/>
  <c r="X234" s="1"/>
  <c r="Z234" s="1"/>
  <c r="M230"/>
  <c r="P230" s="1"/>
  <c r="V230" s="1"/>
  <c r="X230" s="1"/>
  <c r="Z230" s="1"/>
  <c r="M228"/>
  <c r="P228" s="1"/>
  <c r="V228" s="1"/>
  <c r="X228" s="1"/>
  <c r="Z228" s="1"/>
  <c r="M226"/>
  <c r="P226" s="1"/>
  <c r="V226" s="1"/>
  <c r="X226" s="1"/>
  <c r="Z226" s="1"/>
  <c r="M224"/>
  <c r="P224" s="1"/>
  <c r="V224" s="1"/>
  <c r="X224" s="1"/>
  <c r="Z224" s="1"/>
  <c r="M222"/>
  <c r="P222" s="1"/>
  <c r="V222" s="1"/>
  <c r="X222" s="1"/>
  <c r="Z222" s="1"/>
  <c r="M220"/>
  <c r="P220" s="1"/>
  <c r="V220" s="1"/>
  <c r="X220" s="1"/>
  <c r="Z220" s="1"/>
  <c r="M218"/>
  <c r="P218" s="1"/>
  <c r="V218" s="1"/>
  <c r="X218" s="1"/>
  <c r="Z218" s="1"/>
  <c r="M216"/>
  <c r="P216" s="1"/>
  <c r="V216" s="1"/>
  <c r="X216" s="1"/>
  <c r="Z216" s="1"/>
  <c r="M214"/>
  <c r="P214" s="1"/>
  <c r="V214" s="1"/>
  <c r="X214" s="1"/>
  <c r="Z214" s="1"/>
  <c r="M212"/>
  <c r="P212" s="1"/>
  <c r="V212" s="1"/>
  <c r="X212" s="1"/>
  <c r="Z212" s="1"/>
  <c r="M210"/>
  <c r="P210" s="1"/>
  <c r="V210" s="1"/>
  <c r="X210" s="1"/>
  <c r="Z210" s="1"/>
  <c r="M208"/>
  <c r="P208" s="1"/>
  <c r="V208" s="1"/>
  <c r="X208" s="1"/>
  <c r="Z208" s="1"/>
  <c r="M206"/>
  <c r="P206" s="1"/>
  <c r="V206" s="1"/>
  <c r="X206" s="1"/>
  <c r="Z206" s="1"/>
  <c r="M204"/>
  <c r="P204" s="1"/>
  <c r="V204" s="1"/>
  <c r="X204" s="1"/>
  <c r="Z204" s="1"/>
  <c r="M202"/>
  <c r="P202" s="1"/>
  <c r="V202" s="1"/>
  <c r="X202" s="1"/>
  <c r="Z202" s="1"/>
  <c r="M200"/>
  <c r="P200" s="1"/>
  <c r="V200" s="1"/>
  <c r="X200" s="1"/>
  <c r="Z200" s="1"/>
  <c r="M195"/>
  <c r="P195" s="1"/>
  <c r="V195" s="1"/>
  <c r="X195" s="1"/>
  <c r="Z195" s="1"/>
  <c r="M193"/>
  <c r="P193" s="1"/>
  <c r="V193" s="1"/>
  <c r="X193" s="1"/>
  <c r="Z193" s="1"/>
  <c r="M191"/>
  <c r="P191" s="1"/>
  <c r="V191" s="1"/>
  <c r="X191" s="1"/>
  <c r="Z191" s="1"/>
  <c r="M189"/>
  <c r="P189" s="1"/>
  <c r="V189" s="1"/>
  <c r="X189" s="1"/>
  <c r="Z189" s="1"/>
  <c r="M186"/>
  <c r="P186" s="1"/>
  <c r="V186" s="1"/>
  <c r="X186" s="1"/>
  <c r="Z186" s="1"/>
  <c r="M184"/>
  <c r="P184" s="1"/>
  <c r="V184" s="1"/>
  <c r="X184" s="1"/>
  <c r="Z184" s="1"/>
  <c r="M182"/>
  <c r="P182" s="1"/>
  <c r="V182" s="1"/>
  <c r="X182" s="1"/>
  <c r="Z182" s="1"/>
  <c r="M177"/>
  <c r="P177" s="1"/>
  <c r="V177" s="1"/>
  <c r="X177" s="1"/>
  <c r="Z177" s="1"/>
  <c r="M173"/>
  <c r="P173" s="1"/>
  <c r="V173" s="1"/>
  <c r="X173" s="1"/>
  <c r="Z173" s="1"/>
  <c r="M171"/>
  <c r="P171" s="1"/>
  <c r="V171" s="1"/>
  <c r="X171" s="1"/>
  <c r="Z171" s="1"/>
  <c r="M169"/>
  <c r="P169" s="1"/>
  <c r="V169" s="1"/>
  <c r="X169" s="1"/>
  <c r="Z169" s="1"/>
  <c r="M165"/>
  <c r="P165" s="1"/>
  <c r="V165" s="1"/>
  <c r="X165" s="1"/>
  <c r="Z165" s="1"/>
  <c r="M161"/>
  <c r="P161" s="1"/>
  <c r="V161" s="1"/>
  <c r="X161" s="1"/>
  <c r="Z161" s="1"/>
  <c r="M159"/>
  <c r="P159" s="1"/>
  <c r="V159" s="1"/>
  <c r="X159" s="1"/>
  <c r="Z159" s="1"/>
  <c r="M157"/>
  <c r="P157" s="1"/>
  <c r="V157" s="1"/>
  <c r="X157" s="1"/>
  <c r="Z157" s="1"/>
  <c r="M153"/>
  <c r="P153" s="1"/>
  <c r="V153" s="1"/>
  <c r="X153" s="1"/>
  <c r="Z153" s="1"/>
  <c r="M151"/>
  <c r="P151" s="1"/>
  <c r="V151" s="1"/>
  <c r="X151" s="1"/>
  <c r="Z151" s="1"/>
  <c r="M149"/>
  <c r="P149" s="1"/>
  <c r="V149" s="1"/>
  <c r="X149" s="1"/>
  <c r="Z149" s="1"/>
  <c r="M147"/>
  <c r="P147" s="1"/>
  <c r="V147" s="1"/>
  <c r="X147" s="1"/>
  <c r="Z147" s="1"/>
  <c r="M145"/>
  <c r="P145" s="1"/>
  <c r="V145" s="1"/>
  <c r="X145" s="1"/>
  <c r="Z145" s="1"/>
  <c r="M143"/>
  <c r="P143" s="1"/>
  <c r="V143" s="1"/>
  <c r="X143" s="1"/>
  <c r="Z143" s="1"/>
  <c r="M140"/>
  <c r="P140" s="1"/>
  <c r="V140" s="1"/>
  <c r="X140" s="1"/>
  <c r="Z140" s="1"/>
  <c r="M138"/>
  <c r="P138" s="1"/>
  <c r="V138" s="1"/>
  <c r="X138" s="1"/>
  <c r="Z138" s="1"/>
  <c r="M135"/>
  <c r="P135" s="1"/>
  <c r="V135" s="1"/>
  <c r="X135" s="1"/>
  <c r="Z135" s="1"/>
  <c r="M133"/>
  <c r="P133" s="1"/>
  <c r="V133" s="1"/>
  <c r="X133" s="1"/>
  <c r="Z133" s="1"/>
  <c r="M131"/>
  <c r="P131" s="1"/>
  <c r="V131" s="1"/>
  <c r="X131" s="1"/>
  <c r="Z131" s="1"/>
  <c r="M129"/>
  <c r="P129" s="1"/>
  <c r="V129" s="1"/>
  <c r="X129" s="1"/>
  <c r="Z129" s="1"/>
  <c r="M124"/>
  <c r="P124" s="1"/>
  <c r="V124" s="1"/>
  <c r="X124" s="1"/>
  <c r="Z124" s="1"/>
  <c r="M120"/>
  <c r="P120" s="1"/>
  <c r="V120" s="1"/>
  <c r="X120" s="1"/>
  <c r="Z120" s="1"/>
  <c r="M117"/>
  <c r="P117" s="1"/>
  <c r="V117" s="1"/>
  <c r="X117" s="1"/>
  <c r="Z117" s="1"/>
  <c r="M115"/>
  <c r="P115" s="1"/>
  <c r="V115" s="1"/>
  <c r="X115" s="1"/>
  <c r="Z115" s="1"/>
  <c r="M113"/>
  <c r="P113" s="1"/>
  <c r="V113" s="1"/>
  <c r="X113" s="1"/>
  <c r="Z113" s="1"/>
  <c r="M111"/>
  <c r="P111" s="1"/>
  <c r="V111" s="1"/>
  <c r="X111" s="1"/>
  <c r="Z111" s="1"/>
  <c r="M109"/>
  <c r="P109" s="1"/>
  <c r="V109" s="1"/>
  <c r="X109" s="1"/>
  <c r="Z109" s="1"/>
  <c r="M107"/>
  <c r="P107" s="1"/>
  <c r="V107" s="1"/>
  <c r="X107" s="1"/>
  <c r="Z107" s="1"/>
  <c r="M105"/>
  <c r="P105" s="1"/>
  <c r="V105" s="1"/>
  <c r="X105" s="1"/>
  <c r="Z105" s="1"/>
  <c r="M103"/>
  <c r="P103" s="1"/>
  <c r="V103" s="1"/>
  <c r="X103" s="1"/>
  <c r="Z103" s="1"/>
  <c r="M101"/>
  <c r="P101" s="1"/>
  <c r="V101" s="1"/>
  <c r="X101" s="1"/>
  <c r="Z101" s="1"/>
  <c r="M97"/>
  <c r="P97" s="1"/>
  <c r="V97" s="1"/>
  <c r="X97" s="1"/>
  <c r="Z97" s="1"/>
  <c r="M95"/>
  <c r="P95" s="1"/>
  <c r="V95" s="1"/>
  <c r="X95" s="1"/>
  <c r="Z95" s="1"/>
  <c r="M93"/>
  <c r="P93" s="1"/>
  <c r="V93" s="1"/>
  <c r="X93" s="1"/>
  <c r="Z93" s="1"/>
  <c r="M91"/>
  <c r="P91" s="1"/>
  <c r="V91" s="1"/>
  <c r="X91" s="1"/>
  <c r="Z91" s="1"/>
  <c r="M89"/>
  <c r="P89" s="1"/>
  <c r="V89" s="1"/>
  <c r="X89" s="1"/>
  <c r="Z89" s="1"/>
  <c r="M87"/>
  <c r="P87" s="1"/>
  <c r="V87" s="1"/>
  <c r="X87" s="1"/>
  <c r="Z87" s="1"/>
  <c r="M85"/>
  <c r="P85" s="1"/>
  <c r="V85" s="1"/>
  <c r="X85" s="1"/>
  <c r="Z85" s="1"/>
  <c r="M83"/>
  <c r="P83" s="1"/>
  <c r="V83" s="1"/>
  <c r="X83" s="1"/>
  <c r="Z83" s="1"/>
  <c r="M80"/>
  <c r="P80" s="1"/>
  <c r="V80" s="1"/>
  <c r="X80" s="1"/>
  <c r="Z80" s="1"/>
  <c r="M76"/>
  <c r="P76" s="1"/>
  <c r="V76" s="1"/>
  <c r="X76" s="1"/>
  <c r="Z76" s="1"/>
  <c r="M74"/>
  <c r="P74" s="1"/>
  <c r="V74" s="1"/>
  <c r="X74" s="1"/>
  <c r="Z74" s="1"/>
  <c r="M72"/>
  <c r="P72" s="1"/>
  <c r="V72" s="1"/>
  <c r="X72" s="1"/>
  <c r="Z72" s="1"/>
  <c r="M70"/>
  <c r="P70" s="1"/>
  <c r="V70" s="1"/>
  <c r="X70" s="1"/>
  <c r="Z70" s="1"/>
  <c r="M67"/>
  <c r="P67" s="1"/>
  <c r="V67" s="1"/>
  <c r="X67" s="1"/>
  <c r="Z67" s="1"/>
  <c r="M65"/>
  <c r="P65" s="1"/>
  <c r="V65" s="1"/>
  <c r="X65" s="1"/>
  <c r="Z65" s="1"/>
  <c r="M63"/>
  <c r="P63" s="1"/>
  <c r="V63" s="1"/>
  <c r="X63" s="1"/>
  <c r="Z63" s="1"/>
  <c r="M61"/>
  <c r="P61" s="1"/>
  <c r="V61" s="1"/>
  <c r="X61" s="1"/>
  <c r="Z61" s="1"/>
  <c r="M57"/>
  <c r="P57" s="1"/>
  <c r="V57" s="1"/>
  <c r="X57" s="1"/>
  <c r="Z57" s="1"/>
  <c r="M55"/>
  <c r="P55" s="1"/>
  <c r="V55" s="1"/>
  <c r="X55" s="1"/>
  <c r="Z55" s="1"/>
  <c r="M53"/>
  <c r="P53" s="1"/>
  <c r="V53" s="1"/>
  <c r="X53" s="1"/>
  <c r="Z53" s="1"/>
  <c r="M51"/>
  <c r="P51" s="1"/>
  <c r="V51" s="1"/>
  <c r="X51" s="1"/>
  <c r="Z51" s="1"/>
  <c r="M49"/>
  <c r="P49" s="1"/>
  <c r="V49" s="1"/>
  <c r="X49" s="1"/>
  <c r="Z49" s="1"/>
  <c r="M45"/>
  <c r="P45" s="1"/>
  <c r="V45" s="1"/>
  <c r="X45" s="1"/>
  <c r="Z45" s="1"/>
  <c r="M43"/>
  <c r="P43" s="1"/>
  <c r="V43" s="1"/>
  <c r="X43" s="1"/>
  <c r="Z43" s="1"/>
  <c r="M40"/>
  <c r="P40" s="1"/>
  <c r="V40" s="1"/>
  <c r="X40" s="1"/>
  <c r="Z40" s="1"/>
  <c r="M38"/>
  <c r="P38" s="1"/>
  <c r="V38" s="1"/>
  <c r="X38" s="1"/>
  <c r="Z38" s="1"/>
  <c r="M36"/>
  <c r="P36" s="1"/>
  <c r="V36" s="1"/>
  <c r="X36" s="1"/>
  <c r="Z36" s="1"/>
  <c r="M34"/>
  <c r="P34" s="1"/>
  <c r="V34" s="1"/>
  <c r="X34" s="1"/>
  <c r="Z34" s="1"/>
  <c r="M32"/>
  <c r="P32" s="1"/>
  <c r="V32" s="1"/>
  <c r="X32" s="1"/>
  <c r="Z32" s="1"/>
  <c r="M30"/>
  <c r="P30" s="1"/>
  <c r="V30" s="1"/>
  <c r="X30" s="1"/>
  <c r="Z30" s="1"/>
  <c r="M28"/>
  <c r="P28" s="1"/>
  <c r="V28" s="1"/>
  <c r="X28" s="1"/>
  <c r="Z28" s="1"/>
  <c r="M25"/>
  <c r="P25" s="1"/>
  <c r="V25" s="1"/>
  <c r="X25" s="1"/>
  <c r="Z25" s="1"/>
  <c r="M20"/>
  <c r="P20" s="1"/>
  <c r="V20" s="1"/>
  <c r="X20" s="1"/>
  <c r="Z20" s="1"/>
  <c r="M18"/>
  <c r="M16" s="1"/>
  <c r="P16" s="1"/>
  <c r="V16" s="1"/>
  <c r="X16" s="1"/>
  <c r="Z16" s="1"/>
  <c r="H372"/>
  <c r="I372" s="1"/>
  <c r="K372" s="1"/>
  <c r="O372" s="1"/>
  <c r="S372" s="1"/>
  <c r="U372" s="1"/>
  <c r="H370"/>
  <c r="I370" s="1"/>
  <c r="K370" s="1"/>
  <c r="O370" s="1"/>
  <c r="S370" s="1"/>
  <c r="U370" s="1"/>
  <c r="H367"/>
  <c r="H363"/>
  <c r="I363" s="1"/>
  <c r="K363" s="1"/>
  <c r="O363" s="1"/>
  <c r="S363" s="1"/>
  <c r="U363" s="1"/>
  <c r="H360"/>
  <c r="H357"/>
  <c r="I357" s="1"/>
  <c r="K357" s="1"/>
  <c r="O357" s="1"/>
  <c r="S357" s="1"/>
  <c r="U357" s="1"/>
  <c r="H355"/>
  <c r="I355" s="1"/>
  <c r="K355" s="1"/>
  <c r="O355" s="1"/>
  <c r="S355" s="1"/>
  <c r="U355" s="1"/>
  <c r="H353"/>
  <c r="I353" s="1"/>
  <c r="K353" s="1"/>
  <c r="O353" s="1"/>
  <c r="S353" s="1"/>
  <c r="U353" s="1"/>
  <c r="H351"/>
  <c r="I351" s="1"/>
  <c r="K351" s="1"/>
  <c r="O351" s="1"/>
  <c r="S351" s="1"/>
  <c r="U351" s="1"/>
  <c r="H349"/>
  <c r="I349" s="1"/>
  <c r="K349" s="1"/>
  <c r="O349" s="1"/>
  <c r="S349" s="1"/>
  <c r="U349" s="1"/>
  <c r="H347"/>
  <c r="I347" s="1"/>
  <c r="K347" s="1"/>
  <c r="O347" s="1"/>
  <c r="S347" s="1"/>
  <c r="U347" s="1"/>
  <c r="H345"/>
  <c r="I345" s="1"/>
  <c r="K345" s="1"/>
  <c r="O345" s="1"/>
  <c r="S345" s="1"/>
  <c r="U345" s="1"/>
  <c r="H343"/>
  <c r="I343" s="1"/>
  <c r="K343" s="1"/>
  <c r="O343" s="1"/>
  <c r="S343" s="1"/>
  <c r="U343" s="1"/>
  <c r="H341"/>
  <c r="I341" s="1"/>
  <c r="K341" s="1"/>
  <c r="O341" s="1"/>
  <c r="S341" s="1"/>
  <c r="U341" s="1"/>
  <c r="H339"/>
  <c r="I339" s="1"/>
  <c r="K339" s="1"/>
  <c r="O339" s="1"/>
  <c r="S339" s="1"/>
  <c r="U339" s="1"/>
  <c r="H337"/>
  <c r="I337" s="1"/>
  <c r="K337" s="1"/>
  <c r="O337" s="1"/>
  <c r="S337" s="1"/>
  <c r="U337" s="1"/>
  <c r="H335"/>
  <c r="I335" s="1"/>
  <c r="K335" s="1"/>
  <c r="O335" s="1"/>
  <c r="S335" s="1"/>
  <c r="U335" s="1"/>
  <c r="H333"/>
  <c r="I333" s="1"/>
  <c r="K333" s="1"/>
  <c r="O333" s="1"/>
  <c r="S333" s="1"/>
  <c r="U333" s="1"/>
  <c r="H331"/>
  <c r="I331" s="1"/>
  <c r="K331" s="1"/>
  <c r="O331" s="1"/>
  <c r="S331" s="1"/>
  <c r="U331" s="1"/>
  <c r="H329"/>
  <c r="I329" s="1"/>
  <c r="K329" s="1"/>
  <c r="O329" s="1"/>
  <c r="S329" s="1"/>
  <c r="U329" s="1"/>
  <c r="H327"/>
  <c r="I327" s="1"/>
  <c r="K327" s="1"/>
  <c r="O327" s="1"/>
  <c r="S327" s="1"/>
  <c r="U327" s="1"/>
  <c r="H325"/>
  <c r="I325" s="1"/>
  <c r="K325" s="1"/>
  <c r="O325" s="1"/>
  <c r="S325" s="1"/>
  <c r="U325" s="1"/>
  <c r="H323"/>
  <c r="I323" s="1"/>
  <c r="K323" s="1"/>
  <c r="O323" s="1"/>
  <c r="S323" s="1"/>
  <c r="U323" s="1"/>
  <c r="H321"/>
  <c r="I321" s="1"/>
  <c r="K321" s="1"/>
  <c r="O321" s="1"/>
  <c r="S321" s="1"/>
  <c r="U321" s="1"/>
  <c r="H319"/>
  <c r="I319" s="1"/>
  <c r="K319" s="1"/>
  <c r="O319" s="1"/>
  <c r="S319" s="1"/>
  <c r="U319" s="1"/>
  <c r="H315"/>
  <c r="I315" s="1"/>
  <c r="K315" s="1"/>
  <c r="O315" s="1"/>
  <c r="S315" s="1"/>
  <c r="U315" s="1"/>
  <c r="H311"/>
  <c r="I311" s="1"/>
  <c r="K311" s="1"/>
  <c r="O311" s="1"/>
  <c r="S311" s="1"/>
  <c r="U311" s="1"/>
  <c r="H307"/>
  <c r="I307" s="1"/>
  <c r="K307" s="1"/>
  <c r="O307" s="1"/>
  <c r="S307" s="1"/>
  <c r="U307" s="1"/>
  <c r="H305"/>
  <c r="I305" s="1"/>
  <c r="K305" s="1"/>
  <c r="O305" s="1"/>
  <c r="S305" s="1"/>
  <c r="U305" s="1"/>
  <c r="H301"/>
  <c r="I301" s="1"/>
  <c r="K301" s="1"/>
  <c r="O301" s="1"/>
  <c r="S301" s="1"/>
  <c r="U301" s="1"/>
  <c r="H299"/>
  <c r="I299" s="1"/>
  <c r="K299" s="1"/>
  <c r="O299" s="1"/>
  <c r="S299" s="1"/>
  <c r="U299" s="1"/>
  <c r="H296"/>
  <c r="I296" s="1"/>
  <c r="K296" s="1"/>
  <c r="O296" s="1"/>
  <c r="S296" s="1"/>
  <c r="U296" s="1"/>
  <c r="H294"/>
  <c r="I294" s="1"/>
  <c r="K294" s="1"/>
  <c r="O294" s="1"/>
  <c r="S294" s="1"/>
  <c r="U294" s="1"/>
  <c r="H290"/>
  <c r="I290" s="1"/>
  <c r="K290" s="1"/>
  <c r="O290" s="1"/>
  <c r="S290" s="1"/>
  <c r="U290" s="1"/>
  <c r="H287"/>
  <c r="I287" s="1"/>
  <c r="K287" s="1"/>
  <c r="O287" s="1"/>
  <c r="S287" s="1"/>
  <c r="U287" s="1"/>
  <c r="H283"/>
  <c r="I283" s="1"/>
  <c r="K283" s="1"/>
  <c r="O283" s="1"/>
  <c r="S283" s="1"/>
  <c r="U283" s="1"/>
  <c r="H280"/>
  <c r="I280" s="1"/>
  <c r="K280" s="1"/>
  <c r="O280" s="1"/>
  <c r="S280" s="1"/>
  <c r="U280" s="1"/>
  <c r="H277"/>
  <c r="I277" s="1"/>
  <c r="K277" s="1"/>
  <c r="O277" s="1"/>
  <c r="S277" s="1"/>
  <c r="U277" s="1"/>
  <c r="H274"/>
  <c r="I274" s="1"/>
  <c r="K274" s="1"/>
  <c r="O274" s="1"/>
  <c r="S274" s="1"/>
  <c r="U274" s="1"/>
  <c r="H272"/>
  <c r="I272" s="1"/>
  <c r="K272" s="1"/>
  <c r="O272" s="1"/>
  <c r="S272" s="1"/>
  <c r="U272" s="1"/>
  <c r="H270"/>
  <c r="I270" s="1"/>
  <c r="K270" s="1"/>
  <c r="O270" s="1"/>
  <c r="S270" s="1"/>
  <c r="U270" s="1"/>
  <c r="H268"/>
  <c r="I268" s="1"/>
  <c r="K268" s="1"/>
  <c r="O268" s="1"/>
  <c r="S268" s="1"/>
  <c r="U268" s="1"/>
  <c r="H266"/>
  <c r="I266" s="1"/>
  <c r="K266" s="1"/>
  <c r="O266" s="1"/>
  <c r="S266" s="1"/>
  <c r="U266" s="1"/>
  <c r="H262"/>
  <c r="I262" s="1"/>
  <c r="K262" s="1"/>
  <c r="O262" s="1"/>
  <c r="S262" s="1"/>
  <c r="U262" s="1"/>
  <c r="H260"/>
  <c r="I260" s="1"/>
  <c r="K260" s="1"/>
  <c r="O260" s="1"/>
  <c r="S260" s="1"/>
  <c r="U260" s="1"/>
  <c r="H258"/>
  <c r="I258" s="1"/>
  <c r="K258" s="1"/>
  <c r="O258" s="1"/>
  <c r="S258" s="1"/>
  <c r="U258" s="1"/>
  <c r="H256"/>
  <c r="I256" s="1"/>
  <c r="K256" s="1"/>
  <c r="O256" s="1"/>
  <c r="S256" s="1"/>
  <c r="U256" s="1"/>
  <c r="H254"/>
  <c r="I254" s="1"/>
  <c r="K254" s="1"/>
  <c r="O254" s="1"/>
  <c r="S254" s="1"/>
  <c r="U254" s="1"/>
  <c r="H252"/>
  <c r="I252" s="1"/>
  <c r="K252" s="1"/>
  <c r="O252" s="1"/>
  <c r="S252" s="1"/>
  <c r="U252" s="1"/>
  <c r="H250"/>
  <c r="I250" s="1"/>
  <c r="K250" s="1"/>
  <c r="O250" s="1"/>
  <c r="S250" s="1"/>
  <c r="U250" s="1"/>
  <c r="H248"/>
  <c r="I248" s="1"/>
  <c r="K248" s="1"/>
  <c r="O248" s="1"/>
  <c r="S248" s="1"/>
  <c r="U248" s="1"/>
  <c r="H246"/>
  <c r="I246" s="1"/>
  <c r="K246" s="1"/>
  <c r="O246" s="1"/>
  <c r="S246" s="1"/>
  <c r="U246" s="1"/>
  <c r="H244"/>
  <c r="I244" s="1"/>
  <c r="K244" s="1"/>
  <c r="O244" s="1"/>
  <c r="S244" s="1"/>
  <c r="U244" s="1"/>
  <c r="H240"/>
  <c r="I240" s="1"/>
  <c r="K240" s="1"/>
  <c r="O240" s="1"/>
  <c r="S240" s="1"/>
  <c r="U240" s="1"/>
  <c r="H236"/>
  <c r="I236" s="1"/>
  <c r="K236" s="1"/>
  <c r="O236" s="1"/>
  <c r="S236" s="1"/>
  <c r="U236" s="1"/>
  <c r="H234"/>
  <c r="I234" s="1"/>
  <c r="K234" s="1"/>
  <c r="O234" s="1"/>
  <c r="S234" s="1"/>
  <c r="U234" s="1"/>
  <c r="H230"/>
  <c r="I230" s="1"/>
  <c r="K230" s="1"/>
  <c r="O230" s="1"/>
  <c r="S230" s="1"/>
  <c r="U230" s="1"/>
  <c r="H228"/>
  <c r="I228" s="1"/>
  <c r="K228" s="1"/>
  <c r="O228" s="1"/>
  <c r="S228" s="1"/>
  <c r="U228" s="1"/>
  <c r="H226"/>
  <c r="I226" s="1"/>
  <c r="K226" s="1"/>
  <c r="O226" s="1"/>
  <c r="S226" s="1"/>
  <c r="U226" s="1"/>
  <c r="H224"/>
  <c r="I224" s="1"/>
  <c r="K224" s="1"/>
  <c r="O224" s="1"/>
  <c r="S224" s="1"/>
  <c r="U224" s="1"/>
  <c r="H222"/>
  <c r="I222" s="1"/>
  <c r="K222" s="1"/>
  <c r="O222" s="1"/>
  <c r="S222" s="1"/>
  <c r="U222" s="1"/>
  <c r="H220"/>
  <c r="I220" s="1"/>
  <c r="K220" s="1"/>
  <c r="O220" s="1"/>
  <c r="S220" s="1"/>
  <c r="U220" s="1"/>
  <c r="H218"/>
  <c r="I218" s="1"/>
  <c r="K218" s="1"/>
  <c r="O218" s="1"/>
  <c r="S218" s="1"/>
  <c r="U218" s="1"/>
  <c r="H216"/>
  <c r="I216" s="1"/>
  <c r="K216" s="1"/>
  <c r="O216" s="1"/>
  <c r="S216" s="1"/>
  <c r="U216" s="1"/>
  <c r="H214"/>
  <c r="I214" s="1"/>
  <c r="K214" s="1"/>
  <c r="O214" s="1"/>
  <c r="S214" s="1"/>
  <c r="U214" s="1"/>
  <c r="H212"/>
  <c r="I212" s="1"/>
  <c r="K212" s="1"/>
  <c r="O212" s="1"/>
  <c r="S212" s="1"/>
  <c r="U212" s="1"/>
  <c r="H210"/>
  <c r="I210" s="1"/>
  <c r="K210" s="1"/>
  <c r="O210" s="1"/>
  <c r="S210" s="1"/>
  <c r="U210" s="1"/>
  <c r="H208"/>
  <c r="I208" s="1"/>
  <c r="K208" s="1"/>
  <c r="O208" s="1"/>
  <c r="S208" s="1"/>
  <c r="U208" s="1"/>
  <c r="H206"/>
  <c r="I206" s="1"/>
  <c r="K206" s="1"/>
  <c r="O206" s="1"/>
  <c r="S206" s="1"/>
  <c r="U206" s="1"/>
  <c r="H204"/>
  <c r="I204" s="1"/>
  <c r="K204" s="1"/>
  <c r="O204" s="1"/>
  <c r="S204" s="1"/>
  <c r="U204" s="1"/>
  <c r="H202"/>
  <c r="I202" s="1"/>
  <c r="K202" s="1"/>
  <c r="O202" s="1"/>
  <c r="S202" s="1"/>
  <c r="U202" s="1"/>
  <c r="H200"/>
  <c r="I200" s="1"/>
  <c r="K200" s="1"/>
  <c r="O200" s="1"/>
  <c r="S200" s="1"/>
  <c r="U200" s="1"/>
  <c r="H195"/>
  <c r="I195" s="1"/>
  <c r="K195" s="1"/>
  <c r="O195" s="1"/>
  <c r="S195" s="1"/>
  <c r="U195" s="1"/>
  <c r="H193"/>
  <c r="I193" s="1"/>
  <c r="K193" s="1"/>
  <c r="O193" s="1"/>
  <c r="S193" s="1"/>
  <c r="U193" s="1"/>
  <c r="H191"/>
  <c r="I191" s="1"/>
  <c r="K191" s="1"/>
  <c r="O191" s="1"/>
  <c r="S191" s="1"/>
  <c r="U191" s="1"/>
  <c r="H189"/>
  <c r="I189" s="1"/>
  <c r="K189" s="1"/>
  <c r="O189" s="1"/>
  <c r="S189" s="1"/>
  <c r="U189" s="1"/>
  <c r="H186"/>
  <c r="I186" s="1"/>
  <c r="K186" s="1"/>
  <c r="O186" s="1"/>
  <c r="S186" s="1"/>
  <c r="U186" s="1"/>
  <c r="H184"/>
  <c r="I184" s="1"/>
  <c r="K184" s="1"/>
  <c r="O184" s="1"/>
  <c r="S184" s="1"/>
  <c r="U184" s="1"/>
  <c r="H182"/>
  <c r="I182" s="1"/>
  <c r="K182" s="1"/>
  <c r="O182" s="1"/>
  <c r="S182" s="1"/>
  <c r="U182" s="1"/>
  <c r="H177"/>
  <c r="H176" s="1"/>
  <c r="H175" s="1"/>
  <c r="I175" s="1"/>
  <c r="K175" s="1"/>
  <c r="O175" s="1"/>
  <c r="S175" s="1"/>
  <c r="U175" s="1"/>
  <c r="H173"/>
  <c r="I173" s="1"/>
  <c r="K173" s="1"/>
  <c r="O173" s="1"/>
  <c r="S173" s="1"/>
  <c r="U173" s="1"/>
  <c r="H171"/>
  <c r="I171" s="1"/>
  <c r="K171" s="1"/>
  <c r="O171" s="1"/>
  <c r="S171" s="1"/>
  <c r="U171" s="1"/>
  <c r="H169"/>
  <c r="I169" s="1"/>
  <c r="K169" s="1"/>
  <c r="O169" s="1"/>
  <c r="S169" s="1"/>
  <c r="U169" s="1"/>
  <c r="H165"/>
  <c r="H164" s="1"/>
  <c r="H163" s="1"/>
  <c r="I163" s="1"/>
  <c r="K163" s="1"/>
  <c r="O163" s="1"/>
  <c r="S163" s="1"/>
  <c r="U163" s="1"/>
  <c r="H161"/>
  <c r="I161" s="1"/>
  <c r="K161" s="1"/>
  <c r="O161" s="1"/>
  <c r="S161" s="1"/>
  <c r="U161" s="1"/>
  <c r="H159"/>
  <c r="I159" s="1"/>
  <c r="K159" s="1"/>
  <c r="O159" s="1"/>
  <c r="S159" s="1"/>
  <c r="U159" s="1"/>
  <c r="H157"/>
  <c r="I157" s="1"/>
  <c r="K157" s="1"/>
  <c r="O157" s="1"/>
  <c r="S157" s="1"/>
  <c r="U157" s="1"/>
  <c r="H153"/>
  <c r="I153" s="1"/>
  <c r="K153" s="1"/>
  <c r="O153" s="1"/>
  <c r="S153" s="1"/>
  <c r="U153" s="1"/>
  <c r="H151"/>
  <c r="I151" s="1"/>
  <c r="K151" s="1"/>
  <c r="O151" s="1"/>
  <c r="S151" s="1"/>
  <c r="U151" s="1"/>
  <c r="H149"/>
  <c r="I149" s="1"/>
  <c r="K149" s="1"/>
  <c r="O149" s="1"/>
  <c r="S149" s="1"/>
  <c r="U149" s="1"/>
  <c r="H147"/>
  <c r="I147" s="1"/>
  <c r="K147" s="1"/>
  <c r="O147" s="1"/>
  <c r="S147" s="1"/>
  <c r="U147" s="1"/>
  <c r="H145"/>
  <c r="I145" s="1"/>
  <c r="K145" s="1"/>
  <c r="O145" s="1"/>
  <c r="S145" s="1"/>
  <c r="U145" s="1"/>
  <c r="H143"/>
  <c r="I143" s="1"/>
  <c r="K143" s="1"/>
  <c r="O143" s="1"/>
  <c r="S143" s="1"/>
  <c r="U143" s="1"/>
  <c r="H140"/>
  <c r="I140" s="1"/>
  <c r="K140" s="1"/>
  <c r="O140" s="1"/>
  <c r="S140" s="1"/>
  <c r="U140" s="1"/>
  <c r="H138"/>
  <c r="I138" s="1"/>
  <c r="K138" s="1"/>
  <c r="O138" s="1"/>
  <c r="S138" s="1"/>
  <c r="U138" s="1"/>
  <c r="H135"/>
  <c r="I135" s="1"/>
  <c r="K135" s="1"/>
  <c r="O135" s="1"/>
  <c r="S135" s="1"/>
  <c r="U135" s="1"/>
  <c r="H133"/>
  <c r="I133" s="1"/>
  <c r="K133" s="1"/>
  <c r="O133" s="1"/>
  <c r="S133" s="1"/>
  <c r="U133" s="1"/>
  <c r="H131"/>
  <c r="I131" s="1"/>
  <c r="K131" s="1"/>
  <c r="O131" s="1"/>
  <c r="S131" s="1"/>
  <c r="U131" s="1"/>
  <c r="H129"/>
  <c r="I129" s="1"/>
  <c r="K129" s="1"/>
  <c r="O129" s="1"/>
  <c r="S129" s="1"/>
  <c r="U129" s="1"/>
  <c r="H124"/>
  <c r="I124" s="1"/>
  <c r="K124" s="1"/>
  <c r="O124" s="1"/>
  <c r="S124" s="1"/>
  <c r="U124" s="1"/>
  <c r="H120"/>
  <c r="I120" s="1"/>
  <c r="K120" s="1"/>
  <c r="O120" s="1"/>
  <c r="S120" s="1"/>
  <c r="U120" s="1"/>
  <c r="H117"/>
  <c r="I117" s="1"/>
  <c r="K117" s="1"/>
  <c r="O117" s="1"/>
  <c r="S117" s="1"/>
  <c r="U117" s="1"/>
  <c r="H115"/>
  <c r="I115" s="1"/>
  <c r="K115" s="1"/>
  <c r="O115" s="1"/>
  <c r="S115" s="1"/>
  <c r="U115" s="1"/>
  <c r="H113"/>
  <c r="I113" s="1"/>
  <c r="K113" s="1"/>
  <c r="O113" s="1"/>
  <c r="S113" s="1"/>
  <c r="U113" s="1"/>
  <c r="H111"/>
  <c r="I111" s="1"/>
  <c r="K111" s="1"/>
  <c r="O111" s="1"/>
  <c r="S111" s="1"/>
  <c r="U111" s="1"/>
  <c r="H109"/>
  <c r="I109" s="1"/>
  <c r="K109" s="1"/>
  <c r="O109" s="1"/>
  <c r="S109" s="1"/>
  <c r="U109" s="1"/>
  <c r="H107"/>
  <c r="I107" s="1"/>
  <c r="K107" s="1"/>
  <c r="O107" s="1"/>
  <c r="S107" s="1"/>
  <c r="U107" s="1"/>
  <c r="H105"/>
  <c r="I105" s="1"/>
  <c r="K105" s="1"/>
  <c r="O105" s="1"/>
  <c r="S105" s="1"/>
  <c r="U105" s="1"/>
  <c r="H103"/>
  <c r="I103" s="1"/>
  <c r="K103" s="1"/>
  <c r="O103" s="1"/>
  <c r="S103" s="1"/>
  <c r="U103" s="1"/>
  <c r="H101"/>
  <c r="I101" s="1"/>
  <c r="K101" s="1"/>
  <c r="O101" s="1"/>
  <c r="S101" s="1"/>
  <c r="U101" s="1"/>
  <c r="H97"/>
  <c r="I97" s="1"/>
  <c r="K97" s="1"/>
  <c r="O97" s="1"/>
  <c r="S97" s="1"/>
  <c r="U97" s="1"/>
  <c r="H95"/>
  <c r="I95" s="1"/>
  <c r="K95" s="1"/>
  <c r="O95" s="1"/>
  <c r="S95" s="1"/>
  <c r="U95" s="1"/>
  <c r="H93"/>
  <c r="I93" s="1"/>
  <c r="K93" s="1"/>
  <c r="O93" s="1"/>
  <c r="S93" s="1"/>
  <c r="U93" s="1"/>
  <c r="H91"/>
  <c r="I91" s="1"/>
  <c r="K91" s="1"/>
  <c r="O91" s="1"/>
  <c r="S91" s="1"/>
  <c r="U91" s="1"/>
  <c r="H89"/>
  <c r="I89" s="1"/>
  <c r="K89" s="1"/>
  <c r="O89" s="1"/>
  <c r="S89" s="1"/>
  <c r="U89" s="1"/>
  <c r="H87"/>
  <c r="I87" s="1"/>
  <c r="K87" s="1"/>
  <c r="O87" s="1"/>
  <c r="S87" s="1"/>
  <c r="U87" s="1"/>
  <c r="H85"/>
  <c r="I85" s="1"/>
  <c r="K85" s="1"/>
  <c r="O85" s="1"/>
  <c r="S85" s="1"/>
  <c r="U85" s="1"/>
  <c r="H83"/>
  <c r="I83" s="1"/>
  <c r="K83" s="1"/>
  <c r="O83" s="1"/>
  <c r="S83" s="1"/>
  <c r="U83" s="1"/>
  <c r="H80"/>
  <c r="I80" s="1"/>
  <c r="K80" s="1"/>
  <c r="O80" s="1"/>
  <c r="S80" s="1"/>
  <c r="U80" s="1"/>
  <c r="H76"/>
  <c r="I76" s="1"/>
  <c r="K76" s="1"/>
  <c r="O76" s="1"/>
  <c r="S76" s="1"/>
  <c r="U76" s="1"/>
  <c r="H74"/>
  <c r="I74" s="1"/>
  <c r="K74" s="1"/>
  <c r="O74" s="1"/>
  <c r="S74" s="1"/>
  <c r="U74" s="1"/>
  <c r="H72"/>
  <c r="I72" s="1"/>
  <c r="K72" s="1"/>
  <c r="O72" s="1"/>
  <c r="S72" s="1"/>
  <c r="U72" s="1"/>
  <c r="H70"/>
  <c r="I70" s="1"/>
  <c r="K70" s="1"/>
  <c r="O70" s="1"/>
  <c r="S70" s="1"/>
  <c r="U70" s="1"/>
  <c r="H67"/>
  <c r="I67" s="1"/>
  <c r="K67" s="1"/>
  <c r="O67" s="1"/>
  <c r="S67" s="1"/>
  <c r="U67" s="1"/>
  <c r="H65"/>
  <c r="I65" s="1"/>
  <c r="K65" s="1"/>
  <c r="O65" s="1"/>
  <c r="S65" s="1"/>
  <c r="U65" s="1"/>
  <c r="H63"/>
  <c r="I63" s="1"/>
  <c r="K63" s="1"/>
  <c r="O63" s="1"/>
  <c r="S63" s="1"/>
  <c r="U63" s="1"/>
  <c r="H61"/>
  <c r="I61" s="1"/>
  <c r="K61" s="1"/>
  <c r="O61" s="1"/>
  <c r="S61" s="1"/>
  <c r="U61" s="1"/>
  <c r="H57"/>
  <c r="I57" s="1"/>
  <c r="K57" s="1"/>
  <c r="O57" s="1"/>
  <c r="S57" s="1"/>
  <c r="U57" s="1"/>
  <c r="H55"/>
  <c r="I55" s="1"/>
  <c r="K55" s="1"/>
  <c r="O55" s="1"/>
  <c r="S55" s="1"/>
  <c r="U55" s="1"/>
  <c r="H53"/>
  <c r="I53" s="1"/>
  <c r="K53" s="1"/>
  <c r="O53" s="1"/>
  <c r="S53" s="1"/>
  <c r="U53" s="1"/>
  <c r="H51"/>
  <c r="I51" s="1"/>
  <c r="K51" s="1"/>
  <c r="O51" s="1"/>
  <c r="S51" s="1"/>
  <c r="U51" s="1"/>
  <c r="H49"/>
  <c r="I49" s="1"/>
  <c r="K49" s="1"/>
  <c r="O49" s="1"/>
  <c r="S49" s="1"/>
  <c r="U49" s="1"/>
  <c r="H45"/>
  <c r="I45" s="1"/>
  <c r="K45" s="1"/>
  <c r="O45" s="1"/>
  <c r="S45" s="1"/>
  <c r="U45" s="1"/>
  <c r="H43"/>
  <c r="I43" s="1"/>
  <c r="K43" s="1"/>
  <c r="O43" s="1"/>
  <c r="S43" s="1"/>
  <c r="U43" s="1"/>
  <c r="H40"/>
  <c r="I40" s="1"/>
  <c r="K40" s="1"/>
  <c r="O40" s="1"/>
  <c r="S40" s="1"/>
  <c r="U40" s="1"/>
  <c r="H38"/>
  <c r="I38" s="1"/>
  <c r="K38" s="1"/>
  <c r="O38" s="1"/>
  <c r="S38" s="1"/>
  <c r="U38" s="1"/>
  <c r="H36"/>
  <c r="I36" s="1"/>
  <c r="K36" s="1"/>
  <c r="O36" s="1"/>
  <c r="S36" s="1"/>
  <c r="U36" s="1"/>
  <c r="H34"/>
  <c r="I34" s="1"/>
  <c r="K34" s="1"/>
  <c r="O34" s="1"/>
  <c r="S34" s="1"/>
  <c r="U34" s="1"/>
  <c r="H32"/>
  <c r="I32" s="1"/>
  <c r="K32" s="1"/>
  <c r="O32" s="1"/>
  <c r="S32" s="1"/>
  <c r="U32" s="1"/>
  <c r="H30"/>
  <c r="I30" s="1"/>
  <c r="K30" s="1"/>
  <c r="O30" s="1"/>
  <c r="S30" s="1"/>
  <c r="U30" s="1"/>
  <c r="H28"/>
  <c r="I28" s="1"/>
  <c r="K28" s="1"/>
  <c r="O28" s="1"/>
  <c r="S28" s="1"/>
  <c r="U28" s="1"/>
  <c r="H25"/>
  <c r="I25" s="1"/>
  <c r="K25" s="1"/>
  <c r="O25" s="1"/>
  <c r="S25" s="1"/>
  <c r="U25" s="1"/>
  <c r="H20"/>
  <c r="I20" s="1"/>
  <c r="K20" s="1"/>
  <c r="O20" s="1"/>
  <c r="S20" s="1"/>
  <c r="U20" s="1"/>
  <c r="H18"/>
  <c r="H16" s="1"/>
  <c r="I16" s="1"/>
  <c r="K16" s="1"/>
  <c r="O16" s="1"/>
  <c r="S16" s="1"/>
  <c r="U16" s="1"/>
  <c r="I176" l="1"/>
  <c r="K176" s="1"/>
  <c r="O176" s="1"/>
  <c r="S176" s="1"/>
  <c r="U176" s="1"/>
  <c r="I164"/>
  <c r="K164" s="1"/>
  <c r="O164" s="1"/>
  <c r="S164" s="1"/>
  <c r="U164" s="1"/>
  <c r="I18"/>
  <c r="K18" s="1"/>
  <c r="O18" s="1"/>
  <c r="S18" s="1"/>
  <c r="U18" s="1"/>
  <c r="P314"/>
  <c r="V314" s="1"/>
  <c r="X314" s="1"/>
  <c r="Z314" s="1"/>
  <c r="V313"/>
  <c r="M198"/>
  <c r="I177"/>
  <c r="K177" s="1"/>
  <c r="O177" s="1"/>
  <c r="S177" s="1"/>
  <c r="U177" s="1"/>
  <c r="I165"/>
  <c r="K165" s="1"/>
  <c r="O165" s="1"/>
  <c r="S165" s="1"/>
  <c r="U165" s="1"/>
  <c r="P315"/>
  <c r="V315" s="1"/>
  <c r="X315" s="1"/>
  <c r="Z315" s="1"/>
  <c r="P18"/>
  <c r="V18" s="1"/>
  <c r="X18" s="1"/>
  <c r="Z18" s="1"/>
  <c r="X313"/>
  <c r="Z313" s="1"/>
  <c r="W374"/>
  <c r="J374"/>
  <c r="Q374"/>
  <c r="P266"/>
  <c r="V266" s="1"/>
  <c r="X266" s="1"/>
  <c r="Z266" s="1"/>
  <c r="H198"/>
  <c r="M304"/>
  <c r="H199"/>
  <c r="I199" s="1"/>
  <c r="K199" s="1"/>
  <c r="O199" s="1"/>
  <c r="S199" s="1"/>
  <c r="U199" s="1"/>
  <c r="P198"/>
  <c r="V198" s="1"/>
  <c r="X198" s="1"/>
  <c r="Z198" s="1"/>
  <c r="M199"/>
  <c r="P199" s="1"/>
  <c r="V199" s="1"/>
  <c r="X199" s="1"/>
  <c r="Z199" s="1"/>
  <c r="M164"/>
  <c r="M176"/>
  <c r="H304"/>
  <c r="H15"/>
  <c r="H17"/>
  <c r="H314"/>
  <c r="M17"/>
  <c r="H313" l="1"/>
  <c r="I313" s="1"/>
  <c r="K313" s="1"/>
  <c r="O313" s="1"/>
  <c r="S313" s="1"/>
  <c r="U313" s="1"/>
  <c r="I314"/>
  <c r="K314" s="1"/>
  <c r="O314" s="1"/>
  <c r="S314" s="1"/>
  <c r="U314" s="1"/>
  <c r="H303"/>
  <c r="I303" s="1"/>
  <c r="K303" s="1"/>
  <c r="O303" s="1"/>
  <c r="S303" s="1"/>
  <c r="U303" s="1"/>
  <c r="I304"/>
  <c r="K304" s="1"/>
  <c r="O304" s="1"/>
  <c r="S304" s="1"/>
  <c r="U304" s="1"/>
  <c r="M163"/>
  <c r="P163" s="1"/>
  <c r="V163" s="1"/>
  <c r="X163" s="1"/>
  <c r="Z163" s="1"/>
  <c r="P164"/>
  <c r="V164" s="1"/>
  <c r="X164" s="1"/>
  <c r="Z164" s="1"/>
  <c r="M303"/>
  <c r="P303" s="1"/>
  <c r="V303" s="1"/>
  <c r="X303" s="1"/>
  <c r="Z303" s="1"/>
  <c r="P304"/>
  <c r="V304" s="1"/>
  <c r="X304" s="1"/>
  <c r="Z304" s="1"/>
  <c r="M175"/>
  <c r="P175" s="1"/>
  <c r="V175" s="1"/>
  <c r="X175" s="1"/>
  <c r="Z175" s="1"/>
  <c r="P176"/>
  <c r="V176" s="1"/>
  <c r="X176" s="1"/>
  <c r="Z176" s="1"/>
  <c r="M375"/>
  <c r="P375" s="1"/>
  <c r="V375" s="1"/>
  <c r="X375" s="1"/>
  <c r="Z375" s="1"/>
  <c r="M376"/>
  <c r="P376" s="1"/>
  <c r="V376" s="1"/>
  <c r="X376" s="1"/>
  <c r="Z376" s="1"/>
  <c r="P17"/>
  <c r="V17" s="1"/>
  <c r="X17" s="1"/>
  <c r="Z17" s="1"/>
  <c r="H197"/>
  <c r="I197" s="1"/>
  <c r="K197" s="1"/>
  <c r="O197" s="1"/>
  <c r="S197" s="1"/>
  <c r="U197" s="1"/>
  <c r="I198"/>
  <c r="K198" s="1"/>
  <c r="O198" s="1"/>
  <c r="S198" s="1"/>
  <c r="U198" s="1"/>
  <c r="I15"/>
  <c r="K15" s="1"/>
  <c r="O15" s="1"/>
  <c r="S15" s="1"/>
  <c r="U15" s="1"/>
  <c r="H376"/>
  <c r="I376" s="1"/>
  <c r="K376" s="1"/>
  <c r="O376" s="1"/>
  <c r="S376" s="1"/>
  <c r="U376" s="1"/>
  <c r="I17"/>
  <c r="K17" s="1"/>
  <c r="O17" s="1"/>
  <c r="S17" s="1"/>
  <c r="U17" s="1"/>
  <c r="M197"/>
  <c r="P197" s="1"/>
  <c r="V197" s="1"/>
  <c r="X197" s="1"/>
  <c r="Z197" s="1"/>
  <c r="M15"/>
  <c r="P15" s="1"/>
  <c r="V15" s="1"/>
  <c r="X15" s="1"/>
  <c r="Z15" s="1"/>
  <c r="H375"/>
  <c r="I375" s="1"/>
  <c r="K375" s="1"/>
  <c r="O375" s="1"/>
  <c r="S375" s="1"/>
  <c r="U375" s="1"/>
  <c r="H374" l="1"/>
  <c r="I374" s="1"/>
  <c r="K374" s="1"/>
  <c r="O374" s="1"/>
  <c r="S374" s="1"/>
  <c r="U374" s="1"/>
  <c r="M374"/>
  <c r="P374" s="1"/>
  <c r="V374" s="1"/>
  <c r="X374" s="1"/>
  <c r="Z374" s="1"/>
</calcChain>
</file>

<file path=xl/sharedStrings.xml><?xml version="1.0" encoding="utf-8"?>
<sst xmlns="http://schemas.openxmlformats.org/spreadsheetml/2006/main" count="1675" uniqueCount="336">
  <si>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</si>
  <si>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</si>
  <si>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</si>
  <si>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</si>
  <si>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</si>
  <si>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</si>
  <si>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</si>
  <si>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</si>
  <si>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</si>
  <si>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</si>
  <si>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</si>
  <si>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</si>
  <si>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</si>
  <si>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</si>
  <si>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</si>
  <si>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</si>
  <si>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</si>
  <si>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</si>
  <si>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</si>
  <si>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</si>
  <si>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</si>
  <si>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</si>
  <si>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</si>
  <si>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</si>
  <si>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</si>
  <si>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</si>
  <si>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</si>
  <si>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</si>
  <si>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</si>
  <si>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</si>
  <si>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</si>
  <si>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</si>
  <si>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</si>
  <si>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</si>
  <si>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</si>
  <si>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</si>
  <si>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</si>
  <si>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</si>
  <si>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</si>
  <si>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</si>
  <si>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</si>
  <si>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</si>
  <si>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</si>
  <si>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</si>
  <si>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</si>
  <si>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</si>
  <si>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</si>
  <si>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</si>
  <si>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</si>
  <si>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</si>
  <si>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</si>
  <si>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</si>
  <si>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</si>
  <si>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</si>
  <si>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</si>
  <si>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</si>
  <si>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</si>
  <si>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</si>
  <si>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</si>
  <si>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</si>
  <si>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</si>
  <si>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</si>
  <si>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</si>
  <si>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</si>
  <si>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</si>
  <si>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</si>
  <si>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</si>
  <si>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</si>
  <si>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</si>
  <si>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</si>
  <si>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</si>
  <si>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</si>
  <si>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</si>
  <si>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</si>
  <si>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</si>
  <si>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</si>
  <si>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</si>
  <si>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</si>
  <si>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</si>
  <si>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</si>
  <si>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</si>
  <si>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</si>
  <si>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</si>
  <si>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</si>
  <si>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</si>
  <si>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</si>
  <si>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</si>
  <si>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</si>
  <si>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</si>
  <si>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</si>
  <si>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</si>
  <si>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</si>
  <si>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</si>
  <si>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</si>
  <si>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</si>
  <si>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</si>
  <si>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</si>
  <si>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</si>
  <si>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</si>
  <si>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</si>
  <si>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</si>
  <si>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</si>
  <si>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</si>
  <si>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</si>
  <si>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</si>
  <si>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</si>
  <si>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</si>
  <si>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</si>
  <si>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</si>
  <si>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</si>
  <si>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</si>
  <si>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</si>
  <si>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</si>
  <si>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</si>
  <si>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</si>
  <si>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</si>
  <si>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</si>
  <si>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</si>
  <si>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</si>
  <si>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</si>
  <si>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</si>
  <si>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</si>
  <si>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</si>
  <si>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</si>
  <si>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</si>
  <si>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</si>
  <si>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</si>
  <si>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</si>
  <si>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</si>
  <si>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</si>
  <si>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</si>
  <si>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</si>
  <si>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</si>
  <si>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</si>
  <si>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</si>
  <si>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</si>
  <si>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</si>
  <si>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</si>
  <si>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</si>
  <si>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</si>
  <si>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</si>
  <si>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</si>
  <si>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</si>
  <si>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</si>
  <si>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</si>
  <si>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</si>
  <si>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</si>
  <si>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</si>
  <si>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</si>
  <si>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</si>
  <si>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</si>
  <si>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</si>
  <si>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</si>
  <si>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</si>
  <si>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</si>
  <si>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</si>
  <si>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</si>
  <si>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</si>
  <si>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</si>
  <si>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</si>
  <si>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</si>
  <si>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</si>
  <si>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</si>
  <si>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</si>
  <si>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</si>
  <si>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</si>
  <si>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</si>
  <si>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</si>
  <si>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</si>
  <si>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</si>
  <si>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</si>
  <si>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</si>
  <si>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</si>
  <si>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</si>
  <si>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</si>
  <si>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</si>
  <si>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</si>
  <si>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</si>
  <si>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</si>
  <si>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</si>
  <si>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</si>
  <si>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</si>
  <si>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</si>
  <si>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</si>
  <si>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</si>
  <si>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</si>
  <si>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</si>
  <si>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</si>
  <si>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</si>
  <si>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</si>
  <si>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</si>
  <si>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</si>
  <si>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</si>
  <si>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</si>
  <si>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</si>
  <si>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</si>
  <si>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</si>
  <si>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</si>
  <si>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</si>
  <si>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</si>
  <si>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</si>
  <si>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</si>
  <si>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</si>
  <si>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</si>
  <si>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</si>
  <si>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</si>
  <si>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</si>
  <si>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</si>
  <si>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</si>
  <si>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</si>
  <si>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</si>
  <si>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</si>
  <si>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</si>
  <si>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Приложение № 8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</si>
  <si>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</si>
  <si>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</si>
  <si>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</si>
  <si>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</si>
  <si>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</si>
  <si>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</si>
  <si>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</si>
  <si>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</si>
  <si>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</si>
  <si>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</si>
  <si>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</si>
  <si>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</si>
  <si>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</si>
  <si>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</si>
  <si>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</si>
  <si>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</si>
  <si>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</si>
  <si>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</si>
  <si>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</si>
  <si>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</si>
  <si>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</si>
  <si>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</si>
  <si>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</si>
  <si>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</si>
  <si>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</si>
  <si>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</si>
  <si>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</si>
  <si>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</si>
  <si>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</si>
  <si>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</si>
  <si>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</si>
  <si>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</si>
  <si>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</si>
  <si>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</si>
  <si>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</si>
  <si>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</si>
  <si>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</si>
  <si>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</si>
  <si>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</si>
  <si>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</si>
  <si>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</si>
  <si>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</si>
  <si>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</si>
  <si>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</si>
  <si>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</si>
  <si>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</si>
  <si>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</si>
  <si>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</si>
  <si>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</si>
  <si>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</si>
  <si>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</si>
  <si>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</si>
  <si>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</si>
  <si>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</si>
  <si>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</si>
  <si>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</si>
  <si>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</si>
  <si>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</si>
  <si>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</si>
  <si>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</si>
  <si>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</si>
  <si>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</si>
  <si>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</si>
  <si>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</si>
  <si>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</si>
  <si>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</si>
  <si>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</si>
  <si>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</si>
  <si>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</si>
  <si>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</si>
  <si>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</si>
  <si>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</si>
  <si>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</si>
  <si>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</si>
  <si>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</si>
  <si>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</si>
  <si>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</si>
  <si>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</si>
  <si>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</si>
  <si>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</si>
  <si>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</si>
  <si>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</si>
  <si>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</si>
  <si>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</si>
  <si>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</si>
  <si>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</si>
  <si>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</si>
  <si>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</si>
  <si>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</si>
  <si>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</si>
  <si>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</si>
  <si>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от 20.12.2019 № 129  </t>
  </si>
  <si>
    <t xml:space="preserve"> Ведомственная структура
расходов бюджета города Тейково  на 2021-2022 годы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</si>
  <si>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</si>
  <si>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</si>
  <si>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</si>
  <si>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</si>
  <si>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</si>
  <si>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</si>
  <si>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</si>
  <si>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</si>
  <si>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</si>
  <si>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</si>
  <si>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</si>
  <si>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</si>
  <si>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</si>
  <si>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</si>
  <si>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</si>
  <si>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</si>
  <si>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</si>
  <si>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</si>
  <si>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</si>
  <si>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</si>
  <si>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</si>
  <si>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</si>
  <si>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</si>
  <si>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</si>
  <si>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</si>
  <si>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</si>
  <si>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 xml:space="preserve">Изменения   30.10.2020 </t>
  </si>
  <si>
    <t xml:space="preserve">к решению городской Думы
</t>
  </si>
  <si>
    <t xml:space="preserve">от 30.10.2020 № 24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</si>
</sst>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164" fontId="4" fillId="33" borderId="0" xfId="0" applyNumberFormat="1" applyFont="1" applyFill="1" applyAlignment="1">
      <alignment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377"/>
  <sheetViews>
    <sheetView tabSelected="1" workbookViewId="0">
      <selection activeCell="A5" sqref="A5:Z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4.7109375" style="5" hidden="1" customWidth="1"/>
    <col min="8" max="8" width="14.85546875" style="5" hidden="1" customWidth="1"/>
    <col min="9" max="11" width="15.7109375" style="5" hidden="1" customWidth="1"/>
    <col min="12" max="12" width="15" style="5" hidden="1" customWidth="1"/>
    <col min="13" max="14" width="14.85546875" style="5" hidden="1" customWidth="1"/>
    <col min="15" max="15" width="17.7109375" style="5" hidden="1" customWidth="1"/>
    <col min="16" max="16" width="14.7109375" style="5" hidden="1" customWidth="1"/>
    <col min="17" max="17" width="14.140625" style="5" hidden="1" customWidth="1"/>
    <col min="18" max="18" width="16.140625" style="5" hidden="1" customWidth="1"/>
    <col min="19" max="20" width="17.42578125" style="5" hidden="1" customWidth="1"/>
    <col min="21" max="21" width="17.42578125" style="5" customWidth="1"/>
    <col min="22" max="22" width="16" style="5" hidden="1" customWidth="1"/>
    <col min="23" max="23" width="14.5703125" style="5" hidden="1" customWidth="1"/>
    <col min="24" max="24" width="15.7109375" style="5" hidden="1" customWidth="1"/>
    <col min="25" max="25" width="15.28515625" style="5" hidden="1" customWidth="1"/>
    <col min="26" max="26" width="16" style="5" customWidth="1"/>
    <col min="27" max="16384" width="9.140625" style="5"/>
  </cols>
  <sheetData>
    <row r="1" spans="1:26" ht="21.75" customHeight="1">
      <c r="A1" s="21" t="s">
        <v>213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2.5" customHeight="1">
      <c r="A2" s="18" t="s">
        <v>334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>
      <c r="A3" s="21" t="s">
        <v>212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0.25" customHeight="1">
      <c r="A4" s="21" t="s">
        <v>335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" customHeight="1">
      <c r="A5" s="21" t="s">
        <v>213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 customHeight="1">
      <c r="A6" s="18" t="s">
        <v>211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 customHeight="1">
      <c r="A7" s="18" t="s">
        <v>212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>
      <c r="A8" s="18" t="s">
        <v>305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79.5" customHeight="1">
      <c r="A10" s="19" t="s">
        <v>306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6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8.75" customHeight="1">
      <c r="A12" s="20" t="s">
        <v>194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30" customHeight="1">
      <c r="A13" s="26" t="s">
        <v>2</v>
      </c>
      <c r="B13" s="26" t="s">
        <v>214</v>
      </c>
      <c r="C13" s="26" t="s">
        <v>19</v>
      </c>
      <c r="D13" s="26" t="s">
        <v>27</v>
      </c>
      <c r="E13" s="26" t="s">
        <v>0</v>
      </c>
      <c r="F13" s="26" t="s">
        <v>1</v>
      </c>
      <c r="G13" s="24" t="s">
        <v>237</v>
      </c>
      <c r="H13" s="22" t="s">
        <v>307</v>
      </c>
      <c r="I13" s="24" t="s">
        <v>237</v>
      </c>
      <c r="J13" s="22" t="s">
        <v>315</v>
      </c>
      <c r="K13" s="24" t="s">
        <v>237</v>
      </c>
      <c r="L13" s="24" t="s">
        <v>275</v>
      </c>
      <c r="M13" s="22" t="s">
        <v>307</v>
      </c>
      <c r="N13" s="22" t="s">
        <v>318</v>
      </c>
      <c r="O13" s="24" t="s">
        <v>237</v>
      </c>
      <c r="P13" s="24" t="s">
        <v>275</v>
      </c>
      <c r="Q13" s="22" t="s">
        <v>315</v>
      </c>
      <c r="R13" s="22" t="s">
        <v>329</v>
      </c>
      <c r="S13" s="24" t="s">
        <v>237</v>
      </c>
      <c r="T13" s="22" t="s">
        <v>333</v>
      </c>
      <c r="U13" s="24" t="s">
        <v>237</v>
      </c>
      <c r="V13" s="24" t="s">
        <v>275</v>
      </c>
      <c r="W13" s="22" t="s">
        <v>318</v>
      </c>
      <c r="X13" s="24" t="s">
        <v>275</v>
      </c>
      <c r="Y13" s="22" t="s">
        <v>329</v>
      </c>
      <c r="Z13" s="24" t="s">
        <v>275</v>
      </c>
    </row>
    <row r="14" spans="1:26" ht="78.75" customHeight="1">
      <c r="A14" s="26"/>
      <c r="B14" s="26"/>
      <c r="C14" s="26"/>
      <c r="D14" s="26"/>
      <c r="E14" s="26"/>
      <c r="F14" s="26"/>
      <c r="G14" s="25"/>
      <c r="H14" s="23"/>
      <c r="I14" s="25"/>
      <c r="J14" s="23"/>
      <c r="K14" s="25"/>
      <c r="L14" s="25"/>
      <c r="M14" s="23"/>
      <c r="N14" s="23"/>
      <c r="O14" s="25"/>
      <c r="P14" s="25"/>
      <c r="Q14" s="23"/>
      <c r="R14" s="23"/>
      <c r="S14" s="25"/>
      <c r="T14" s="23"/>
      <c r="U14" s="25"/>
      <c r="V14" s="25"/>
      <c r="W14" s="23"/>
      <c r="X14" s="25"/>
      <c r="Y14" s="23"/>
      <c r="Z14" s="25"/>
    </row>
    <row r="15" spans="1:26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58086.845803000004</v>
      </c>
      <c r="H15" s="9">
        <f>H16+H17</f>
        <v>0</v>
      </c>
      <c r="I15" s="8">
        <f>G15+H15</f>
        <v>58086.845803000004</v>
      </c>
      <c r="J15" s="9">
        <f>J16+J17</f>
        <v>0</v>
      </c>
      <c r="K15" s="8">
        <f>I15+J15</f>
        <v>58086.845803000004</v>
      </c>
      <c r="L15" s="8">
        <v>56082.776303000013</v>
      </c>
      <c r="M15" s="9">
        <f>M16+M17</f>
        <v>0</v>
      </c>
      <c r="N15" s="9">
        <f>N16+N17</f>
        <v>7320.6414100000002</v>
      </c>
      <c r="O15" s="8">
        <f>K15+N15</f>
        <v>65407.487213</v>
      </c>
      <c r="P15" s="8">
        <f>L15+M15</f>
        <v>56082.776303000013</v>
      </c>
      <c r="Q15" s="9">
        <f>Q16+Q17</f>
        <v>0</v>
      </c>
      <c r="R15" s="9">
        <f>R16+R17</f>
        <v>0</v>
      </c>
      <c r="S15" s="8">
        <f>O15+R15</f>
        <v>65407.487213</v>
      </c>
      <c r="T15" s="9">
        <f>T16+T17</f>
        <v>6000</v>
      </c>
      <c r="U15" s="8">
        <f>S15+T15</f>
        <v>71407.487213</v>
      </c>
      <c r="V15" s="8">
        <f>P15+Q15</f>
        <v>56082.776303000013</v>
      </c>
      <c r="W15" s="9">
        <f>W16+W17</f>
        <v>7742.1233700000003</v>
      </c>
      <c r="X15" s="8">
        <f>V15+W15</f>
        <v>63824.899673000014</v>
      </c>
      <c r="Y15" s="9">
        <f>Y16+Y17</f>
        <v>0</v>
      </c>
      <c r="Z15" s="8">
        <f>X15+Y15</f>
        <v>63824.899673000014</v>
      </c>
    </row>
    <row r="16" spans="1:26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55067.172302999985</v>
      </c>
      <c r="H16" s="9">
        <f>H18+H20+H30+H32+H34+H36+H38+H40+H43+H45+H51+H53+H55+H57+H61+H65+H67+H70+H72+H74+H76+H80+H83+H85+H87+H91+H93+H95+H101+H103+H105+H109+H111+H113+H115+H117+H120+H124+H129+H131+H133+H135+H138+H140+H143+H145+H147+H149+H151+H153+H157+H161+H97+H89+H107+H122</f>
        <v>0</v>
      </c>
      <c r="I16" s="8">
        <f t="shared" ref="I16:I81" si="0">G16+H16</f>
        <v>55067.172302999985</v>
      </c>
      <c r="J16" s="9">
        <f>J18+J20+J30+J32+J34+J36+J38+J40+J43+J45+J51+J53+J55+J57+J61+J65+J67+J70+J72+J74+J76+J80+J83+J85+J87+J91+J93+J95+J101+J103+J105+J109+J111+J113+J115+J117+J120+J124+J129+J131+J133+J135+J138+J140+J143+J145+J147+J149+J151+J153+J157+J161+J97+J89+J107+J122</f>
        <v>0</v>
      </c>
      <c r="K16" s="8">
        <f t="shared" ref="K16:K81" si="1">I16+J16</f>
        <v>55067.172302999985</v>
      </c>
      <c r="L16" s="8">
        <v>53018.704802999986</v>
      </c>
      <c r="M16" s="9">
        <f>M18+M20+M30+M32+M34+M36+M38+M40+M43+M45+M51+M53+M55+M57+M61+M65+M67+M70+M72+M74+M76+M80+M83+M85+M87+M91+M93+M95+M101+M103+M105+M109+M111+M113+M115+M117+M120+M124+M129+M131+M133+M135+M138+M140+M143+M145+M147+M149+M151+M153+M157+M161+M97+M89+M107+M122</f>
        <v>0</v>
      </c>
      <c r="N16" s="9">
        <f>N18+N20+N30+N32+N34+N36+N38+N40+N43+N45+N51+N53+N55+N57+N61+N65+N67+N70+N72+N74+N76+N80+N83+N85+N87+N91+N93+N95+N101+N103+N105+N109+N111+N113+N115+N117+N120+N124+N129+N131+N133+N135+N138+N140+N143+N145+N147+N149+N151+N153+N157+N161+N97+N89+N107+N122+N155</f>
        <v>7303.7210500000001</v>
      </c>
      <c r="O16" s="8">
        <f t="shared" ref="O16:O81" si="2">K16+N16</f>
        <v>62370.893352999985</v>
      </c>
      <c r="P16" s="8">
        <f t="shared" ref="P16:P81" si="3">L16+M16</f>
        <v>53018.704802999986</v>
      </c>
      <c r="Q16" s="9">
        <f>Q18+Q20+Q30+Q32+Q34+Q36+Q38+Q40+Q43+Q45+Q51+Q53+Q55+Q57+Q61+Q65+Q67+Q70+Q72+Q74+Q76+Q80+Q83+Q85+Q87+Q91+Q93+Q95+Q101+Q103+Q105+Q109+Q111+Q113+Q115+Q117+Q120+Q124+Q129+Q131+Q133+Q135+Q138+Q140+Q143+Q145+Q147+Q149+Q151+Q153+Q157+Q161+Q97+Q89+Q107+Q122</f>
        <v>0</v>
      </c>
      <c r="R16" s="9">
        <f>R18+R20+R30+R32+R34+R36+R38+R40+R43+R45+R51+R53+R55+R57+R61+R65+R67+R70+R72+R74+R76+R80+R83+R85+R87+R91+R93+R95+R101+R103+R105+R109+R111+R113+R115+R117+R120+R124+R129+R131+R133+R135+R138+R140+R143+R145+R147+R149+R151+R153+R157+R161+R97+R89+R107+R122+R155+R78+R99</f>
        <v>0</v>
      </c>
      <c r="S16" s="8">
        <f t="shared" ref="S16:S81" si="4">O16+R16</f>
        <v>62370.893352999985</v>
      </c>
      <c r="T16" s="9">
        <f>T18+T20+T30+T32+T34+T36+T38+T40+T43+T45+T51+T53+T55+T57+T61+T65+T67+T70+T72+T74+T76+T80+T83+T85+T87+T91+T93+T95+T101+T103+T105+T109+T111+T113+T115+T117+T120+T124+T129+T131+T133+T135+T138+T140+T143+T145+T147+T149+T151+T153+T157+T161+T97+T89+T107+T122+T155+T78+T99</f>
        <v>6000</v>
      </c>
      <c r="U16" s="8">
        <f t="shared" ref="U16:U79" si="5">S16+T16</f>
        <v>68370.893352999992</v>
      </c>
      <c r="V16" s="8">
        <f t="shared" ref="V16:V81" si="6">P16+Q16</f>
        <v>53018.704802999986</v>
      </c>
      <c r="W16" s="9">
        <f>W18+W20+W30+W32+W34+W36+W38+W40+W43+W45+W51+W53+W55+W57+W61+W65+W67+W70+W72+W74+W76+W80+W83+W85+W87+W91+W93+W95+W101+W103+W105+W109+W111+W113+W115+W117+W120+W124+W129+W131+W133+W135+W138+W140+W143+W145+W147+W149+W151+W153+W157+W161+W97+W89+W107+W122+W155</f>
        <v>7725.2030100000002</v>
      </c>
      <c r="X16" s="8">
        <f t="shared" ref="X16:X81" si="7">V16+W16</f>
        <v>60743.907812999983</v>
      </c>
      <c r="Y16" s="9">
        <f>Y18+Y20+Y30+Y32+Y34+Y36+Y38+Y40+Y43+Y45+Y51+Y53+Y55+Y57+Y61+Y65+Y67+Y70+Y72+Y74+Y76+Y80+Y83+Y85+Y87+Y91+Y93+Y95+Y101+Y103+Y105+Y109+Y111+Y113+Y115+Y117+Y120+Y124+Y129+Y131+Y133+Y135+Y138+Y140+Y143+Y145+Y147+Y149+Y151+Y153+Y157+Y161+Y97+Y89+Y107+Y122+Y155+Y78+Y99</f>
        <v>0</v>
      </c>
      <c r="Z16" s="8">
        <f t="shared" ref="Z16:Z81" si="8">X16+Y16</f>
        <v>60743.907812999983</v>
      </c>
    </row>
    <row r="17" spans="1:26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3019.6735000000003</v>
      </c>
      <c r="H17" s="9">
        <f>H25+H28+H49+H63+H159</f>
        <v>0</v>
      </c>
      <c r="I17" s="8">
        <f t="shared" si="0"/>
        <v>3019.6735000000003</v>
      </c>
      <c r="J17" s="9">
        <f>J25+J28+J49+J63+J159</f>
        <v>0</v>
      </c>
      <c r="K17" s="8">
        <f t="shared" si="1"/>
        <v>3019.6735000000003</v>
      </c>
      <c r="L17" s="8">
        <v>3064.0715</v>
      </c>
      <c r="M17" s="9">
        <f>M25+M28+M49+M63+M159</f>
        <v>0</v>
      </c>
      <c r="N17" s="9">
        <f>N25+N28+N49+N63+N159</f>
        <v>16.920359999999999</v>
      </c>
      <c r="O17" s="8">
        <f t="shared" si="2"/>
        <v>3036.5938600000004</v>
      </c>
      <c r="P17" s="8">
        <f t="shared" si="3"/>
        <v>3064.0715</v>
      </c>
      <c r="Q17" s="9">
        <f>Q25+Q28+Q49+Q63+Q159</f>
        <v>0</v>
      </c>
      <c r="R17" s="9">
        <f>R25+R28+R49+R63+R159</f>
        <v>0</v>
      </c>
      <c r="S17" s="8">
        <f t="shared" si="4"/>
        <v>3036.5938600000004</v>
      </c>
      <c r="T17" s="9">
        <f>T25+T28+T49+T63+T159</f>
        <v>0</v>
      </c>
      <c r="U17" s="8">
        <f t="shared" si="5"/>
        <v>3036.5938600000004</v>
      </c>
      <c r="V17" s="8">
        <f t="shared" si="6"/>
        <v>3064.0715</v>
      </c>
      <c r="W17" s="9">
        <f>W25+W28+W49+W63+W159</f>
        <v>16.920359999999999</v>
      </c>
      <c r="X17" s="8">
        <f t="shared" si="7"/>
        <v>3080.9918600000001</v>
      </c>
      <c r="Y17" s="9">
        <f>Y25+Y28+Y49+Y63+Y159</f>
        <v>0</v>
      </c>
      <c r="Z17" s="8">
        <f t="shared" si="8"/>
        <v>3080.9918600000001</v>
      </c>
    </row>
    <row r="18" spans="1:26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1427.3129999999999</v>
      </c>
      <c r="H18" s="9">
        <f>H19</f>
        <v>0</v>
      </c>
      <c r="I18" s="8">
        <f t="shared" si="0"/>
        <v>1427.3129999999999</v>
      </c>
      <c r="J18" s="9">
        <f>J19</f>
        <v>0</v>
      </c>
      <c r="K18" s="8">
        <f t="shared" si="1"/>
        <v>1427.3129999999999</v>
      </c>
      <c r="L18" s="8">
        <v>1427.3129999999999</v>
      </c>
      <c r="M18" s="9">
        <f>M19</f>
        <v>0</v>
      </c>
      <c r="N18" s="9">
        <f>N19</f>
        <v>0</v>
      </c>
      <c r="O18" s="8">
        <f t="shared" si="2"/>
        <v>1427.3129999999999</v>
      </c>
      <c r="P18" s="8">
        <f t="shared" si="3"/>
        <v>1427.3129999999999</v>
      </c>
      <c r="Q18" s="9">
        <f>Q19</f>
        <v>0</v>
      </c>
      <c r="R18" s="9">
        <f>R19</f>
        <v>0</v>
      </c>
      <c r="S18" s="8">
        <f t="shared" si="4"/>
        <v>1427.3129999999999</v>
      </c>
      <c r="T18" s="9">
        <f>T19</f>
        <v>0</v>
      </c>
      <c r="U18" s="8">
        <f t="shared" si="5"/>
        <v>1427.3129999999999</v>
      </c>
      <c r="V18" s="8">
        <f t="shared" si="6"/>
        <v>1427.3129999999999</v>
      </c>
      <c r="W18" s="9">
        <f>W19</f>
        <v>0</v>
      </c>
      <c r="X18" s="8">
        <f t="shared" si="7"/>
        <v>1427.3129999999999</v>
      </c>
      <c r="Y18" s="9">
        <f>Y19</f>
        <v>0</v>
      </c>
      <c r="Z18" s="8">
        <f t="shared" si="8"/>
        <v>1427.3129999999999</v>
      </c>
    </row>
    <row r="19" spans="1:26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1427.3129999999999</v>
      </c>
      <c r="H19" s="9"/>
      <c r="I19" s="8">
        <f t="shared" si="0"/>
        <v>1427.3129999999999</v>
      </c>
      <c r="J19" s="9"/>
      <c r="K19" s="8">
        <f t="shared" si="1"/>
        <v>1427.3129999999999</v>
      </c>
      <c r="L19" s="8">
        <v>1427.3129999999999</v>
      </c>
      <c r="M19" s="9"/>
      <c r="N19" s="9"/>
      <c r="O19" s="8">
        <f t="shared" si="2"/>
        <v>1427.3129999999999</v>
      </c>
      <c r="P19" s="8">
        <f t="shared" si="3"/>
        <v>1427.3129999999999</v>
      </c>
      <c r="Q19" s="9"/>
      <c r="R19" s="9"/>
      <c r="S19" s="8">
        <f t="shared" si="4"/>
        <v>1427.3129999999999</v>
      </c>
      <c r="T19" s="9"/>
      <c r="U19" s="8">
        <f t="shared" si="5"/>
        <v>1427.3129999999999</v>
      </c>
      <c r="V19" s="8">
        <f t="shared" si="6"/>
        <v>1427.3129999999999</v>
      </c>
      <c r="W19" s="9"/>
      <c r="X19" s="8">
        <f t="shared" si="7"/>
        <v>1427.3129999999999</v>
      </c>
      <c r="Y19" s="9"/>
      <c r="Z19" s="8">
        <f t="shared" si="8"/>
        <v>1427.3129999999999</v>
      </c>
    </row>
    <row r="20" spans="1:26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14852.678</v>
      </c>
      <c r="H20" s="9">
        <f>H21+H22+H23+H24</f>
        <v>0</v>
      </c>
      <c r="I20" s="8">
        <f t="shared" si="0"/>
        <v>14852.678</v>
      </c>
      <c r="J20" s="9">
        <f>J21+J22+J23+J24</f>
        <v>-21</v>
      </c>
      <c r="K20" s="8">
        <f t="shared" si="1"/>
        <v>14831.678</v>
      </c>
      <c r="L20" s="8">
        <v>14852.678</v>
      </c>
      <c r="M20" s="9">
        <f>M21+M22+M23+M24</f>
        <v>0</v>
      </c>
      <c r="N20" s="9">
        <f>N21+N22+N23+N24</f>
        <v>0</v>
      </c>
      <c r="O20" s="8">
        <f t="shared" si="2"/>
        <v>14831.678</v>
      </c>
      <c r="P20" s="8">
        <f t="shared" si="3"/>
        <v>14852.678</v>
      </c>
      <c r="Q20" s="9">
        <f>Q21+Q22+Q23+Q24</f>
        <v>-21</v>
      </c>
      <c r="R20" s="9">
        <f>R21+R22+R23+R24</f>
        <v>0</v>
      </c>
      <c r="S20" s="8">
        <f t="shared" si="4"/>
        <v>14831.678</v>
      </c>
      <c r="T20" s="9">
        <f>T21+T22+T23+T24</f>
        <v>0</v>
      </c>
      <c r="U20" s="8">
        <f t="shared" si="5"/>
        <v>14831.678</v>
      </c>
      <c r="V20" s="8">
        <f t="shared" si="6"/>
        <v>14831.678</v>
      </c>
      <c r="W20" s="9">
        <f>W21+W22+W23+W24</f>
        <v>0</v>
      </c>
      <c r="X20" s="8">
        <f t="shared" si="7"/>
        <v>14831.678</v>
      </c>
      <c r="Y20" s="9">
        <f>Y21+Y22+Y23+Y24</f>
        <v>0</v>
      </c>
      <c r="Z20" s="8">
        <f t="shared" si="8"/>
        <v>14831.678</v>
      </c>
    </row>
    <row r="21" spans="1:26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14626.351999999999</v>
      </c>
      <c r="H21" s="9"/>
      <c r="I21" s="8">
        <f t="shared" si="0"/>
        <v>14626.351999999999</v>
      </c>
      <c r="J21" s="9"/>
      <c r="K21" s="8">
        <f t="shared" si="1"/>
        <v>14626.351999999999</v>
      </c>
      <c r="L21" s="8">
        <v>14626.351999999999</v>
      </c>
      <c r="M21" s="9"/>
      <c r="N21" s="9"/>
      <c r="O21" s="8">
        <f t="shared" si="2"/>
        <v>14626.351999999999</v>
      </c>
      <c r="P21" s="8">
        <f t="shared" si="3"/>
        <v>14626.351999999999</v>
      </c>
      <c r="Q21" s="9"/>
      <c r="R21" s="9"/>
      <c r="S21" s="8">
        <f t="shared" si="4"/>
        <v>14626.351999999999</v>
      </c>
      <c r="T21" s="9"/>
      <c r="U21" s="8">
        <f t="shared" si="5"/>
        <v>14626.351999999999</v>
      </c>
      <c r="V21" s="8">
        <f t="shared" si="6"/>
        <v>14626.351999999999</v>
      </c>
      <c r="W21" s="9"/>
      <c r="X21" s="8">
        <f t="shared" si="7"/>
        <v>14626.351999999999</v>
      </c>
      <c r="Y21" s="9"/>
      <c r="Z21" s="8">
        <f t="shared" si="8"/>
        <v>14626.351999999999</v>
      </c>
    </row>
    <row r="22" spans="1:26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8">
        <v>225.32600000000002</v>
      </c>
      <c r="M22" s="9"/>
      <c r="N22" s="9"/>
      <c r="O22" s="8">
        <f t="shared" si="2"/>
        <v>204.32600000000002</v>
      </c>
      <c r="P22" s="8">
        <f t="shared" si="3"/>
        <v>225.32600000000002</v>
      </c>
      <c r="Q22" s="9">
        <v>-21</v>
      </c>
      <c r="R22" s="9"/>
      <c r="S22" s="8">
        <f t="shared" si="4"/>
        <v>204.32600000000002</v>
      </c>
      <c r="T22" s="9"/>
      <c r="U22" s="8">
        <f t="shared" si="5"/>
        <v>204.32600000000002</v>
      </c>
      <c r="V22" s="8">
        <f t="shared" si="6"/>
        <v>204.32600000000002</v>
      </c>
      <c r="W22" s="9"/>
      <c r="X22" s="8">
        <f t="shared" si="7"/>
        <v>204.32600000000002</v>
      </c>
      <c r="Y22" s="9"/>
      <c r="Z22" s="8">
        <f t="shared" si="8"/>
        <v>204.32600000000002</v>
      </c>
    </row>
    <row r="23" spans="1:26" ht="45.75" customHeight="1">
      <c r="A23" s="2" t="s">
        <v>168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8">
        <v>0</v>
      </c>
      <c r="M23" s="9"/>
      <c r="N23" s="9"/>
      <c r="O23" s="8">
        <f t="shared" si="2"/>
        <v>0</v>
      </c>
      <c r="P23" s="8">
        <f t="shared" si="3"/>
        <v>0</v>
      </c>
      <c r="Q23" s="9"/>
      <c r="R23" s="9"/>
      <c r="S23" s="8">
        <f t="shared" si="4"/>
        <v>0</v>
      </c>
      <c r="T23" s="9"/>
      <c r="U23" s="8">
        <f t="shared" si="5"/>
        <v>0</v>
      </c>
      <c r="V23" s="8">
        <f t="shared" si="6"/>
        <v>0</v>
      </c>
      <c r="W23" s="9"/>
      <c r="X23" s="8">
        <f t="shared" si="7"/>
        <v>0</v>
      </c>
      <c r="Y23" s="9"/>
      <c r="Z23" s="8">
        <f t="shared" si="8"/>
        <v>0</v>
      </c>
    </row>
    <row r="24" spans="1:26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8">
        <v>1</v>
      </c>
      <c r="M24" s="9"/>
      <c r="N24" s="9"/>
      <c r="O24" s="8">
        <f t="shared" si="2"/>
        <v>1</v>
      </c>
      <c r="P24" s="8">
        <f t="shared" si="3"/>
        <v>1</v>
      </c>
      <c r="Q24" s="9"/>
      <c r="R24" s="9"/>
      <c r="S24" s="8">
        <f t="shared" si="4"/>
        <v>1</v>
      </c>
      <c r="T24" s="9"/>
      <c r="U24" s="8">
        <f t="shared" si="5"/>
        <v>1</v>
      </c>
      <c r="V24" s="8">
        <f t="shared" si="6"/>
        <v>1</v>
      </c>
      <c r="W24" s="9"/>
      <c r="X24" s="8">
        <f t="shared" si="7"/>
        <v>1</v>
      </c>
      <c r="Y24" s="9"/>
      <c r="Z24" s="8">
        <f t="shared" si="8"/>
        <v>1</v>
      </c>
    </row>
    <row r="25" spans="1:26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827.28899999999999</v>
      </c>
      <c r="H25" s="9">
        <f>H26+H27</f>
        <v>0</v>
      </c>
      <c r="I25" s="8">
        <f t="shared" si="0"/>
        <v>827.28899999999999</v>
      </c>
      <c r="J25" s="9">
        <f>J26+J27</f>
        <v>0</v>
      </c>
      <c r="K25" s="8">
        <f t="shared" si="1"/>
        <v>827.28899999999999</v>
      </c>
      <c r="L25" s="8">
        <v>827.28899999999999</v>
      </c>
      <c r="M25" s="9">
        <f>M26+M27</f>
        <v>0</v>
      </c>
      <c r="N25" s="9">
        <f>N26+N27</f>
        <v>0</v>
      </c>
      <c r="O25" s="8">
        <f t="shared" si="2"/>
        <v>827.28899999999999</v>
      </c>
      <c r="P25" s="8">
        <f t="shared" si="3"/>
        <v>827.28899999999999</v>
      </c>
      <c r="Q25" s="9">
        <f>Q26+Q27</f>
        <v>0</v>
      </c>
      <c r="R25" s="9">
        <f>R26+R27</f>
        <v>0</v>
      </c>
      <c r="S25" s="8">
        <f t="shared" si="4"/>
        <v>827.28899999999999</v>
      </c>
      <c r="T25" s="9">
        <f>T26+T27</f>
        <v>0</v>
      </c>
      <c r="U25" s="8">
        <f t="shared" si="5"/>
        <v>827.28899999999999</v>
      </c>
      <c r="V25" s="8">
        <f t="shared" si="6"/>
        <v>827.28899999999999</v>
      </c>
      <c r="W25" s="9">
        <f>W26+W27</f>
        <v>0</v>
      </c>
      <c r="X25" s="8">
        <f t="shared" si="7"/>
        <v>827.28899999999999</v>
      </c>
      <c r="Y25" s="9">
        <f>Y26+Y27</f>
        <v>0</v>
      </c>
      <c r="Z25" s="8">
        <f t="shared" si="8"/>
        <v>827.28899999999999</v>
      </c>
    </row>
    <row r="26" spans="1:26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783.90499999999997</v>
      </c>
      <c r="H26" s="9"/>
      <c r="I26" s="8">
        <f t="shared" si="0"/>
        <v>783.90499999999997</v>
      </c>
      <c r="J26" s="9"/>
      <c r="K26" s="8">
        <f t="shared" si="1"/>
        <v>783.90499999999997</v>
      </c>
      <c r="L26" s="8">
        <v>783.90499999999997</v>
      </c>
      <c r="M26" s="9"/>
      <c r="N26" s="9"/>
      <c r="O26" s="8">
        <f t="shared" si="2"/>
        <v>783.90499999999997</v>
      </c>
      <c r="P26" s="8">
        <f t="shared" si="3"/>
        <v>783.90499999999997</v>
      </c>
      <c r="Q26" s="9"/>
      <c r="R26" s="9"/>
      <c r="S26" s="8">
        <f t="shared" si="4"/>
        <v>783.90499999999997</v>
      </c>
      <c r="T26" s="9"/>
      <c r="U26" s="8">
        <f t="shared" si="5"/>
        <v>783.90499999999997</v>
      </c>
      <c r="V26" s="8">
        <f t="shared" si="6"/>
        <v>783.90499999999997</v>
      </c>
      <c r="W26" s="9"/>
      <c r="X26" s="8">
        <f t="shared" si="7"/>
        <v>783.90499999999997</v>
      </c>
      <c r="Y26" s="9"/>
      <c r="Z26" s="8">
        <f t="shared" si="8"/>
        <v>783.90499999999997</v>
      </c>
    </row>
    <row r="27" spans="1:26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43.384000000000007</v>
      </c>
      <c r="H27" s="9"/>
      <c r="I27" s="8">
        <f t="shared" si="0"/>
        <v>43.384000000000007</v>
      </c>
      <c r="J27" s="9"/>
      <c r="K27" s="8">
        <f t="shared" si="1"/>
        <v>43.384000000000007</v>
      </c>
      <c r="L27" s="8">
        <v>43.384000000000007</v>
      </c>
      <c r="M27" s="9"/>
      <c r="N27" s="9"/>
      <c r="O27" s="8">
        <f t="shared" si="2"/>
        <v>43.384000000000007</v>
      </c>
      <c r="P27" s="8">
        <f t="shared" si="3"/>
        <v>43.384000000000007</v>
      </c>
      <c r="Q27" s="9"/>
      <c r="R27" s="9"/>
      <c r="S27" s="8">
        <f t="shared" si="4"/>
        <v>43.384000000000007</v>
      </c>
      <c r="T27" s="9"/>
      <c r="U27" s="8">
        <f t="shared" si="5"/>
        <v>43.384000000000007</v>
      </c>
      <c r="V27" s="8">
        <f t="shared" si="6"/>
        <v>43.384000000000007</v>
      </c>
      <c r="W27" s="9"/>
      <c r="X27" s="8">
        <f t="shared" si="7"/>
        <v>43.384000000000007</v>
      </c>
      <c r="Y27" s="9"/>
      <c r="Z27" s="8">
        <f t="shared" si="8"/>
        <v>43.384000000000007</v>
      </c>
    </row>
    <row r="28" spans="1:26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12.939</v>
      </c>
      <c r="H28" s="9">
        <f>H29</f>
        <v>0</v>
      </c>
      <c r="I28" s="8">
        <f t="shared" si="0"/>
        <v>12.939</v>
      </c>
      <c r="J28" s="9">
        <f>J29</f>
        <v>0</v>
      </c>
      <c r="K28" s="8">
        <f t="shared" si="1"/>
        <v>12.939</v>
      </c>
      <c r="L28" s="8">
        <v>57.337000000000003</v>
      </c>
      <c r="M28" s="9">
        <f>M29</f>
        <v>0</v>
      </c>
      <c r="N28" s="9">
        <f>N29</f>
        <v>0</v>
      </c>
      <c r="O28" s="8">
        <f t="shared" si="2"/>
        <v>12.939</v>
      </c>
      <c r="P28" s="8">
        <f t="shared" si="3"/>
        <v>57.337000000000003</v>
      </c>
      <c r="Q28" s="9">
        <f>Q29</f>
        <v>0</v>
      </c>
      <c r="R28" s="9">
        <f>R29</f>
        <v>0</v>
      </c>
      <c r="S28" s="8">
        <f t="shared" si="4"/>
        <v>12.939</v>
      </c>
      <c r="T28" s="9">
        <f>T29</f>
        <v>0</v>
      </c>
      <c r="U28" s="8">
        <f t="shared" si="5"/>
        <v>12.939</v>
      </c>
      <c r="V28" s="8">
        <f t="shared" si="6"/>
        <v>57.337000000000003</v>
      </c>
      <c r="W28" s="9">
        <f>W29</f>
        <v>0</v>
      </c>
      <c r="X28" s="8">
        <f t="shared" si="7"/>
        <v>57.337000000000003</v>
      </c>
      <c r="Y28" s="9">
        <f>Y29</f>
        <v>0</v>
      </c>
      <c r="Z28" s="8">
        <f t="shared" si="8"/>
        <v>57.337000000000003</v>
      </c>
    </row>
    <row r="29" spans="1:26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12.939</v>
      </c>
      <c r="H29" s="9"/>
      <c r="I29" s="8">
        <f t="shared" si="0"/>
        <v>12.939</v>
      </c>
      <c r="J29" s="9"/>
      <c r="K29" s="8">
        <f t="shared" si="1"/>
        <v>12.939</v>
      </c>
      <c r="L29" s="8">
        <v>57.337000000000003</v>
      </c>
      <c r="M29" s="9"/>
      <c r="N29" s="9"/>
      <c r="O29" s="8">
        <f t="shared" si="2"/>
        <v>12.939</v>
      </c>
      <c r="P29" s="8">
        <f t="shared" si="3"/>
        <v>57.337000000000003</v>
      </c>
      <c r="Q29" s="9"/>
      <c r="R29" s="9"/>
      <c r="S29" s="8">
        <f t="shared" si="4"/>
        <v>12.939</v>
      </c>
      <c r="T29" s="9"/>
      <c r="U29" s="8">
        <f t="shared" si="5"/>
        <v>12.939</v>
      </c>
      <c r="V29" s="8">
        <f t="shared" si="6"/>
        <v>57.337000000000003</v>
      </c>
      <c r="W29" s="9"/>
      <c r="X29" s="8">
        <f t="shared" si="7"/>
        <v>57.337000000000003</v>
      </c>
      <c r="Y29" s="9"/>
      <c r="Z29" s="8">
        <f t="shared" si="8"/>
        <v>57.337000000000003</v>
      </c>
    </row>
    <row r="30" spans="1:26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0</v>
      </c>
      <c r="H30" s="9">
        <f>H31</f>
        <v>0</v>
      </c>
      <c r="I30" s="8">
        <f t="shared" si="0"/>
        <v>0</v>
      </c>
      <c r="J30" s="9">
        <f>J31</f>
        <v>0</v>
      </c>
      <c r="K30" s="8">
        <f t="shared" si="1"/>
        <v>0</v>
      </c>
      <c r="L30" s="8">
        <v>0</v>
      </c>
      <c r="M30" s="9">
        <f>M31</f>
        <v>0</v>
      </c>
      <c r="N30" s="9">
        <f>N31</f>
        <v>0</v>
      </c>
      <c r="O30" s="8">
        <f t="shared" si="2"/>
        <v>0</v>
      </c>
      <c r="P30" s="8">
        <f t="shared" si="3"/>
        <v>0</v>
      </c>
      <c r="Q30" s="9">
        <f>Q31</f>
        <v>0</v>
      </c>
      <c r="R30" s="9">
        <f>R31</f>
        <v>0</v>
      </c>
      <c r="S30" s="8">
        <f t="shared" si="4"/>
        <v>0</v>
      </c>
      <c r="T30" s="9">
        <f>T31</f>
        <v>0</v>
      </c>
      <c r="U30" s="8">
        <f t="shared" si="5"/>
        <v>0</v>
      </c>
      <c r="V30" s="8">
        <f t="shared" si="6"/>
        <v>0</v>
      </c>
      <c r="W30" s="9">
        <f>W31</f>
        <v>0</v>
      </c>
      <c r="X30" s="8">
        <f t="shared" si="7"/>
        <v>0</v>
      </c>
      <c r="Y30" s="9">
        <f>Y31</f>
        <v>0</v>
      </c>
      <c r="Z30" s="8">
        <f t="shared" si="8"/>
        <v>0</v>
      </c>
    </row>
    <row r="31" spans="1:26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0</v>
      </c>
      <c r="H31" s="9"/>
      <c r="I31" s="8">
        <f t="shared" si="0"/>
        <v>0</v>
      </c>
      <c r="J31" s="9"/>
      <c r="K31" s="8">
        <f t="shared" si="1"/>
        <v>0</v>
      </c>
      <c r="L31" s="8">
        <v>0</v>
      </c>
      <c r="M31" s="9"/>
      <c r="N31" s="9"/>
      <c r="O31" s="8">
        <f t="shared" si="2"/>
        <v>0</v>
      </c>
      <c r="P31" s="8">
        <f t="shared" si="3"/>
        <v>0</v>
      </c>
      <c r="Q31" s="9"/>
      <c r="R31" s="9"/>
      <c r="S31" s="8">
        <f t="shared" si="4"/>
        <v>0</v>
      </c>
      <c r="T31" s="9"/>
      <c r="U31" s="8">
        <f t="shared" si="5"/>
        <v>0</v>
      </c>
      <c r="V31" s="8">
        <f t="shared" si="6"/>
        <v>0</v>
      </c>
      <c r="W31" s="9"/>
      <c r="X31" s="8">
        <f t="shared" si="7"/>
        <v>0</v>
      </c>
      <c r="Y31" s="9"/>
      <c r="Z31" s="8">
        <f t="shared" si="8"/>
        <v>0</v>
      </c>
    </row>
    <row r="32" spans="1:26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8">
        <v>66.152000000000001</v>
      </c>
      <c r="M32" s="9">
        <f>M33</f>
        <v>0</v>
      </c>
      <c r="N32" s="9">
        <f>N33</f>
        <v>0</v>
      </c>
      <c r="O32" s="8">
        <f t="shared" si="2"/>
        <v>66.152000000000001</v>
      </c>
      <c r="P32" s="8">
        <f t="shared" si="3"/>
        <v>66.152000000000001</v>
      </c>
      <c r="Q32" s="9">
        <f>Q33</f>
        <v>0</v>
      </c>
      <c r="R32" s="9">
        <f>R33</f>
        <v>0</v>
      </c>
      <c r="S32" s="8">
        <f t="shared" si="4"/>
        <v>66.152000000000001</v>
      </c>
      <c r="T32" s="9">
        <f>T33</f>
        <v>0</v>
      </c>
      <c r="U32" s="8">
        <f t="shared" si="5"/>
        <v>66.152000000000001</v>
      </c>
      <c r="V32" s="8">
        <f t="shared" si="6"/>
        <v>66.152000000000001</v>
      </c>
      <c r="W32" s="9">
        <f>W33</f>
        <v>0</v>
      </c>
      <c r="X32" s="8">
        <f t="shared" si="7"/>
        <v>66.152000000000001</v>
      </c>
      <c r="Y32" s="9">
        <f>Y33</f>
        <v>0</v>
      </c>
      <c r="Z32" s="8">
        <f t="shared" si="8"/>
        <v>66.152000000000001</v>
      </c>
    </row>
    <row r="33" spans="1:26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8">
        <v>66.152000000000001</v>
      </c>
      <c r="M33" s="9"/>
      <c r="N33" s="9"/>
      <c r="O33" s="8">
        <f t="shared" si="2"/>
        <v>66.152000000000001</v>
      </c>
      <c r="P33" s="8">
        <f t="shared" si="3"/>
        <v>66.152000000000001</v>
      </c>
      <c r="Q33" s="9"/>
      <c r="R33" s="9"/>
      <c r="S33" s="8">
        <f t="shared" si="4"/>
        <v>66.152000000000001</v>
      </c>
      <c r="T33" s="9"/>
      <c r="U33" s="8">
        <f t="shared" si="5"/>
        <v>66.152000000000001</v>
      </c>
      <c r="V33" s="8">
        <f t="shared" si="6"/>
        <v>66.152000000000001</v>
      </c>
      <c r="W33" s="9"/>
      <c r="X33" s="8">
        <f t="shared" si="7"/>
        <v>66.152000000000001</v>
      </c>
      <c r="Y33" s="9"/>
      <c r="Z33" s="8">
        <f t="shared" si="8"/>
        <v>66.152000000000001</v>
      </c>
    </row>
    <row r="34" spans="1:26" ht="99" customHeight="1">
      <c r="A34" s="10" t="s">
        <v>197</v>
      </c>
      <c r="B34" s="3" t="s">
        <v>5</v>
      </c>
      <c r="C34" s="3" t="s">
        <v>20</v>
      </c>
      <c r="D34" s="3">
        <v>13</v>
      </c>
      <c r="E34" s="1" t="s">
        <v>184</v>
      </c>
      <c r="F34" s="3"/>
      <c r="G34" s="8">
        <v>3303.45075</v>
      </c>
      <c r="H34" s="9">
        <f>H35</f>
        <v>0</v>
      </c>
      <c r="I34" s="8">
        <f t="shared" si="0"/>
        <v>3303.45075</v>
      </c>
      <c r="J34" s="9">
        <f>J35</f>
        <v>0</v>
      </c>
      <c r="K34" s="8">
        <f t="shared" si="1"/>
        <v>3303.45075</v>
      </c>
      <c r="L34" s="8">
        <v>3303.45075</v>
      </c>
      <c r="M34" s="9">
        <f>M35</f>
        <v>0</v>
      </c>
      <c r="N34" s="9">
        <f>N35</f>
        <v>0</v>
      </c>
      <c r="O34" s="8">
        <f t="shared" si="2"/>
        <v>3303.45075</v>
      </c>
      <c r="P34" s="8">
        <f t="shared" si="3"/>
        <v>3303.45075</v>
      </c>
      <c r="Q34" s="9">
        <f>Q35</f>
        <v>0</v>
      </c>
      <c r="R34" s="9">
        <f>R35</f>
        <v>0</v>
      </c>
      <c r="S34" s="8">
        <f t="shared" si="4"/>
        <v>3303.45075</v>
      </c>
      <c r="T34" s="9">
        <f>T35</f>
        <v>0</v>
      </c>
      <c r="U34" s="8">
        <f t="shared" si="5"/>
        <v>3303.45075</v>
      </c>
      <c r="V34" s="8">
        <f t="shared" si="6"/>
        <v>3303.45075</v>
      </c>
      <c r="W34" s="9">
        <f>W35</f>
        <v>0</v>
      </c>
      <c r="X34" s="8">
        <f t="shared" si="7"/>
        <v>3303.45075</v>
      </c>
      <c r="Y34" s="9">
        <f>Y35</f>
        <v>0</v>
      </c>
      <c r="Z34" s="8">
        <f t="shared" si="8"/>
        <v>3303.45075</v>
      </c>
    </row>
    <row r="35" spans="1:26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184</v>
      </c>
      <c r="F35" s="3">
        <v>600</v>
      </c>
      <c r="G35" s="8">
        <v>3303.45075</v>
      </c>
      <c r="H35" s="9"/>
      <c r="I35" s="8">
        <f t="shared" si="0"/>
        <v>3303.45075</v>
      </c>
      <c r="J35" s="9"/>
      <c r="K35" s="8">
        <f t="shared" si="1"/>
        <v>3303.45075</v>
      </c>
      <c r="L35" s="8">
        <v>3303.45075</v>
      </c>
      <c r="M35" s="9"/>
      <c r="N35" s="9"/>
      <c r="O35" s="8">
        <f t="shared" si="2"/>
        <v>3303.45075</v>
      </c>
      <c r="P35" s="8">
        <f t="shared" si="3"/>
        <v>3303.45075</v>
      </c>
      <c r="Q35" s="9"/>
      <c r="R35" s="9"/>
      <c r="S35" s="8">
        <f t="shared" si="4"/>
        <v>3303.45075</v>
      </c>
      <c r="T35" s="9"/>
      <c r="U35" s="8">
        <f t="shared" si="5"/>
        <v>3303.45075</v>
      </c>
      <c r="V35" s="8">
        <f t="shared" si="6"/>
        <v>3303.45075</v>
      </c>
      <c r="W35" s="9"/>
      <c r="X35" s="8">
        <f t="shared" si="7"/>
        <v>3303.45075</v>
      </c>
      <c r="Y35" s="9"/>
      <c r="Z35" s="8">
        <f t="shared" si="8"/>
        <v>3303.45075</v>
      </c>
    </row>
    <row r="36" spans="1:26" ht="74.25" customHeight="1">
      <c r="A36" s="4" t="s">
        <v>220</v>
      </c>
      <c r="B36" s="3" t="s">
        <v>5</v>
      </c>
      <c r="C36" s="3" t="s">
        <v>20</v>
      </c>
      <c r="D36" s="3">
        <v>13</v>
      </c>
      <c r="E36" s="1" t="s">
        <v>221</v>
      </c>
      <c r="F36" s="3"/>
      <c r="G36" s="8">
        <v>0</v>
      </c>
      <c r="H36" s="9">
        <f>H37</f>
        <v>0</v>
      </c>
      <c r="I36" s="8">
        <f t="shared" si="0"/>
        <v>0</v>
      </c>
      <c r="J36" s="9">
        <f>J37</f>
        <v>0</v>
      </c>
      <c r="K36" s="8">
        <f t="shared" si="1"/>
        <v>0</v>
      </c>
      <c r="L36" s="8">
        <v>0</v>
      </c>
      <c r="M36" s="9">
        <f>M37</f>
        <v>0</v>
      </c>
      <c r="N36" s="9">
        <f>N37</f>
        <v>0</v>
      </c>
      <c r="O36" s="8">
        <f t="shared" si="2"/>
        <v>0</v>
      </c>
      <c r="P36" s="8">
        <f t="shared" si="3"/>
        <v>0</v>
      </c>
      <c r="Q36" s="9">
        <f>Q37</f>
        <v>0</v>
      </c>
      <c r="R36" s="9">
        <f>R37</f>
        <v>0</v>
      </c>
      <c r="S36" s="8">
        <f t="shared" si="4"/>
        <v>0</v>
      </c>
      <c r="T36" s="9">
        <f>T37</f>
        <v>0</v>
      </c>
      <c r="U36" s="8">
        <f t="shared" si="5"/>
        <v>0</v>
      </c>
      <c r="V36" s="8">
        <f t="shared" si="6"/>
        <v>0</v>
      </c>
      <c r="W36" s="9">
        <f>W37</f>
        <v>0</v>
      </c>
      <c r="X36" s="8">
        <f t="shared" si="7"/>
        <v>0</v>
      </c>
      <c r="Y36" s="9">
        <f>Y37</f>
        <v>0</v>
      </c>
      <c r="Z36" s="8">
        <f t="shared" si="8"/>
        <v>0</v>
      </c>
    </row>
    <row r="37" spans="1:26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221</v>
      </c>
      <c r="F37" s="3">
        <v>600</v>
      </c>
      <c r="G37" s="8">
        <v>0</v>
      </c>
      <c r="H37" s="9"/>
      <c r="I37" s="8">
        <f t="shared" si="0"/>
        <v>0</v>
      </c>
      <c r="J37" s="9"/>
      <c r="K37" s="8">
        <f t="shared" si="1"/>
        <v>0</v>
      </c>
      <c r="L37" s="8">
        <v>0</v>
      </c>
      <c r="M37" s="9"/>
      <c r="N37" s="9"/>
      <c r="O37" s="8">
        <f t="shared" si="2"/>
        <v>0</v>
      </c>
      <c r="P37" s="8">
        <f t="shared" si="3"/>
        <v>0</v>
      </c>
      <c r="Q37" s="9"/>
      <c r="R37" s="9"/>
      <c r="S37" s="8">
        <f t="shared" si="4"/>
        <v>0</v>
      </c>
      <c r="T37" s="9"/>
      <c r="U37" s="8">
        <f t="shared" si="5"/>
        <v>0</v>
      </c>
      <c r="V37" s="8">
        <f t="shared" si="6"/>
        <v>0</v>
      </c>
      <c r="W37" s="9"/>
      <c r="X37" s="8">
        <f t="shared" si="7"/>
        <v>0</v>
      </c>
      <c r="Y37" s="9"/>
      <c r="Z37" s="8">
        <f t="shared" si="8"/>
        <v>0</v>
      </c>
    </row>
    <row r="38" spans="1:26" ht="71.25" customHeight="1">
      <c r="A38" s="10" t="s">
        <v>185</v>
      </c>
      <c r="B38" s="3" t="s">
        <v>5</v>
      </c>
      <c r="C38" s="3" t="s">
        <v>20</v>
      </c>
      <c r="D38" s="3">
        <v>13</v>
      </c>
      <c r="E38" s="1" t="s">
        <v>186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8">
        <v>0</v>
      </c>
      <c r="M38" s="9">
        <f>M39</f>
        <v>0</v>
      </c>
      <c r="N38" s="9">
        <f>N39</f>
        <v>0</v>
      </c>
      <c r="O38" s="8">
        <f t="shared" si="2"/>
        <v>0</v>
      </c>
      <c r="P38" s="8">
        <f t="shared" si="3"/>
        <v>0</v>
      </c>
      <c r="Q38" s="9">
        <f>Q39</f>
        <v>0</v>
      </c>
      <c r="R38" s="9">
        <f>R39</f>
        <v>0</v>
      </c>
      <c r="S38" s="8">
        <f t="shared" si="4"/>
        <v>0</v>
      </c>
      <c r="T38" s="9">
        <f>T39</f>
        <v>0</v>
      </c>
      <c r="U38" s="8">
        <f t="shared" si="5"/>
        <v>0</v>
      </c>
      <c r="V38" s="8">
        <f t="shared" si="6"/>
        <v>0</v>
      </c>
      <c r="W38" s="9">
        <f>W39</f>
        <v>0</v>
      </c>
      <c r="X38" s="8">
        <f t="shared" si="7"/>
        <v>0</v>
      </c>
      <c r="Y38" s="9">
        <f>Y39</f>
        <v>0</v>
      </c>
      <c r="Z38" s="8">
        <f t="shared" si="8"/>
        <v>0</v>
      </c>
    </row>
    <row r="39" spans="1:26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186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8">
        <v>0</v>
      </c>
      <c r="M39" s="9"/>
      <c r="N39" s="9"/>
      <c r="O39" s="8">
        <f t="shared" si="2"/>
        <v>0</v>
      </c>
      <c r="P39" s="8">
        <f t="shared" si="3"/>
        <v>0</v>
      </c>
      <c r="Q39" s="9"/>
      <c r="R39" s="9"/>
      <c r="S39" s="8">
        <f t="shared" si="4"/>
        <v>0</v>
      </c>
      <c r="T39" s="9"/>
      <c r="U39" s="8">
        <f t="shared" si="5"/>
        <v>0</v>
      </c>
      <c r="V39" s="8">
        <f t="shared" si="6"/>
        <v>0</v>
      </c>
      <c r="W39" s="9"/>
      <c r="X39" s="8">
        <f t="shared" si="7"/>
        <v>0</v>
      </c>
      <c r="Y39" s="9"/>
      <c r="Z39" s="8">
        <f t="shared" si="8"/>
        <v>0</v>
      </c>
    </row>
    <row r="40" spans="1:26" ht="54.75" customHeight="1">
      <c r="A40" s="4" t="s">
        <v>256</v>
      </c>
      <c r="B40" s="3" t="s">
        <v>5</v>
      </c>
      <c r="C40" s="3" t="s">
        <v>20</v>
      </c>
      <c r="D40" s="3">
        <v>13</v>
      </c>
      <c r="E40" s="12" t="s">
        <v>257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8">
        <v>25</v>
      </c>
      <c r="M40" s="9">
        <f>M41+M42</f>
        <v>0</v>
      </c>
      <c r="N40" s="9">
        <f>N41+N42</f>
        <v>0</v>
      </c>
      <c r="O40" s="8">
        <f t="shared" si="2"/>
        <v>25</v>
      </c>
      <c r="P40" s="8">
        <f t="shared" si="3"/>
        <v>25</v>
      </c>
      <c r="Q40" s="9">
        <f>Q41+Q42</f>
        <v>0</v>
      </c>
      <c r="R40" s="9">
        <f>R41+R42</f>
        <v>0</v>
      </c>
      <c r="S40" s="8">
        <f t="shared" si="4"/>
        <v>25</v>
      </c>
      <c r="T40" s="9">
        <f>T41+T42</f>
        <v>0</v>
      </c>
      <c r="U40" s="8">
        <f t="shared" si="5"/>
        <v>25</v>
      </c>
      <c r="V40" s="8">
        <f t="shared" si="6"/>
        <v>25</v>
      </c>
      <c r="W40" s="9">
        <f>W41+W42</f>
        <v>0</v>
      </c>
      <c r="X40" s="8">
        <f t="shared" si="7"/>
        <v>25</v>
      </c>
      <c r="Y40" s="9">
        <f>Y41+Y42</f>
        <v>0</v>
      </c>
      <c r="Z40" s="8">
        <f t="shared" si="8"/>
        <v>25</v>
      </c>
    </row>
    <row r="41" spans="1:26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257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8">
        <v>25</v>
      </c>
      <c r="M41" s="9"/>
      <c r="N41" s="9"/>
      <c r="O41" s="8">
        <f t="shared" si="2"/>
        <v>25</v>
      </c>
      <c r="P41" s="8">
        <f t="shared" si="3"/>
        <v>25</v>
      </c>
      <c r="Q41" s="9"/>
      <c r="R41" s="9"/>
      <c r="S41" s="8">
        <f t="shared" si="4"/>
        <v>25</v>
      </c>
      <c r="T41" s="9"/>
      <c r="U41" s="8">
        <f t="shared" si="5"/>
        <v>25</v>
      </c>
      <c r="V41" s="8">
        <f t="shared" si="6"/>
        <v>25</v>
      </c>
      <c r="W41" s="9"/>
      <c r="X41" s="8">
        <f t="shared" si="7"/>
        <v>25</v>
      </c>
      <c r="Y41" s="9"/>
      <c r="Z41" s="8">
        <f t="shared" si="8"/>
        <v>25</v>
      </c>
    </row>
    <row r="42" spans="1:26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257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8">
        <v>0</v>
      </c>
      <c r="M42" s="9"/>
      <c r="N42" s="9"/>
      <c r="O42" s="8">
        <f t="shared" si="2"/>
        <v>0</v>
      </c>
      <c r="P42" s="8">
        <f t="shared" si="3"/>
        <v>0</v>
      </c>
      <c r="Q42" s="9"/>
      <c r="R42" s="9"/>
      <c r="S42" s="8">
        <f t="shared" si="4"/>
        <v>0</v>
      </c>
      <c r="T42" s="9"/>
      <c r="U42" s="8">
        <f t="shared" si="5"/>
        <v>0</v>
      </c>
      <c r="V42" s="8">
        <f t="shared" si="6"/>
        <v>0</v>
      </c>
      <c r="W42" s="9"/>
      <c r="X42" s="8">
        <f t="shared" si="7"/>
        <v>0</v>
      </c>
      <c r="Y42" s="9"/>
      <c r="Z42" s="8">
        <f t="shared" si="8"/>
        <v>0</v>
      </c>
    </row>
    <row r="43" spans="1:26" ht="54.75" customHeight="1">
      <c r="A43" s="2" t="s">
        <v>258</v>
      </c>
      <c r="B43" s="3" t="s">
        <v>5</v>
      </c>
      <c r="C43" s="3" t="s">
        <v>20</v>
      </c>
      <c r="D43" s="3">
        <v>13</v>
      </c>
      <c r="E43" s="1" t="s">
        <v>259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8">
        <v>0</v>
      </c>
      <c r="M43" s="9">
        <f>M44</f>
        <v>0</v>
      </c>
      <c r="N43" s="9">
        <f>N44</f>
        <v>0</v>
      </c>
      <c r="O43" s="8">
        <f t="shared" si="2"/>
        <v>0</v>
      </c>
      <c r="P43" s="8">
        <f t="shared" si="3"/>
        <v>0</v>
      </c>
      <c r="Q43" s="9">
        <f>Q44</f>
        <v>0</v>
      </c>
      <c r="R43" s="9">
        <f>R44</f>
        <v>0</v>
      </c>
      <c r="S43" s="8">
        <f t="shared" si="4"/>
        <v>0</v>
      </c>
      <c r="T43" s="9">
        <f>T44</f>
        <v>0</v>
      </c>
      <c r="U43" s="8">
        <f t="shared" si="5"/>
        <v>0</v>
      </c>
      <c r="V43" s="8">
        <f t="shared" si="6"/>
        <v>0</v>
      </c>
      <c r="W43" s="9">
        <f>W44</f>
        <v>0</v>
      </c>
      <c r="X43" s="8">
        <f t="shared" si="7"/>
        <v>0</v>
      </c>
      <c r="Y43" s="9">
        <f>Y44</f>
        <v>0</v>
      </c>
      <c r="Z43" s="8">
        <f t="shared" si="8"/>
        <v>0</v>
      </c>
    </row>
    <row r="44" spans="1:26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259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8">
        <v>0</v>
      </c>
      <c r="M44" s="9"/>
      <c r="N44" s="9"/>
      <c r="O44" s="8">
        <f t="shared" si="2"/>
        <v>0</v>
      </c>
      <c r="P44" s="8">
        <f t="shared" si="3"/>
        <v>0</v>
      </c>
      <c r="Q44" s="9"/>
      <c r="R44" s="9"/>
      <c r="S44" s="8">
        <f t="shared" si="4"/>
        <v>0</v>
      </c>
      <c r="T44" s="9"/>
      <c r="U44" s="8">
        <f t="shared" si="5"/>
        <v>0</v>
      </c>
      <c r="V44" s="8">
        <f t="shared" si="6"/>
        <v>0</v>
      </c>
      <c r="W44" s="9"/>
      <c r="X44" s="8">
        <f t="shared" si="7"/>
        <v>0</v>
      </c>
      <c r="Y44" s="9"/>
      <c r="Z44" s="8">
        <f t="shared" si="8"/>
        <v>0</v>
      </c>
    </row>
    <row r="45" spans="1:26" ht="57.75" customHeight="1">
      <c r="A45" s="10" t="s">
        <v>196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10875.80013</v>
      </c>
      <c r="H45" s="9">
        <f>H46+H47+H48</f>
        <v>0</v>
      </c>
      <c r="I45" s="8">
        <f t="shared" si="0"/>
        <v>10875.80013</v>
      </c>
      <c r="J45" s="9">
        <f>J46+J47+J48</f>
        <v>0</v>
      </c>
      <c r="K45" s="8">
        <f t="shared" si="1"/>
        <v>10875.80013</v>
      </c>
      <c r="L45" s="8">
        <v>10875.80013</v>
      </c>
      <c r="M45" s="9">
        <f>M46+M47+M48</f>
        <v>0</v>
      </c>
      <c r="N45" s="9">
        <f>N46+N47+N48</f>
        <v>0</v>
      </c>
      <c r="O45" s="8">
        <f t="shared" si="2"/>
        <v>10875.80013</v>
      </c>
      <c r="P45" s="8">
        <f t="shared" si="3"/>
        <v>10875.80013</v>
      </c>
      <c r="Q45" s="9">
        <f>Q46+Q47+Q48</f>
        <v>0</v>
      </c>
      <c r="R45" s="9">
        <f>R46+R47+R48</f>
        <v>0</v>
      </c>
      <c r="S45" s="8">
        <f t="shared" si="4"/>
        <v>10875.80013</v>
      </c>
      <c r="T45" s="9">
        <f>T46+T47+T48</f>
        <v>0</v>
      </c>
      <c r="U45" s="8">
        <f t="shared" si="5"/>
        <v>10875.80013</v>
      </c>
      <c r="V45" s="8">
        <f t="shared" si="6"/>
        <v>10875.80013</v>
      </c>
      <c r="W45" s="9">
        <f>W46+W47+W48</f>
        <v>0</v>
      </c>
      <c r="X45" s="8">
        <f t="shared" si="7"/>
        <v>10875.80013</v>
      </c>
      <c r="Y45" s="9">
        <f>Y46+Y47+Y48</f>
        <v>0</v>
      </c>
      <c r="Z45" s="8">
        <f t="shared" si="8"/>
        <v>10875.80013</v>
      </c>
    </row>
    <row r="46" spans="1:26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6287.5029999999988</v>
      </c>
      <c r="H46" s="9"/>
      <c r="I46" s="8">
        <f t="shared" si="0"/>
        <v>6287.5029999999988</v>
      </c>
      <c r="J46" s="9"/>
      <c r="K46" s="8">
        <f t="shared" si="1"/>
        <v>6287.5029999999988</v>
      </c>
      <c r="L46" s="8">
        <v>6287.5029999999988</v>
      </c>
      <c r="M46" s="9"/>
      <c r="N46" s="9"/>
      <c r="O46" s="8">
        <f t="shared" si="2"/>
        <v>6287.5029999999988</v>
      </c>
      <c r="P46" s="8">
        <f t="shared" si="3"/>
        <v>6287.5029999999988</v>
      </c>
      <c r="Q46" s="9"/>
      <c r="R46" s="9"/>
      <c r="S46" s="8">
        <f t="shared" si="4"/>
        <v>6287.5029999999988</v>
      </c>
      <c r="T46" s="9"/>
      <c r="U46" s="8">
        <f t="shared" si="5"/>
        <v>6287.5029999999988</v>
      </c>
      <c r="V46" s="8">
        <f t="shared" si="6"/>
        <v>6287.5029999999988</v>
      </c>
      <c r="W46" s="9"/>
      <c r="X46" s="8">
        <f t="shared" si="7"/>
        <v>6287.5029999999988</v>
      </c>
      <c r="Y46" s="9"/>
      <c r="Z46" s="8">
        <f t="shared" si="8"/>
        <v>6287.5029999999988</v>
      </c>
    </row>
    <row r="47" spans="1:26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8">
        <v>4509.5001299999994</v>
      </c>
      <c r="M47" s="9"/>
      <c r="N47" s="9"/>
      <c r="O47" s="8">
        <f t="shared" si="2"/>
        <v>4509.5001299999994</v>
      </c>
      <c r="P47" s="8">
        <f t="shared" si="3"/>
        <v>4509.5001299999994</v>
      </c>
      <c r="Q47" s="9"/>
      <c r="R47" s="9"/>
      <c r="S47" s="8">
        <f t="shared" si="4"/>
        <v>4509.5001299999994</v>
      </c>
      <c r="T47" s="9"/>
      <c r="U47" s="8">
        <f t="shared" si="5"/>
        <v>4509.5001299999994</v>
      </c>
      <c r="V47" s="8">
        <f t="shared" si="6"/>
        <v>4509.5001299999994</v>
      </c>
      <c r="W47" s="9"/>
      <c r="X47" s="8">
        <f t="shared" si="7"/>
        <v>4509.5001299999994</v>
      </c>
      <c r="Y47" s="9"/>
      <c r="Z47" s="8">
        <f t="shared" si="8"/>
        <v>4509.5001299999994</v>
      </c>
    </row>
    <row r="48" spans="1:26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8">
        <v>78.796999999999983</v>
      </c>
      <c r="M48" s="9"/>
      <c r="N48" s="9"/>
      <c r="O48" s="8">
        <f t="shared" si="2"/>
        <v>78.796999999999983</v>
      </c>
      <c r="P48" s="8">
        <f t="shared" si="3"/>
        <v>78.796999999999983</v>
      </c>
      <c r="Q48" s="9"/>
      <c r="R48" s="9"/>
      <c r="S48" s="8">
        <f t="shared" si="4"/>
        <v>78.796999999999983</v>
      </c>
      <c r="T48" s="9"/>
      <c r="U48" s="8">
        <f t="shared" si="5"/>
        <v>78.796999999999983</v>
      </c>
      <c r="V48" s="8">
        <f t="shared" si="6"/>
        <v>78.796999999999983</v>
      </c>
      <c r="W48" s="9"/>
      <c r="X48" s="8">
        <f t="shared" si="7"/>
        <v>78.796999999999983</v>
      </c>
      <c r="Y48" s="9"/>
      <c r="Z48" s="8">
        <f t="shared" si="8"/>
        <v>78.796999999999983</v>
      </c>
    </row>
    <row r="49" spans="1:26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8">
        <v>16.016499999999997</v>
      </c>
      <c r="M49" s="9">
        <f>M50</f>
        <v>0</v>
      </c>
      <c r="N49" s="9">
        <f>N50</f>
        <v>0</v>
      </c>
      <c r="O49" s="8">
        <f t="shared" si="2"/>
        <v>16.016499999999997</v>
      </c>
      <c r="P49" s="8">
        <f t="shared" si="3"/>
        <v>16.016499999999997</v>
      </c>
      <c r="Q49" s="9">
        <f>Q50</f>
        <v>0</v>
      </c>
      <c r="R49" s="9">
        <f>R50</f>
        <v>0</v>
      </c>
      <c r="S49" s="8">
        <f t="shared" si="4"/>
        <v>16.016499999999997</v>
      </c>
      <c r="T49" s="9">
        <f>T50</f>
        <v>0</v>
      </c>
      <c r="U49" s="8">
        <f t="shared" si="5"/>
        <v>16.016499999999997</v>
      </c>
      <c r="V49" s="8">
        <f t="shared" si="6"/>
        <v>16.016499999999997</v>
      </c>
      <c r="W49" s="9">
        <f>W50</f>
        <v>0</v>
      </c>
      <c r="X49" s="8">
        <f t="shared" si="7"/>
        <v>16.016499999999997</v>
      </c>
      <c r="Y49" s="9">
        <f>Y50</f>
        <v>0</v>
      </c>
      <c r="Z49" s="8">
        <f t="shared" si="8"/>
        <v>16.016499999999997</v>
      </c>
    </row>
    <row r="50" spans="1:26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8">
        <v>16.016499999999997</v>
      </c>
      <c r="M50" s="9"/>
      <c r="N50" s="9"/>
      <c r="O50" s="8">
        <f t="shared" si="2"/>
        <v>16.016499999999997</v>
      </c>
      <c r="P50" s="8">
        <f t="shared" si="3"/>
        <v>16.016499999999997</v>
      </c>
      <c r="Q50" s="9"/>
      <c r="R50" s="9"/>
      <c r="S50" s="8">
        <f t="shared" si="4"/>
        <v>16.016499999999997</v>
      </c>
      <c r="T50" s="9"/>
      <c r="U50" s="8">
        <f t="shared" si="5"/>
        <v>16.016499999999997</v>
      </c>
      <c r="V50" s="8">
        <f t="shared" si="6"/>
        <v>16.016499999999997</v>
      </c>
      <c r="W50" s="9"/>
      <c r="X50" s="8">
        <f t="shared" si="7"/>
        <v>16.016499999999997</v>
      </c>
      <c r="Y50" s="9"/>
      <c r="Z50" s="8">
        <f t="shared" si="8"/>
        <v>16.016499999999997</v>
      </c>
    </row>
    <row r="51" spans="1:26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8">
        <v>0</v>
      </c>
      <c r="M51" s="9">
        <f>M52</f>
        <v>0</v>
      </c>
      <c r="N51" s="9">
        <f>N52</f>
        <v>0</v>
      </c>
      <c r="O51" s="8">
        <f t="shared" si="2"/>
        <v>0</v>
      </c>
      <c r="P51" s="8">
        <f t="shared" si="3"/>
        <v>0</v>
      </c>
      <c r="Q51" s="9">
        <f>Q52</f>
        <v>0</v>
      </c>
      <c r="R51" s="9">
        <f>R52</f>
        <v>0</v>
      </c>
      <c r="S51" s="8">
        <f t="shared" si="4"/>
        <v>0</v>
      </c>
      <c r="T51" s="9">
        <f>T52</f>
        <v>0</v>
      </c>
      <c r="U51" s="8">
        <f t="shared" si="5"/>
        <v>0</v>
      </c>
      <c r="V51" s="8">
        <f t="shared" si="6"/>
        <v>0</v>
      </c>
      <c r="W51" s="9">
        <f>W52</f>
        <v>0</v>
      </c>
      <c r="X51" s="8">
        <f t="shared" si="7"/>
        <v>0</v>
      </c>
      <c r="Y51" s="9">
        <f>Y52</f>
        <v>0</v>
      </c>
      <c r="Z51" s="8">
        <f t="shared" si="8"/>
        <v>0</v>
      </c>
    </row>
    <row r="52" spans="1:26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8">
        <v>0</v>
      </c>
      <c r="M52" s="9"/>
      <c r="N52" s="9"/>
      <c r="O52" s="8">
        <f t="shared" si="2"/>
        <v>0</v>
      </c>
      <c r="P52" s="8">
        <f t="shared" si="3"/>
        <v>0</v>
      </c>
      <c r="Q52" s="9"/>
      <c r="R52" s="9"/>
      <c r="S52" s="8">
        <f t="shared" si="4"/>
        <v>0</v>
      </c>
      <c r="T52" s="9"/>
      <c r="U52" s="8">
        <f t="shared" si="5"/>
        <v>0</v>
      </c>
      <c r="V52" s="8">
        <f t="shared" si="6"/>
        <v>0</v>
      </c>
      <c r="W52" s="9"/>
      <c r="X52" s="8">
        <f t="shared" si="7"/>
        <v>0</v>
      </c>
      <c r="Y52" s="9"/>
      <c r="Z52" s="8">
        <f t="shared" si="8"/>
        <v>0</v>
      </c>
    </row>
    <row r="53" spans="1:26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8">
        <v>0</v>
      </c>
      <c r="M53" s="9">
        <f>M54</f>
        <v>0</v>
      </c>
      <c r="N53" s="9">
        <f>N54</f>
        <v>0</v>
      </c>
      <c r="O53" s="8">
        <f t="shared" si="2"/>
        <v>0</v>
      </c>
      <c r="P53" s="8">
        <f t="shared" si="3"/>
        <v>0</v>
      </c>
      <c r="Q53" s="9">
        <f>Q54</f>
        <v>0</v>
      </c>
      <c r="R53" s="9">
        <f>R54</f>
        <v>0</v>
      </c>
      <c r="S53" s="8">
        <f t="shared" si="4"/>
        <v>0</v>
      </c>
      <c r="T53" s="9">
        <f>T54</f>
        <v>0</v>
      </c>
      <c r="U53" s="8">
        <f t="shared" si="5"/>
        <v>0</v>
      </c>
      <c r="V53" s="8">
        <f t="shared" si="6"/>
        <v>0</v>
      </c>
      <c r="W53" s="9">
        <f>W54</f>
        <v>0</v>
      </c>
      <c r="X53" s="8">
        <f t="shared" si="7"/>
        <v>0</v>
      </c>
      <c r="Y53" s="9">
        <f>Y54</f>
        <v>0</v>
      </c>
      <c r="Z53" s="8">
        <f t="shared" si="8"/>
        <v>0</v>
      </c>
    </row>
    <row r="54" spans="1:26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8">
        <v>0</v>
      </c>
      <c r="M54" s="9"/>
      <c r="N54" s="9"/>
      <c r="O54" s="8">
        <f t="shared" si="2"/>
        <v>0</v>
      </c>
      <c r="P54" s="8">
        <f t="shared" si="3"/>
        <v>0</v>
      </c>
      <c r="Q54" s="9"/>
      <c r="R54" s="9"/>
      <c r="S54" s="8">
        <f t="shared" si="4"/>
        <v>0</v>
      </c>
      <c r="T54" s="9"/>
      <c r="U54" s="8">
        <f t="shared" si="5"/>
        <v>0</v>
      </c>
      <c r="V54" s="8">
        <f t="shared" si="6"/>
        <v>0</v>
      </c>
      <c r="W54" s="9"/>
      <c r="X54" s="8">
        <f t="shared" si="7"/>
        <v>0</v>
      </c>
      <c r="Y54" s="9"/>
      <c r="Z54" s="8">
        <f t="shared" si="8"/>
        <v>0</v>
      </c>
    </row>
    <row r="55" spans="1:26" ht="72.75" customHeight="1">
      <c r="A55" s="4" t="s">
        <v>262</v>
      </c>
      <c r="B55" s="11" t="s">
        <v>5</v>
      </c>
      <c r="C55" s="3" t="s">
        <v>20</v>
      </c>
      <c r="D55" s="3">
        <v>13</v>
      </c>
      <c r="E55" s="12" t="s">
        <v>263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8">
        <v>0</v>
      </c>
      <c r="M55" s="9">
        <f>M56</f>
        <v>0</v>
      </c>
      <c r="N55" s="9">
        <f>N56</f>
        <v>0</v>
      </c>
      <c r="O55" s="8">
        <f t="shared" si="2"/>
        <v>0</v>
      </c>
      <c r="P55" s="8">
        <f t="shared" si="3"/>
        <v>0</v>
      </c>
      <c r="Q55" s="9">
        <f>Q56</f>
        <v>0</v>
      </c>
      <c r="R55" s="9">
        <f>R56</f>
        <v>0</v>
      </c>
      <c r="S55" s="8">
        <f t="shared" si="4"/>
        <v>0</v>
      </c>
      <c r="T55" s="9">
        <f>T56</f>
        <v>0</v>
      </c>
      <c r="U55" s="8">
        <f t="shared" si="5"/>
        <v>0</v>
      </c>
      <c r="V55" s="8">
        <f t="shared" si="6"/>
        <v>0</v>
      </c>
      <c r="W55" s="9">
        <f>W56</f>
        <v>0</v>
      </c>
      <c r="X55" s="8">
        <f t="shared" si="7"/>
        <v>0</v>
      </c>
      <c r="Y55" s="9">
        <f>Y56</f>
        <v>0</v>
      </c>
      <c r="Z55" s="8">
        <f t="shared" si="8"/>
        <v>0</v>
      </c>
    </row>
    <row r="56" spans="1:26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263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8">
        <v>0</v>
      </c>
      <c r="M56" s="9"/>
      <c r="N56" s="9"/>
      <c r="O56" s="8">
        <f t="shared" si="2"/>
        <v>0</v>
      </c>
      <c r="P56" s="8">
        <f t="shared" si="3"/>
        <v>0</v>
      </c>
      <c r="Q56" s="9"/>
      <c r="R56" s="9"/>
      <c r="S56" s="8">
        <f t="shared" si="4"/>
        <v>0</v>
      </c>
      <c r="T56" s="9"/>
      <c r="U56" s="8">
        <f t="shared" si="5"/>
        <v>0</v>
      </c>
      <c r="V56" s="8">
        <f t="shared" si="6"/>
        <v>0</v>
      </c>
      <c r="W56" s="9"/>
      <c r="X56" s="8">
        <f t="shared" si="7"/>
        <v>0</v>
      </c>
      <c r="Y56" s="9"/>
      <c r="Z56" s="8">
        <f t="shared" si="8"/>
        <v>0</v>
      </c>
    </row>
    <row r="57" spans="1:26" ht="53.25" customHeight="1">
      <c r="A57" s="2" t="s">
        <v>195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1281.0384999999999</v>
      </c>
      <c r="H57" s="9">
        <f>H58+H59+H60</f>
        <v>0</v>
      </c>
      <c r="I57" s="8">
        <f t="shared" si="0"/>
        <v>1281.0384999999999</v>
      </c>
      <c r="J57" s="9">
        <f>J58+J59+J60</f>
        <v>0</v>
      </c>
      <c r="K57" s="8">
        <f t="shared" si="1"/>
        <v>1281.0384999999999</v>
      </c>
      <c r="L57" s="8">
        <v>1281.0384999999999</v>
      </c>
      <c r="M57" s="9">
        <f>M58+M59+M60</f>
        <v>0</v>
      </c>
      <c r="N57" s="9">
        <f>N58+N59+N60</f>
        <v>396.1</v>
      </c>
      <c r="O57" s="8">
        <f t="shared" si="2"/>
        <v>1677.1385</v>
      </c>
      <c r="P57" s="8">
        <f t="shared" si="3"/>
        <v>1281.0384999999999</v>
      </c>
      <c r="Q57" s="9">
        <f>Q58+Q59+Q60</f>
        <v>0</v>
      </c>
      <c r="R57" s="9">
        <f>R58+R59+R60</f>
        <v>0</v>
      </c>
      <c r="S57" s="8">
        <f t="shared" si="4"/>
        <v>1677.1385</v>
      </c>
      <c r="T57" s="9">
        <f>T58+T59+T60</f>
        <v>0</v>
      </c>
      <c r="U57" s="8">
        <f t="shared" si="5"/>
        <v>1677.1385</v>
      </c>
      <c r="V57" s="8">
        <f t="shared" si="6"/>
        <v>1281.0384999999999</v>
      </c>
      <c r="W57" s="9">
        <f>W58+W59+W60</f>
        <v>396.1</v>
      </c>
      <c r="X57" s="8">
        <f t="shared" si="7"/>
        <v>1677.1385</v>
      </c>
      <c r="Y57" s="9">
        <f>Y58+Y59+Y60</f>
        <v>0</v>
      </c>
      <c r="Z57" s="8">
        <f t="shared" si="8"/>
        <v>1677.1385</v>
      </c>
    </row>
    <row r="58" spans="1:26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1208.7235000000001</v>
      </c>
      <c r="H58" s="9"/>
      <c r="I58" s="8">
        <f t="shared" si="0"/>
        <v>1208.7235000000001</v>
      </c>
      <c r="J58" s="9"/>
      <c r="K58" s="8">
        <f t="shared" si="1"/>
        <v>1208.7235000000001</v>
      </c>
      <c r="L58" s="8">
        <v>1208.7235000000001</v>
      </c>
      <c r="M58" s="9"/>
      <c r="N58" s="9"/>
      <c r="O58" s="8">
        <f t="shared" si="2"/>
        <v>1208.7235000000001</v>
      </c>
      <c r="P58" s="8">
        <f t="shared" si="3"/>
        <v>1208.7235000000001</v>
      </c>
      <c r="Q58" s="9"/>
      <c r="R58" s="9"/>
      <c r="S58" s="8">
        <f t="shared" si="4"/>
        <v>1208.7235000000001</v>
      </c>
      <c r="T58" s="9"/>
      <c r="U58" s="8">
        <f t="shared" si="5"/>
        <v>1208.7235000000001</v>
      </c>
      <c r="V58" s="8">
        <f t="shared" si="6"/>
        <v>1208.7235000000001</v>
      </c>
      <c r="W58" s="9"/>
      <c r="X58" s="8">
        <f t="shared" si="7"/>
        <v>1208.7235000000001</v>
      </c>
      <c r="Y58" s="9"/>
      <c r="Z58" s="8">
        <f t="shared" si="8"/>
        <v>1208.7235000000001</v>
      </c>
    </row>
    <row r="59" spans="1:26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8">
        <v>72.215000000000003</v>
      </c>
      <c r="M59" s="9"/>
      <c r="N59" s="9">
        <v>396.1</v>
      </c>
      <c r="O59" s="8">
        <f t="shared" si="2"/>
        <v>468.31500000000005</v>
      </c>
      <c r="P59" s="8">
        <f t="shared" si="3"/>
        <v>72.215000000000003</v>
      </c>
      <c r="Q59" s="9"/>
      <c r="R59" s="9"/>
      <c r="S59" s="8">
        <f t="shared" si="4"/>
        <v>468.31500000000005</v>
      </c>
      <c r="T59" s="9"/>
      <c r="U59" s="8">
        <f t="shared" si="5"/>
        <v>468.31500000000005</v>
      </c>
      <c r="V59" s="8">
        <f t="shared" si="6"/>
        <v>72.215000000000003</v>
      </c>
      <c r="W59" s="9">
        <v>396.1</v>
      </c>
      <c r="X59" s="8">
        <f t="shared" si="7"/>
        <v>468.31500000000005</v>
      </c>
      <c r="Y59" s="9"/>
      <c r="Z59" s="8">
        <f t="shared" si="8"/>
        <v>468.31500000000005</v>
      </c>
    </row>
    <row r="60" spans="1:26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8">
        <v>0.10000000000000009</v>
      </c>
      <c r="M60" s="9"/>
      <c r="N60" s="9"/>
      <c r="O60" s="8">
        <f t="shared" si="2"/>
        <v>0.10000000000000009</v>
      </c>
      <c r="P60" s="8">
        <f t="shared" si="3"/>
        <v>0.10000000000000009</v>
      </c>
      <c r="Q60" s="9"/>
      <c r="R60" s="9"/>
      <c r="S60" s="8">
        <f t="shared" si="4"/>
        <v>0.10000000000000009</v>
      </c>
      <c r="T60" s="9"/>
      <c r="U60" s="8">
        <f t="shared" si="5"/>
        <v>0.10000000000000009</v>
      </c>
      <c r="V60" s="8">
        <f t="shared" si="6"/>
        <v>0.10000000000000009</v>
      </c>
      <c r="W60" s="9"/>
      <c r="X60" s="8">
        <f t="shared" si="7"/>
        <v>0.10000000000000009</v>
      </c>
      <c r="Y60" s="9"/>
      <c r="Z60" s="8">
        <f t="shared" si="8"/>
        <v>0.10000000000000009</v>
      </c>
    </row>
    <row r="61" spans="1:26" ht="49.5" customHeight="1">
      <c r="A61" s="10" t="s">
        <v>207</v>
      </c>
      <c r="B61" s="3" t="s">
        <v>5</v>
      </c>
      <c r="C61" s="3" t="s">
        <v>21</v>
      </c>
      <c r="D61" s="3" t="s">
        <v>28</v>
      </c>
      <c r="E61" s="1" t="s">
        <v>208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8">
        <v>0</v>
      </c>
      <c r="M61" s="9">
        <f>M62</f>
        <v>0</v>
      </c>
      <c r="N61" s="9">
        <f>N62</f>
        <v>0</v>
      </c>
      <c r="O61" s="8">
        <f t="shared" si="2"/>
        <v>0</v>
      </c>
      <c r="P61" s="8">
        <f t="shared" si="3"/>
        <v>0</v>
      </c>
      <c r="Q61" s="9">
        <f>Q62</f>
        <v>0</v>
      </c>
      <c r="R61" s="9">
        <f>R62</f>
        <v>0</v>
      </c>
      <c r="S61" s="8">
        <f t="shared" si="4"/>
        <v>0</v>
      </c>
      <c r="T61" s="9">
        <f>T62</f>
        <v>0</v>
      </c>
      <c r="U61" s="8">
        <f t="shared" si="5"/>
        <v>0</v>
      </c>
      <c r="V61" s="8">
        <f t="shared" si="6"/>
        <v>0</v>
      </c>
      <c r="W61" s="9">
        <f>W62</f>
        <v>0</v>
      </c>
      <c r="X61" s="8">
        <f t="shared" si="7"/>
        <v>0</v>
      </c>
      <c r="Y61" s="9">
        <f>Y62</f>
        <v>0</v>
      </c>
      <c r="Z61" s="8">
        <f t="shared" si="8"/>
        <v>0</v>
      </c>
    </row>
    <row r="62" spans="1:26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208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8">
        <v>0</v>
      </c>
      <c r="M62" s="9"/>
      <c r="N62" s="9"/>
      <c r="O62" s="8">
        <f t="shared" si="2"/>
        <v>0</v>
      </c>
      <c r="P62" s="8">
        <f t="shared" si="3"/>
        <v>0</v>
      </c>
      <c r="Q62" s="9"/>
      <c r="R62" s="9"/>
      <c r="S62" s="8">
        <f t="shared" si="4"/>
        <v>0</v>
      </c>
      <c r="T62" s="9"/>
      <c r="U62" s="8">
        <f t="shared" si="5"/>
        <v>0</v>
      </c>
      <c r="V62" s="8">
        <f t="shared" si="6"/>
        <v>0</v>
      </c>
      <c r="W62" s="9"/>
      <c r="X62" s="8">
        <f t="shared" si="7"/>
        <v>0</v>
      </c>
      <c r="Y62" s="9"/>
      <c r="Z62" s="8">
        <f t="shared" si="8"/>
        <v>0</v>
      </c>
    </row>
    <row r="63" spans="1:26" ht="129" customHeight="1">
      <c r="A63" s="2" t="s">
        <v>193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16.515000000000001</v>
      </c>
      <c r="H63" s="9">
        <f>H64</f>
        <v>0</v>
      </c>
      <c r="I63" s="8">
        <f t="shared" si="0"/>
        <v>16.515000000000001</v>
      </c>
      <c r="J63" s="9">
        <f>J64</f>
        <v>0</v>
      </c>
      <c r="K63" s="8">
        <f t="shared" si="1"/>
        <v>16.515000000000001</v>
      </c>
      <c r="L63" s="8">
        <v>16.515000000000001</v>
      </c>
      <c r="M63" s="9">
        <f>M64</f>
        <v>0</v>
      </c>
      <c r="N63" s="9">
        <f>N64</f>
        <v>16.920359999999999</v>
      </c>
      <c r="O63" s="8">
        <f t="shared" si="2"/>
        <v>33.435360000000003</v>
      </c>
      <c r="P63" s="8">
        <f t="shared" si="3"/>
        <v>16.515000000000001</v>
      </c>
      <c r="Q63" s="9">
        <f>Q64</f>
        <v>0</v>
      </c>
      <c r="R63" s="9">
        <f>R64</f>
        <v>0</v>
      </c>
      <c r="S63" s="8">
        <f t="shared" si="4"/>
        <v>33.435360000000003</v>
      </c>
      <c r="T63" s="9">
        <f>T64</f>
        <v>0</v>
      </c>
      <c r="U63" s="8">
        <f t="shared" si="5"/>
        <v>33.435360000000003</v>
      </c>
      <c r="V63" s="8">
        <f t="shared" si="6"/>
        <v>16.515000000000001</v>
      </c>
      <c r="W63" s="9">
        <f>W64</f>
        <v>16.920359999999999</v>
      </c>
      <c r="X63" s="8">
        <f t="shared" si="7"/>
        <v>33.435360000000003</v>
      </c>
      <c r="Y63" s="9">
        <f>Y64</f>
        <v>0</v>
      </c>
      <c r="Z63" s="8">
        <f t="shared" si="8"/>
        <v>33.435360000000003</v>
      </c>
    </row>
    <row r="64" spans="1:26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16.515000000000001</v>
      </c>
      <c r="H64" s="9"/>
      <c r="I64" s="8">
        <f t="shared" si="0"/>
        <v>16.515000000000001</v>
      </c>
      <c r="J64" s="9"/>
      <c r="K64" s="8">
        <f t="shared" si="1"/>
        <v>16.515000000000001</v>
      </c>
      <c r="L64" s="8">
        <v>16.515000000000001</v>
      </c>
      <c r="M64" s="9"/>
      <c r="N64" s="9">
        <v>16.920359999999999</v>
      </c>
      <c r="O64" s="8">
        <f t="shared" si="2"/>
        <v>33.435360000000003</v>
      </c>
      <c r="P64" s="8">
        <f t="shared" si="3"/>
        <v>16.515000000000001</v>
      </c>
      <c r="Q64" s="9"/>
      <c r="R64" s="9"/>
      <c r="S64" s="8">
        <f t="shared" si="4"/>
        <v>33.435360000000003</v>
      </c>
      <c r="T64" s="9"/>
      <c r="U64" s="8">
        <f t="shared" si="5"/>
        <v>33.435360000000003</v>
      </c>
      <c r="V64" s="8">
        <f t="shared" si="6"/>
        <v>16.515000000000001</v>
      </c>
      <c r="W64" s="9">
        <v>16.920359999999999</v>
      </c>
      <c r="X64" s="8">
        <f t="shared" si="7"/>
        <v>33.435360000000003</v>
      </c>
      <c r="Y64" s="9"/>
      <c r="Z64" s="8">
        <f t="shared" si="8"/>
        <v>33.435360000000003</v>
      </c>
    </row>
    <row r="65" spans="1:26" ht="88.5" customHeight="1">
      <c r="A65" s="2" t="s">
        <v>225</v>
      </c>
      <c r="B65" s="3" t="s">
        <v>5</v>
      </c>
      <c r="C65" s="3" t="s">
        <v>22</v>
      </c>
      <c r="D65" s="3" t="s">
        <v>23</v>
      </c>
      <c r="E65" s="12" t="s">
        <v>226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0</v>
      </c>
      <c r="K65" s="8">
        <f t="shared" si="1"/>
        <v>0</v>
      </c>
      <c r="L65" s="8">
        <v>0</v>
      </c>
      <c r="M65" s="9">
        <f>M66</f>
        <v>0</v>
      </c>
      <c r="N65" s="9">
        <f>N66</f>
        <v>0</v>
      </c>
      <c r="O65" s="8">
        <f t="shared" si="2"/>
        <v>0</v>
      </c>
      <c r="P65" s="8">
        <f t="shared" si="3"/>
        <v>0</v>
      </c>
      <c r="Q65" s="9">
        <f>Q66</f>
        <v>0</v>
      </c>
      <c r="R65" s="9">
        <f>R66</f>
        <v>0</v>
      </c>
      <c r="S65" s="8">
        <f t="shared" si="4"/>
        <v>0</v>
      </c>
      <c r="T65" s="9">
        <f>T66</f>
        <v>0</v>
      </c>
      <c r="U65" s="8">
        <f t="shared" si="5"/>
        <v>0</v>
      </c>
      <c r="V65" s="8">
        <f t="shared" si="6"/>
        <v>0</v>
      </c>
      <c r="W65" s="9">
        <f>W66</f>
        <v>0</v>
      </c>
      <c r="X65" s="8">
        <f t="shared" si="7"/>
        <v>0</v>
      </c>
      <c r="Y65" s="9">
        <f>Y66</f>
        <v>0</v>
      </c>
      <c r="Z65" s="8">
        <f t="shared" si="8"/>
        <v>0</v>
      </c>
    </row>
    <row r="66" spans="1:26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226</v>
      </c>
      <c r="F66" s="3">
        <v>200</v>
      </c>
      <c r="G66" s="8">
        <v>0</v>
      </c>
      <c r="H66" s="9"/>
      <c r="I66" s="8">
        <f t="shared" si="0"/>
        <v>0</v>
      </c>
      <c r="J66" s="9"/>
      <c r="K66" s="8">
        <f t="shared" si="1"/>
        <v>0</v>
      </c>
      <c r="L66" s="8">
        <v>0</v>
      </c>
      <c r="M66" s="9"/>
      <c r="N66" s="9"/>
      <c r="O66" s="8">
        <f t="shared" si="2"/>
        <v>0</v>
      </c>
      <c r="P66" s="8">
        <f t="shared" si="3"/>
        <v>0</v>
      </c>
      <c r="Q66" s="9"/>
      <c r="R66" s="9"/>
      <c r="S66" s="8">
        <f t="shared" si="4"/>
        <v>0</v>
      </c>
      <c r="T66" s="9"/>
      <c r="U66" s="8">
        <f t="shared" si="5"/>
        <v>0</v>
      </c>
      <c r="V66" s="8">
        <f t="shared" si="6"/>
        <v>0</v>
      </c>
      <c r="W66" s="9"/>
      <c r="X66" s="8">
        <f t="shared" si="7"/>
        <v>0</v>
      </c>
      <c r="Y66" s="9"/>
      <c r="Z66" s="8">
        <f t="shared" si="8"/>
        <v>0</v>
      </c>
    </row>
    <row r="67" spans="1:26" ht="42" customHeight="1">
      <c r="A67" s="10" t="s">
        <v>205</v>
      </c>
      <c r="B67" s="3" t="s">
        <v>5</v>
      </c>
      <c r="C67" s="3" t="s">
        <v>22</v>
      </c>
      <c r="D67" s="3" t="s">
        <v>25</v>
      </c>
      <c r="E67" s="1" t="s">
        <v>206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0</v>
      </c>
      <c r="K67" s="8">
        <f t="shared" si="1"/>
        <v>0</v>
      </c>
      <c r="L67" s="8">
        <v>0</v>
      </c>
      <c r="M67" s="9">
        <f>M68+M69</f>
        <v>0</v>
      </c>
      <c r="N67" s="9">
        <f>N68+N69</f>
        <v>0</v>
      </c>
      <c r="O67" s="8">
        <f t="shared" si="2"/>
        <v>0</v>
      </c>
      <c r="P67" s="8">
        <f t="shared" si="3"/>
        <v>0</v>
      </c>
      <c r="Q67" s="9">
        <f>Q68+Q69</f>
        <v>0</v>
      </c>
      <c r="R67" s="9">
        <f>R68+R69</f>
        <v>0</v>
      </c>
      <c r="S67" s="8">
        <f t="shared" si="4"/>
        <v>0</v>
      </c>
      <c r="T67" s="9">
        <f>T68+T69</f>
        <v>0</v>
      </c>
      <c r="U67" s="8">
        <f t="shared" si="5"/>
        <v>0</v>
      </c>
      <c r="V67" s="8">
        <f t="shared" si="6"/>
        <v>0</v>
      </c>
      <c r="W67" s="9">
        <f>W68+W69</f>
        <v>0</v>
      </c>
      <c r="X67" s="8">
        <f t="shared" si="7"/>
        <v>0</v>
      </c>
      <c r="Y67" s="9">
        <f>Y68+Y69</f>
        <v>0</v>
      </c>
      <c r="Z67" s="8">
        <f t="shared" si="8"/>
        <v>0</v>
      </c>
    </row>
    <row r="68" spans="1:26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206</v>
      </c>
      <c r="F68" s="3">
        <v>200</v>
      </c>
      <c r="G68" s="8">
        <v>0</v>
      </c>
      <c r="H68" s="9"/>
      <c r="I68" s="8">
        <f t="shared" si="0"/>
        <v>0</v>
      </c>
      <c r="J68" s="9"/>
      <c r="K68" s="8">
        <f t="shared" si="1"/>
        <v>0</v>
      </c>
      <c r="L68" s="8">
        <v>0</v>
      </c>
      <c r="M68" s="9"/>
      <c r="N68" s="9"/>
      <c r="O68" s="8">
        <f t="shared" si="2"/>
        <v>0</v>
      </c>
      <c r="P68" s="8">
        <f t="shared" si="3"/>
        <v>0</v>
      </c>
      <c r="Q68" s="9"/>
      <c r="R68" s="9"/>
      <c r="S68" s="8">
        <f t="shared" si="4"/>
        <v>0</v>
      </c>
      <c r="T68" s="9"/>
      <c r="U68" s="8">
        <f t="shared" si="5"/>
        <v>0</v>
      </c>
      <c r="V68" s="8">
        <f t="shared" si="6"/>
        <v>0</v>
      </c>
      <c r="W68" s="9"/>
      <c r="X68" s="8">
        <f t="shared" si="7"/>
        <v>0</v>
      </c>
      <c r="Y68" s="9"/>
      <c r="Z68" s="8">
        <f t="shared" si="8"/>
        <v>0</v>
      </c>
    </row>
    <row r="69" spans="1:26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206</v>
      </c>
      <c r="F69" s="3">
        <v>800</v>
      </c>
      <c r="G69" s="8">
        <v>0</v>
      </c>
      <c r="H69" s="9"/>
      <c r="I69" s="8">
        <f t="shared" si="0"/>
        <v>0</v>
      </c>
      <c r="J69" s="9"/>
      <c r="K69" s="8">
        <f t="shared" si="1"/>
        <v>0</v>
      </c>
      <c r="L69" s="8">
        <v>0</v>
      </c>
      <c r="M69" s="9"/>
      <c r="N69" s="9"/>
      <c r="O69" s="8">
        <f t="shared" si="2"/>
        <v>0</v>
      </c>
      <c r="P69" s="8">
        <f t="shared" si="3"/>
        <v>0</v>
      </c>
      <c r="Q69" s="9"/>
      <c r="R69" s="9"/>
      <c r="S69" s="8">
        <f t="shared" si="4"/>
        <v>0</v>
      </c>
      <c r="T69" s="9"/>
      <c r="U69" s="8">
        <f t="shared" si="5"/>
        <v>0</v>
      </c>
      <c r="V69" s="8">
        <f t="shared" si="6"/>
        <v>0</v>
      </c>
      <c r="W69" s="9"/>
      <c r="X69" s="8">
        <f t="shared" si="7"/>
        <v>0</v>
      </c>
      <c r="Y69" s="9"/>
      <c r="Z69" s="8">
        <f t="shared" si="8"/>
        <v>0</v>
      </c>
    </row>
    <row r="70" spans="1:26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229</v>
      </c>
      <c r="F70" s="3"/>
      <c r="G70" s="8">
        <v>471.30999999999949</v>
      </c>
      <c r="H70" s="9">
        <f>H71</f>
        <v>0</v>
      </c>
      <c r="I70" s="8">
        <f t="shared" si="0"/>
        <v>471.30999999999949</v>
      </c>
      <c r="J70" s="9">
        <f>J71</f>
        <v>0</v>
      </c>
      <c r="K70" s="8">
        <f t="shared" si="1"/>
        <v>471.30999999999949</v>
      </c>
      <c r="L70" s="8">
        <v>471.30999999999949</v>
      </c>
      <c r="M70" s="9">
        <f>M71</f>
        <v>0</v>
      </c>
      <c r="N70" s="9">
        <f>N71</f>
        <v>0</v>
      </c>
      <c r="O70" s="8">
        <f t="shared" si="2"/>
        <v>471.30999999999949</v>
      </c>
      <c r="P70" s="8">
        <f t="shared" si="3"/>
        <v>471.30999999999949</v>
      </c>
      <c r="Q70" s="9">
        <f>Q71</f>
        <v>0</v>
      </c>
      <c r="R70" s="9">
        <f>R71</f>
        <v>-471.31</v>
      </c>
      <c r="S70" s="8">
        <f t="shared" si="4"/>
        <v>-5.1159076974727213E-13</v>
      </c>
      <c r="T70" s="9">
        <f>T71</f>
        <v>0</v>
      </c>
      <c r="U70" s="8">
        <f t="shared" si="5"/>
        <v>-5.1159076974727213E-13</v>
      </c>
      <c r="V70" s="8">
        <f t="shared" si="6"/>
        <v>471.30999999999949</v>
      </c>
      <c r="W70" s="9">
        <f>W71</f>
        <v>0</v>
      </c>
      <c r="X70" s="8">
        <f t="shared" si="7"/>
        <v>471.30999999999949</v>
      </c>
      <c r="Y70" s="9">
        <f>Y71</f>
        <v>-471.31</v>
      </c>
      <c r="Z70" s="8">
        <f t="shared" si="8"/>
        <v>-5.1159076974727213E-13</v>
      </c>
    </row>
    <row r="71" spans="1:26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229</v>
      </c>
      <c r="F71" s="3">
        <v>200</v>
      </c>
      <c r="G71" s="8">
        <v>471.30999999999949</v>
      </c>
      <c r="H71" s="9"/>
      <c r="I71" s="8">
        <f t="shared" si="0"/>
        <v>471.30999999999949</v>
      </c>
      <c r="J71" s="9"/>
      <c r="K71" s="8">
        <f t="shared" si="1"/>
        <v>471.30999999999949</v>
      </c>
      <c r="L71" s="8">
        <v>471.30999999999949</v>
      </c>
      <c r="M71" s="9"/>
      <c r="N71" s="9"/>
      <c r="O71" s="8">
        <f t="shared" si="2"/>
        <v>471.30999999999949</v>
      </c>
      <c r="P71" s="8">
        <f t="shared" si="3"/>
        <v>471.30999999999949</v>
      </c>
      <c r="Q71" s="9"/>
      <c r="R71" s="9">
        <v>-471.31</v>
      </c>
      <c r="S71" s="8">
        <f t="shared" si="4"/>
        <v>-5.1159076974727213E-13</v>
      </c>
      <c r="T71" s="9"/>
      <c r="U71" s="8">
        <f t="shared" si="5"/>
        <v>-5.1159076974727213E-13</v>
      </c>
      <c r="V71" s="8">
        <f t="shared" si="6"/>
        <v>471.30999999999949</v>
      </c>
      <c r="W71" s="9"/>
      <c r="X71" s="8">
        <f t="shared" si="7"/>
        <v>471.30999999999949</v>
      </c>
      <c r="Y71" s="9">
        <v>-471.31</v>
      </c>
      <c r="Z71" s="8">
        <f t="shared" si="8"/>
        <v>-5.1159076974727213E-13</v>
      </c>
    </row>
    <row r="72" spans="1:26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4893</v>
      </c>
      <c r="H72" s="9">
        <f>H73</f>
        <v>0</v>
      </c>
      <c r="I72" s="8">
        <f t="shared" si="0"/>
        <v>4893</v>
      </c>
      <c r="J72" s="9">
        <f>J73</f>
        <v>0</v>
      </c>
      <c r="K72" s="8">
        <f t="shared" si="1"/>
        <v>4893</v>
      </c>
      <c r="L72" s="8">
        <v>4893</v>
      </c>
      <c r="M72" s="9">
        <f>M73</f>
        <v>0</v>
      </c>
      <c r="N72" s="9">
        <f>N73</f>
        <v>0</v>
      </c>
      <c r="O72" s="8">
        <f t="shared" si="2"/>
        <v>4893</v>
      </c>
      <c r="P72" s="8">
        <f t="shared" si="3"/>
        <v>4893</v>
      </c>
      <c r="Q72" s="9">
        <f>Q73</f>
        <v>0</v>
      </c>
      <c r="R72" s="9">
        <f>R73</f>
        <v>0</v>
      </c>
      <c r="S72" s="8">
        <f t="shared" si="4"/>
        <v>4893</v>
      </c>
      <c r="T72" s="9">
        <f>T73</f>
        <v>0</v>
      </c>
      <c r="U72" s="8">
        <f t="shared" si="5"/>
        <v>4893</v>
      </c>
      <c r="V72" s="8">
        <f t="shared" si="6"/>
        <v>4893</v>
      </c>
      <c r="W72" s="9">
        <f>W73</f>
        <v>0</v>
      </c>
      <c r="X72" s="8">
        <f t="shared" si="7"/>
        <v>4893</v>
      </c>
      <c r="Y72" s="9">
        <f>Y73</f>
        <v>0</v>
      </c>
      <c r="Z72" s="8">
        <f t="shared" si="8"/>
        <v>4893</v>
      </c>
    </row>
    <row r="73" spans="1:26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4893</v>
      </c>
      <c r="H73" s="9"/>
      <c r="I73" s="8">
        <f t="shared" si="0"/>
        <v>4893</v>
      </c>
      <c r="J73" s="9"/>
      <c r="K73" s="8">
        <f t="shared" si="1"/>
        <v>4893</v>
      </c>
      <c r="L73" s="8">
        <v>4893</v>
      </c>
      <c r="M73" s="9"/>
      <c r="N73" s="9"/>
      <c r="O73" s="8">
        <f t="shared" si="2"/>
        <v>4893</v>
      </c>
      <c r="P73" s="8">
        <f t="shared" si="3"/>
        <v>4893</v>
      </c>
      <c r="Q73" s="9"/>
      <c r="R73" s="9"/>
      <c r="S73" s="8">
        <f t="shared" si="4"/>
        <v>4893</v>
      </c>
      <c r="T73" s="9"/>
      <c r="U73" s="8">
        <f t="shared" si="5"/>
        <v>4893</v>
      </c>
      <c r="V73" s="8">
        <f t="shared" si="6"/>
        <v>4893</v>
      </c>
      <c r="W73" s="9"/>
      <c r="X73" s="8">
        <f t="shared" si="7"/>
        <v>4893</v>
      </c>
      <c r="Y73" s="9"/>
      <c r="Z73" s="8">
        <f t="shared" si="8"/>
        <v>4893</v>
      </c>
    </row>
    <row r="74" spans="1:26" ht="41.25" customHeight="1">
      <c r="A74" s="10" t="s">
        <v>260</v>
      </c>
      <c r="B74" s="3" t="s">
        <v>5</v>
      </c>
      <c r="C74" s="3" t="s">
        <v>22</v>
      </c>
      <c r="D74" s="3" t="s">
        <v>28</v>
      </c>
      <c r="E74" s="1" t="s">
        <v>261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8">
        <v>0</v>
      </c>
      <c r="M74" s="9">
        <f>M75</f>
        <v>0</v>
      </c>
      <c r="N74" s="9">
        <f>N75</f>
        <v>0</v>
      </c>
      <c r="O74" s="8">
        <f t="shared" si="2"/>
        <v>0</v>
      </c>
      <c r="P74" s="8">
        <f t="shared" si="3"/>
        <v>0</v>
      </c>
      <c r="Q74" s="9">
        <f>Q75</f>
        <v>0</v>
      </c>
      <c r="R74" s="9">
        <f>R75</f>
        <v>0</v>
      </c>
      <c r="S74" s="8">
        <f t="shared" si="4"/>
        <v>0</v>
      </c>
      <c r="T74" s="9">
        <f>T75</f>
        <v>0</v>
      </c>
      <c r="U74" s="8">
        <f t="shared" si="5"/>
        <v>0</v>
      </c>
      <c r="V74" s="8">
        <f t="shared" si="6"/>
        <v>0</v>
      </c>
      <c r="W74" s="9">
        <f>W75</f>
        <v>0</v>
      </c>
      <c r="X74" s="8">
        <f t="shared" si="7"/>
        <v>0</v>
      </c>
      <c r="Y74" s="9">
        <f>Y75</f>
        <v>0</v>
      </c>
      <c r="Z74" s="8">
        <f t="shared" si="8"/>
        <v>0</v>
      </c>
    </row>
    <row r="75" spans="1:26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261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8">
        <v>0</v>
      </c>
      <c r="M75" s="9"/>
      <c r="N75" s="9"/>
      <c r="O75" s="8">
        <f t="shared" si="2"/>
        <v>0</v>
      </c>
      <c r="P75" s="8">
        <f t="shared" si="3"/>
        <v>0</v>
      </c>
      <c r="Q75" s="9"/>
      <c r="R75" s="9"/>
      <c r="S75" s="8">
        <f t="shared" si="4"/>
        <v>0</v>
      </c>
      <c r="T75" s="9"/>
      <c r="U75" s="8">
        <f t="shared" si="5"/>
        <v>0</v>
      </c>
      <c r="V75" s="8">
        <f t="shared" si="6"/>
        <v>0</v>
      </c>
      <c r="W75" s="9"/>
      <c r="X75" s="8">
        <f t="shared" si="7"/>
        <v>0</v>
      </c>
      <c r="Y75" s="9"/>
      <c r="Z75" s="8">
        <f t="shared" si="8"/>
        <v>0</v>
      </c>
    </row>
    <row r="76" spans="1:26" ht="94.5" customHeight="1">
      <c r="A76" s="4" t="s">
        <v>319</v>
      </c>
      <c r="B76" s="3" t="s">
        <v>5</v>
      </c>
      <c r="C76" s="3" t="s">
        <v>22</v>
      </c>
      <c r="D76" s="3" t="s">
        <v>28</v>
      </c>
      <c r="E76" s="1" t="s">
        <v>240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0</v>
      </c>
      <c r="K76" s="8">
        <f t="shared" si="1"/>
        <v>0</v>
      </c>
      <c r="L76" s="8">
        <v>0</v>
      </c>
      <c r="M76" s="9">
        <f>M77</f>
        <v>0</v>
      </c>
      <c r="N76" s="9">
        <f>N77</f>
        <v>6907.6210499999997</v>
      </c>
      <c r="O76" s="8">
        <f t="shared" si="2"/>
        <v>6907.6210499999997</v>
      </c>
      <c r="P76" s="8">
        <f t="shared" si="3"/>
        <v>0</v>
      </c>
      <c r="Q76" s="9">
        <f>Q77</f>
        <v>0</v>
      </c>
      <c r="R76" s="9">
        <f>R77</f>
        <v>471.31</v>
      </c>
      <c r="S76" s="8">
        <f t="shared" si="4"/>
        <v>7378.9310500000001</v>
      </c>
      <c r="T76" s="9">
        <f>T77</f>
        <v>3484.9909499999999</v>
      </c>
      <c r="U76" s="8">
        <f t="shared" si="5"/>
        <v>10863.922</v>
      </c>
      <c r="V76" s="8">
        <f t="shared" si="6"/>
        <v>0</v>
      </c>
      <c r="W76" s="9">
        <f>W77</f>
        <v>7329.1030099999998</v>
      </c>
      <c r="X76" s="8">
        <f t="shared" si="7"/>
        <v>7329.1030099999998</v>
      </c>
      <c r="Y76" s="9">
        <f>Y77</f>
        <v>471.31</v>
      </c>
      <c r="Z76" s="8">
        <f t="shared" si="8"/>
        <v>7800.4130100000002</v>
      </c>
    </row>
    <row r="77" spans="1:26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240</v>
      </c>
      <c r="F77" s="3">
        <v>200</v>
      </c>
      <c r="G77" s="8">
        <v>0</v>
      </c>
      <c r="H77" s="9"/>
      <c r="I77" s="8">
        <f t="shared" si="0"/>
        <v>0</v>
      </c>
      <c r="J77" s="9"/>
      <c r="K77" s="8">
        <f t="shared" si="1"/>
        <v>0</v>
      </c>
      <c r="L77" s="8">
        <v>0</v>
      </c>
      <c r="M77" s="9"/>
      <c r="N77" s="9">
        <v>6907.6210499999997</v>
      </c>
      <c r="O77" s="8">
        <f t="shared" si="2"/>
        <v>6907.6210499999997</v>
      </c>
      <c r="P77" s="8">
        <f t="shared" si="3"/>
        <v>0</v>
      </c>
      <c r="Q77" s="9"/>
      <c r="R77" s="9">
        <v>471.31</v>
      </c>
      <c r="S77" s="8">
        <f t="shared" si="4"/>
        <v>7378.9310500000001</v>
      </c>
      <c r="T77" s="9">
        <v>3484.9909499999999</v>
      </c>
      <c r="U77" s="8">
        <f t="shared" si="5"/>
        <v>10863.922</v>
      </c>
      <c r="V77" s="8">
        <f t="shared" si="6"/>
        <v>0</v>
      </c>
      <c r="W77" s="9">
        <v>7329.1030099999998</v>
      </c>
      <c r="X77" s="8">
        <f t="shared" si="7"/>
        <v>7329.1030099999998</v>
      </c>
      <c r="Y77" s="9">
        <v>471.31</v>
      </c>
      <c r="Z77" s="8">
        <f t="shared" si="8"/>
        <v>7800.4130100000002</v>
      </c>
    </row>
    <row r="78" spans="1:26" ht="51.75" customHeight="1">
      <c r="A78" s="2" t="s">
        <v>327</v>
      </c>
      <c r="B78" s="3" t="s">
        <v>5</v>
      </c>
      <c r="C78" s="3" t="s">
        <v>22</v>
      </c>
      <c r="D78" s="3" t="s">
        <v>28</v>
      </c>
      <c r="E78" s="1" t="s">
        <v>328</v>
      </c>
      <c r="F78" s="3"/>
      <c r="G78" s="8"/>
      <c r="H78" s="9"/>
      <c r="I78" s="8"/>
      <c r="J78" s="9"/>
      <c r="K78" s="8"/>
      <c r="L78" s="8"/>
      <c r="M78" s="9"/>
      <c r="N78" s="9"/>
      <c r="O78" s="8">
        <f t="shared" si="2"/>
        <v>0</v>
      </c>
      <c r="P78" s="8"/>
      <c r="Q78" s="9"/>
      <c r="R78" s="9">
        <f>R79</f>
        <v>0</v>
      </c>
      <c r="S78" s="8">
        <f t="shared" si="4"/>
        <v>0</v>
      </c>
      <c r="T78" s="9">
        <f>T79</f>
        <v>0</v>
      </c>
      <c r="U78" s="8">
        <f t="shared" si="5"/>
        <v>0</v>
      </c>
      <c r="V78" s="8"/>
      <c r="W78" s="9"/>
      <c r="X78" s="8">
        <f t="shared" si="7"/>
        <v>0</v>
      </c>
      <c r="Y78" s="9">
        <f>Y79</f>
        <v>0</v>
      </c>
      <c r="Z78" s="8">
        <f t="shared" si="8"/>
        <v>0</v>
      </c>
    </row>
    <row r="79" spans="1:26" ht="51.75" customHeight="1">
      <c r="A79" s="2" t="s">
        <v>33</v>
      </c>
      <c r="B79" s="3" t="s">
        <v>5</v>
      </c>
      <c r="C79" s="3" t="s">
        <v>22</v>
      </c>
      <c r="D79" s="3" t="s">
        <v>28</v>
      </c>
      <c r="E79" s="1" t="s">
        <v>328</v>
      </c>
      <c r="F79" s="3">
        <v>200</v>
      </c>
      <c r="G79" s="8"/>
      <c r="H79" s="9"/>
      <c r="I79" s="8"/>
      <c r="J79" s="9"/>
      <c r="K79" s="8"/>
      <c r="L79" s="8"/>
      <c r="M79" s="9"/>
      <c r="N79" s="9"/>
      <c r="O79" s="8">
        <f t="shared" si="2"/>
        <v>0</v>
      </c>
      <c r="P79" s="8"/>
      <c r="Q79" s="9"/>
      <c r="R79" s="9"/>
      <c r="S79" s="8">
        <f t="shared" si="4"/>
        <v>0</v>
      </c>
      <c r="T79" s="9"/>
      <c r="U79" s="8">
        <f t="shared" si="5"/>
        <v>0</v>
      </c>
      <c r="V79" s="8"/>
      <c r="W79" s="9"/>
      <c r="X79" s="8">
        <f t="shared" si="7"/>
        <v>0</v>
      </c>
      <c r="Y79" s="9"/>
      <c r="Z79" s="8">
        <f t="shared" si="8"/>
        <v>0</v>
      </c>
    </row>
    <row r="80" spans="1:26" ht="38.25" customHeight="1">
      <c r="A80" s="10" t="s">
        <v>55</v>
      </c>
      <c r="B80" s="3" t="s">
        <v>5</v>
      </c>
      <c r="C80" s="3" t="s">
        <v>22</v>
      </c>
      <c r="D80" s="3">
        <v>10</v>
      </c>
      <c r="E80" s="1" t="s">
        <v>56</v>
      </c>
      <c r="F80" s="3"/>
      <c r="G80" s="8">
        <v>469.03199999999998</v>
      </c>
      <c r="H80" s="9">
        <f>H81+H82</f>
        <v>0</v>
      </c>
      <c r="I80" s="8">
        <f t="shared" si="0"/>
        <v>469.03199999999998</v>
      </c>
      <c r="J80" s="9">
        <f>J81+J82</f>
        <v>21</v>
      </c>
      <c r="K80" s="8">
        <f t="shared" si="1"/>
        <v>490.03199999999998</v>
      </c>
      <c r="L80" s="8">
        <v>469.03199999999998</v>
      </c>
      <c r="M80" s="9">
        <f>M81+M82</f>
        <v>0</v>
      </c>
      <c r="N80" s="9">
        <f>N81+N82</f>
        <v>0</v>
      </c>
      <c r="O80" s="8">
        <f t="shared" si="2"/>
        <v>490.03199999999998</v>
      </c>
      <c r="P80" s="8">
        <f t="shared" si="3"/>
        <v>469.03199999999998</v>
      </c>
      <c r="Q80" s="9">
        <f>Q81+Q82</f>
        <v>21</v>
      </c>
      <c r="R80" s="9">
        <f>R81+R82</f>
        <v>0</v>
      </c>
      <c r="S80" s="8">
        <f t="shared" si="4"/>
        <v>490.03199999999998</v>
      </c>
      <c r="T80" s="9">
        <f>T81+T82</f>
        <v>0</v>
      </c>
      <c r="U80" s="8">
        <f t="shared" ref="U80:U143" si="9">S80+T80</f>
        <v>490.03199999999998</v>
      </c>
      <c r="V80" s="8">
        <f t="shared" si="6"/>
        <v>490.03199999999998</v>
      </c>
      <c r="W80" s="9">
        <f>W81+W82</f>
        <v>0</v>
      </c>
      <c r="X80" s="8">
        <f t="shared" si="7"/>
        <v>490.03199999999998</v>
      </c>
      <c r="Y80" s="9">
        <f>Y81+Y82</f>
        <v>0</v>
      </c>
      <c r="Z80" s="8">
        <f t="shared" si="8"/>
        <v>490.03199999999998</v>
      </c>
    </row>
    <row r="81" spans="1:26" ht="84" customHeight="1">
      <c r="A81" s="2" t="s">
        <v>102</v>
      </c>
      <c r="B81" s="3" t="s">
        <v>5</v>
      </c>
      <c r="C81" s="3" t="s">
        <v>22</v>
      </c>
      <c r="D81" s="3">
        <v>10</v>
      </c>
      <c r="E81" s="1" t="s">
        <v>56</v>
      </c>
      <c r="F81" s="3">
        <v>100</v>
      </c>
      <c r="G81" s="8">
        <v>0</v>
      </c>
      <c r="H81" s="9"/>
      <c r="I81" s="8">
        <f t="shared" si="0"/>
        <v>0</v>
      </c>
      <c r="J81" s="9"/>
      <c r="K81" s="8">
        <f t="shared" si="1"/>
        <v>0</v>
      </c>
      <c r="L81" s="8">
        <v>0</v>
      </c>
      <c r="M81" s="9"/>
      <c r="N81" s="9"/>
      <c r="O81" s="8">
        <f t="shared" si="2"/>
        <v>0</v>
      </c>
      <c r="P81" s="8">
        <f t="shared" si="3"/>
        <v>0</v>
      </c>
      <c r="Q81" s="9"/>
      <c r="R81" s="9"/>
      <c r="S81" s="8">
        <f t="shared" si="4"/>
        <v>0</v>
      </c>
      <c r="T81" s="9"/>
      <c r="U81" s="8">
        <f t="shared" si="9"/>
        <v>0</v>
      </c>
      <c r="V81" s="8">
        <f t="shared" si="6"/>
        <v>0</v>
      </c>
      <c r="W81" s="9"/>
      <c r="X81" s="8">
        <f t="shared" si="7"/>
        <v>0</v>
      </c>
      <c r="Y81" s="9"/>
      <c r="Z81" s="8">
        <f t="shared" si="8"/>
        <v>0</v>
      </c>
    </row>
    <row r="82" spans="1:26" ht="46.5" customHeight="1">
      <c r="A82" s="2" t="s">
        <v>33</v>
      </c>
      <c r="B82" s="3" t="s">
        <v>5</v>
      </c>
      <c r="C82" s="3" t="s">
        <v>22</v>
      </c>
      <c r="D82" s="3">
        <v>10</v>
      </c>
      <c r="E82" s="1" t="s">
        <v>56</v>
      </c>
      <c r="F82" s="3">
        <v>200</v>
      </c>
      <c r="G82" s="8">
        <v>469.03199999999998</v>
      </c>
      <c r="H82" s="9"/>
      <c r="I82" s="8">
        <f t="shared" ref="I82:I151" si="10">G82+H82</f>
        <v>469.03199999999998</v>
      </c>
      <c r="J82" s="9">
        <v>21</v>
      </c>
      <c r="K82" s="8">
        <f t="shared" ref="K82:K149" si="11">I82+J82</f>
        <v>490.03199999999998</v>
      </c>
      <c r="L82" s="8">
        <v>469.03199999999998</v>
      </c>
      <c r="M82" s="9"/>
      <c r="N82" s="9"/>
      <c r="O82" s="8">
        <f t="shared" ref="O82:O148" si="12">K82+N82</f>
        <v>490.03199999999998</v>
      </c>
      <c r="P82" s="8">
        <f t="shared" ref="P82:P151" si="13">L82+M82</f>
        <v>469.03199999999998</v>
      </c>
      <c r="Q82" s="9">
        <v>21</v>
      </c>
      <c r="R82" s="9"/>
      <c r="S82" s="8">
        <f t="shared" ref="S82:S148" si="14">O82+R82</f>
        <v>490.03199999999998</v>
      </c>
      <c r="T82" s="9"/>
      <c r="U82" s="8">
        <f t="shared" si="9"/>
        <v>490.03199999999998</v>
      </c>
      <c r="V82" s="8">
        <f t="shared" ref="V82:V149" si="15">P82+Q82</f>
        <v>490.03199999999998</v>
      </c>
      <c r="W82" s="9"/>
      <c r="X82" s="8">
        <f t="shared" ref="X82:X148" si="16">V82+W82</f>
        <v>490.03199999999998</v>
      </c>
      <c r="Y82" s="9"/>
      <c r="Z82" s="8">
        <f t="shared" ref="Z82:Z148" si="17">X82+Y82</f>
        <v>490.03199999999998</v>
      </c>
    </row>
    <row r="83" spans="1:26" ht="66.75" customHeight="1">
      <c r="A83" s="10" t="s">
        <v>57</v>
      </c>
      <c r="B83" s="3" t="s">
        <v>5</v>
      </c>
      <c r="C83" s="3" t="s">
        <v>22</v>
      </c>
      <c r="D83" s="3">
        <v>12</v>
      </c>
      <c r="E83" s="1" t="s">
        <v>58</v>
      </c>
      <c r="F83" s="3"/>
      <c r="G83" s="8">
        <v>50</v>
      </c>
      <c r="H83" s="9">
        <f>H84</f>
        <v>0</v>
      </c>
      <c r="I83" s="8">
        <f t="shared" si="10"/>
        <v>50</v>
      </c>
      <c r="J83" s="9">
        <f>J84</f>
        <v>0</v>
      </c>
      <c r="K83" s="8">
        <f t="shared" si="11"/>
        <v>50</v>
      </c>
      <c r="L83" s="8">
        <v>50</v>
      </c>
      <c r="M83" s="9">
        <f>M84</f>
        <v>0</v>
      </c>
      <c r="N83" s="9">
        <f>N84</f>
        <v>0</v>
      </c>
      <c r="O83" s="8">
        <f t="shared" si="12"/>
        <v>50</v>
      </c>
      <c r="P83" s="8">
        <f t="shared" si="13"/>
        <v>50</v>
      </c>
      <c r="Q83" s="9">
        <f>Q84</f>
        <v>0</v>
      </c>
      <c r="R83" s="9">
        <f>R84</f>
        <v>0</v>
      </c>
      <c r="S83" s="8">
        <f t="shared" si="14"/>
        <v>50</v>
      </c>
      <c r="T83" s="9">
        <f>T84</f>
        <v>0</v>
      </c>
      <c r="U83" s="8">
        <f t="shared" si="9"/>
        <v>50</v>
      </c>
      <c r="V83" s="8">
        <f t="shared" si="15"/>
        <v>50</v>
      </c>
      <c r="W83" s="9">
        <f>W84</f>
        <v>0</v>
      </c>
      <c r="X83" s="8">
        <f t="shared" si="16"/>
        <v>50</v>
      </c>
      <c r="Y83" s="9">
        <f>Y84</f>
        <v>0</v>
      </c>
      <c r="Z83" s="8">
        <f t="shared" si="17"/>
        <v>50</v>
      </c>
    </row>
    <row r="84" spans="1:26" ht="47.25" customHeight="1">
      <c r="A84" s="2" t="s">
        <v>34</v>
      </c>
      <c r="B84" s="3" t="s">
        <v>5</v>
      </c>
      <c r="C84" s="3" t="s">
        <v>22</v>
      </c>
      <c r="D84" s="3">
        <v>12</v>
      </c>
      <c r="E84" s="1" t="s">
        <v>58</v>
      </c>
      <c r="F84" s="3">
        <v>800</v>
      </c>
      <c r="G84" s="8">
        <v>50</v>
      </c>
      <c r="H84" s="9"/>
      <c r="I84" s="8">
        <f t="shared" si="10"/>
        <v>50</v>
      </c>
      <c r="J84" s="9"/>
      <c r="K84" s="8">
        <f t="shared" si="11"/>
        <v>50</v>
      </c>
      <c r="L84" s="8">
        <v>50</v>
      </c>
      <c r="M84" s="9"/>
      <c r="N84" s="9"/>
      <c r="O84" s="8">
        <f t="shared" si="12"/>
        <v>50</v>
      </c>
      <c r="P84" s="8">
        <f t="shared" si="13"/>
        <v>50</v>
      </c>
      <c r="Q84" s="9"/>
      <c r="R84" s="9"/>
      <c r="S84" s="8">
        <f t="shared" si="14"/>
        <v>50</v>
      </c>
      <c r="T84" s="9"/>
      <c r="U84" s="8">
        <f t="shared" si="9"/>
        <v>50</v>
      </c>
      <c r="V84" s="8">
        <f t="shared" si="15"/>
        <v>50</v>
      </c>
      <c r="W84" s="9"/>
      <c r="X84" s="8">
        <f t="shared" si="16"/>
        <v>50</v>
      </c>
      <c r="Y84" s="9"/>
      <c r="Z84" s="8">
        <f t="shared" si="17"/>
        <v>50</v>
      </c>
    </row>
    <row r="85" spans="1:26" ht="48" customHeight="1">
      <c r="A85" s="4" t="s">
        <v>291</v>
      </c>
      <c r="B85" s="3" t="s">
        <v>5</v>
      </c>
      <c r="C85" s="3" t="s">
        <v>22</v>
      </c>
      <c r="D85" s="3">
        <v>12</v>
      </c>
      <c r="E85" s="1" t="s">
        <v>292</v>
      </c>
      <c r="F85" s="3"/>
      <c r="G85" s="8">
        <v>0</v>
      </c>
      <c r="H85" s="9">
        <f>H86</f>
        <v>0</v>
      </c>
      <c r="I85" s="8">
        <f t="shared" si="10"/>
        <v>0</v>
      </c>
      <c r="J85" s="9">
        <f>J86</f>
        <v>0</v>
      </c>
      <c r="K85" s="8">
        <f t="shared" si="11"/>
        <v>0</v>
      </c>
      <c r="L85" s="8">
        <v>0</v>
      </c>
      <c r="M85" s="9">
        <f>M86</f>
        <v>0</v>
      </c>
      <c r="N85" s="9">
        <f>N86</f>
        <v>0</v>
      </c>
      <c r="O85" s="8">
        <f t="shared" si="12"/>
        <v>0</v>
      </c>
      <c r="P85" s="8">
        <f t="shared" si="13"/>
        <v>0</v>
      </c>
      <c r="Q85" s="9">
        <f>Q86</f>
        <v>0</v>
      </c>
      <c r="R85" s="9">
        <f>R86</f>
        <v>0</v>
      </c>
      <c r="S85" s="8">
        <f t="shared" si="14"/>
        <v>0</v>
      </c>
      <c r="T85" s="9">
        <f>T86</f>
        <v>0</v>
      </c>
      <c r="U85" s="8">
        <f t="shared" si="9"/>
        <v>0</v>
      </c>
      <c r="V85" s="8">
        <f t="shared" si="15"/>
        <v>0</v>
      </c>
      <c r="W85" s="9">
        <f>W86</f>
        <v>0</v>
      </c>
      <c r="X85" s="8">
        <f t="shared" si="16"/>
        <v>0</v>
      </c>
      <c r="Y85" s="9">
        <f>Y86</f>
        <v>0</v>
      </c>
      <c r="Z85" s="8">
        <f t="shared" si="17"/>
        <v>0</v>
      </c>
    </row>
    <row r="86" spans="1:26" ht="35.25" customHeight="1">
      <c r="A86" s="4" t="s">
        <v>34</v>
      </c>
      <c r="B86" s="3" t="s">
        <v>5</v>
      </c>
      <c r="C86" s="3" t="s">
        <v>22</v>
      </c>
      <c r="D86" s="3">
        <v>12</v>
      </c>
      <c r="E86" s="1" t="s">
        <v>292</v>
      </c>
      <c r="F86" s="3">
        <v>800</v>
      </c>
      <c r="G86" s="8">
        <v>0</v>
      </c>
      <c r="H86" s="9"/>
      <c r="I86" s="8">
        <f t="shared" si="10"/>
        <v>0</v>
      </c>
      <c r="J86" s="9"/>
      <c r="K86" s="8">
        <f t="shared" si="11"/>
        <v>0</v>
      </c>
      <c r="L86" s="8">
        <v>0</v>
      </c>
      <c r="M86" s="9"/>
      <c r="N86" s="9"/>
      <c r="O86" s="8">
        <f t="shared" si="12"/>
        <v>0</v>
      </c>
      <c r="P86" s="8">
        <f t="shared" si="13"/>
        <v>0</v>
      </c>
      <c r="Q86" s="9"/>
      <c r="R86" s="9"/>
      <c r="S86" s="8">
        <f t="shared" si="14"/>
        <v>0</v>
      </c>
      <c r="T86" s="9"/>
      <c r="U86" s="8">
        <f t="shared" si="9"/>
        <v>0</v>
      </c>
      <c r="V86" s="8">
        <f t="shared" si="15"/>
        <v>0</v>
      </c>
      <c r="W86" s="9"/>
      <c r="X86" s="8">
        <f t="shared" si="16"/>
        <v>0</v>
      </c>
      <c r="Y86" s="9"/>
      <c r="Z86" s="8">
        <f t="shared" si="17"/>
        <v>0</v>
      </c>
    </row>
    <row r="87" spans="1:26" ht="49.5" customHeight="1">
      <c r="A87" s="2" t="s">
        <v>227</v>
      </c>
      <c r="B87" s="3" t="s">
        <v>5</v>
      </c>
      <c r="C87" s="3" t="s">
        <v>22</v>
      </c>
      <c r="D87" s="3">
        <v>12</v>
      </c>
      <c r="E87" s="12" t="s">
        <v>228</v>
      </c>
      <c r="F87" s="3"/>
      <c r="G87" s="8">
        <v>1000</v>
      </c>
      <c r="H87" s="9">
        <f>H88</f>
        <v>0</v>
      </c>
      <c r="I87" s="8">
        <f t="shared" si="10"/>
        <v>1000</v>
      </c>
      <c r="J87" s="9">
        <f>J88</f>
        <v>0</v>
      </c>
      <c r="K87" s="8">
        <f t="shared" si="11"/>
        <v>1000</v>
      </c>
      <c r="L87" s="8">
        <v>1000</v>
      </c>
      <c r="M87" s="9">
        <f>M88</f>
        <v>0</v>
      </c>
      <c r="N87" s="9">
        <f>N88</f>
        <v>0</v>
      </c>
      <c r="O87" s="8">
        <f t="shared" si="12"/>
        <v>1000</v>
      </c>
      <c r="P87" s="8">
        <f t="shared" si="13"/>
        <v>1000</v>
      </c>
      <c r="Q87" s="9">
        <f>Q88</f>
        <v>0</v>
      </c>
      <c r="R87" s="9">
        <f>R88</f>
        <v>0</v>
      </c>
      <c r="S87" s="8">
        <f t="shared" si="14"/>
        <v>1000</v>
      </c>
      <c r="T87" s="9">
        <f>T88</f>
        <v>0</v>
      </c>
      <c r="U87" s="8">
        <f t="shared" si="9"/>
        <v>1000</v>
      </c>
      <c r="V87" s="8">
        <f t="shared" si="15"/>
        <v>1000</v>
      </c>
      <c r="W87" s="9">
        <f>W88</f>
        <v>0</v>
      </c>
      <c r="X87" s="8">
        <f t="shared" si="16"/>
        <v>1000</v>
      </c>
      <c r="Y87" s="9">
        <f>Y88</f>
        <v>0</v>
      </c>
      <c r="Z87" s="8">
        <f t="shared" si="17"/>
        <v>1000</v>
      </c>
    </row>
    <row r="88" spans="1:26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2" t="s">
        <v>228</v>
      </c>
      <c r="F88" s="3">
        <v>200</v>
      </c>
      <c r="G88" s="8">
        <v>1000</v>
      </c>
      <c r="H88" s="9"/>
      <c r="I88" s="8">
        <f t="shared" si="10"/>
        <v>1000</v>
      </c>
      <c r="J88" s="9"/>
      <c r="K88" s="8">
        <f t="shared" si="11"/>
        <v>1000</v>
      </c>
      <c r="L88" s="8">
        <v>1000</v>
      </c>
      <c r="M88" s="9"/>
      <c r="N88" s="9"/>
      <c r="O88" s="8">
        <f t="shared" si="12"/>
        <v>1000</v>
      </c>
      <c r="P88" s="8">
        <f t="shared" si="13"/>
        <v>1000</v>
      </c>
      <c r="Q88" s="9"/>
      <c r="R88" s="9"/>
      <c r="S88" s="8">
        <f t="shared" si="14"/>
        <v>1000</v>
      </c>
      <c r="T88" s="9"/>
      <c r="U88" s="8">
        <f t="shared" si="9"/>
        <v>1000</v>
      </c>
      <c r="V88" s="8">
        <f t="shared" si="15"/>
        <v>1000</v>
      </c>
      <c r="W88" s="9"/>
      <c r="X88" s="8">
        <f t="shared" si="16"/>
        <v>1000</v>
      </c>
      <c r="Y88" s="9"/>
      <c r="Z88" s="8">
        <f t="shared" si="17"/>
        <v>1000</v>
      </c>
    </row>
    <row r="89" spans="1:26" ht="49.5" customHeight="1">
      <c r="A89" s="4" t="s">
        <v>296</v>
      </c>
      <c r="B89" s="3" t="s">
        <v>5</v>
      </c>
      <c r="C89" s="3" t="s">
        <v>22</v>
      </c>
      <c r="D89" s="3">
        <v>12</v>
      </c>
      <c r="E89" s="1" t="s">
        <v>297</v>
      </c>
      <c r="F89" s="3"/>
      <c r="G89" s="8">
        <v>0</v>
      </c>
      <c r="H89" s="9">
        <f>H90</f>
        <v>0</v>
      </c>
      <c r="I89" s="8">
        <f t="shared" si="10"/>
        <v>0</v>
      </c>
      <c r="J89" s="9">
        <f>J90</f>
        <v>0</v>
      </c>
      <c r="K89" s="8">
        <f t="shared" si="11"/>
        <v>0</v>
      </c>
      <c r="L89" s="8">
        <v>0</v>
      </c>
      <c r="M89" s="9">
        <f>M90</f>
        <v>0</v>
      </c>
      <c r="N89" s="9">
        <f>N90</f>
        <v>0</v>
      </c>
      <c r="O89" s="8">
        <f t="shared" si="12"/>
        <v>0</v>
      </c>
      <c r="P89" s="8">
        <f t="shared" si="13"/>
        <v>0</v>
      </c>
      <c r="Q89" s="9">
        <f>Q90</f>
        <v>0</v>
      </c>
      <c r="R89" s="9">
        <f>R90</f>
        <v>0</v>
      </c>
      <c r="S89" s="8">
        <f t="shared" si="14"/>
        <v>0</v>
      </c>
      <c r="T89" s="9">
        <f>T90</f>
        <v>0</v>
      </c>
      <c r="U89" s="8">
        <f t="shared" si="9"/>
        <v>0</v>
      </c>
      <c r="V89" s="8">
        <f t="shared" si="15"/>
        <v>0</v>
      </c>
      <c r="W89" s="9">
        <f>W90</f>
        <v>0</v>
      </c>
      <c r="X89" s="8">
        <f t="shared" si="16"/>
        <v>0</v>
      </c>
      <c r="Y89" s="9">
        <f>Y90</f>
        <v>0</v>
      </c>
      <c r="Z89" s="8">
        <f t="shared" si="17"/>
        <v>0</v>
      </c>
    </row>
    <row r="90" spans="1:26" ht="49.5" customHeight="1">
      <c r="A90" s="2" t="s">
        <v>33</v>
      </c>
      <c r="B90" s="3" t="s">
        <v>5</v>
      </c>
      <c r="C90" s="3" t="s">
        <v>22</v>
      </c>
      <c r="D90" s="3">
        <v>12</v>
      </c>
      <c r="E90" s="1" t="s">
        <v>297</v>
      </c>
      <c r="F90" s="3">
        <v>200</v>
      </c>
      <c r="G90" s="8">
        <v>0</v>
      </c>
      <c r="H90" s="9"/>
      <c r="I90" s="8">
        <f t="shared" si="10"/>
        <v>0</v>
      </c>
      <c r="J90" s="9"/>
      <c r="K90" s="8">
        <f t="shared" si="11"/>
        <v>0</v>
      </c>
      <c r="L90" s="8">
        <v>0</v>
      </c>
      <c r="M90" s="9"/>
      <c r="N90" s="9"/>
      <c r="O90" s="8">
        <f t="shared" si="12"/>
        <v>0</v>
      </c>
      <c r="P90" s="8">
        <f t="shared" si="13"/>
        <v>0</v>
      </c>
      <c r="Q90" s="9"/>
      <c r="R90" s="9"/>
      <c r="S90" s="8">
        <f t="shared" si="14"/>
        <v>0</v>
      </c>
      <c r="T90" s="9"/>
      <c r="U90" s="8">
        <f t="shared" si="9"/>
        <v>0</v>
      </c>
      <c r="V90" s="8">
        <f t="shared" si="15"/>
        <v>0</v>
      </c>
      <c r="W90" s="9"/>
      <c r="X90" s="8">
        <f t="shared" si="16"/>
        <v>0</v>
      </c>
      <c r="Y90" s="9"/>
      <c r="Z90" s="8">
        <f t="shared" si="17"/>
        <v>0</v>
      </c>
    </row>
    <row r="91" spans="1:26" ht="49.5" customHeight="1">
      <c r="A91" s="4" t="s">
        <v>243</v>
      </c>
      <c r="B91" s="3" t="s">
        <v>5</v>
      </c>
      <c r="C91" s="3" t="s">
        <v>23</v>
      </c>
      <c r="D91" s="3" t="s">
        <v>20</v>
      </c>
      <c r="E91" s="1" t="s">
        <v>244</v>
      </c>
      <c r="F91" s="3"/>
      <c r="G91" s="8">
        <v>0</v>
      </c>
      <c r="H91" s="9">
        <f>H92</f>
        <v>0</v>
      </c>
      <c r="I91" s="8">
        <f t="shared" si="10"/>
        <v>0</v>
      </c>
      <c r="J91" s="9">
        <f>J92</f>
        <v>0</v>
      </c>
      <c r="K91" s="8">
        <f t="shared" si="11"/>
        <v>0</v>
      </c>
      <c r="L91" s="8">
        <v>0</v>
      </c>
      <c r="M91" s="9">
        <f>M92</f>
        <v>0</v>
      </c>
      <c r="N91" s="9">
        <f>N92</f>
        <v>0</v>
      </c>
      <c r="O91" s="8">
        <f t="shared" si="12"/>
        <v>0</v>
      </c>
      <c r="P91" s="8">
        <f t="shared" si="13"/>
        <v>0</v>
      </c>
      <c r="Q91" s="9">
        <f>Q92</f>
        <v>0</v>
      </c>
      <c r="R91" s="9">
        <f>R92</f>
        <v>0</v>
      </c>
      <c r="S91" s="8">
        <f t="shared" si="14"/>
        <v>0</v>
      </c>
      <c r="T91" s="9">
        <f>T92</f>
        <v>0</v>
      </c>
      <c r="U91" s="8">
        <f t="shared" si="9"/>
        <v>0</v>
      </c>
      <c r="V91" s="8">
        <f t="shared" si="15"/>
        <v>0</v>
      </c>
      <c r="W91" s="9">
        <f>W92</f>
        <v>0</v>
      </c>
      <c r="X91" s="8">
        <f t="shared" si="16"/>
        <v>0</v>
      </c>
      <c r="Y91" s="9">
        <f>Y92</f>
        <v>0</v>
      </c>
      <c r="Z91" s="8">
        <f t="shared" si="17"/>
        <v>0</v>
      </c>
    </row>
    <row r="92" spans="1:26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244</v>
      </c>
      <c r="F92" s="3">
        <v>200</v>
      </c>
      <c r="G92" s="8">
        <v>0</v>
      </c>
      <c r="H92" s="9"/>
      <c r="I92" s="8">
        <f t="shared" si="10"/>
        <v>0</v>
      </c>
      <c r="J92" s="9"/>
      <c r="K92" s="8">
        <f t="shared" si="11"/>
        <v>0</v>
      </c>
      <c r="L92" s="8">
        <v>0</v>
      </c>
      <c r="M92" s="9"/>
      <c r="N92" s="9"/>
      <c r="O92" s="8">
        <f t="shared" si="12"/>
        <v>0</v>
      </c>
      <c r="P92" s="8">
        <f t="shared" si="13"/>
        <v>0</v>
      </c>
      <c r="Q92" s="9"/>
      <c r="R92" s="9"/>
      <c r="S92" s="8">
        <f t="shared" si="14"/>
        <v>0</v>
      </c>
      <c r="T92" s="9"/>
      <c r="U92" s="8">
        <f t="shared" si="9"/>
        <v>0</v>
      </c>
      <c r="V92" s="8">
        <f t="shared" si="15"/>
        <v>0</v>
      </c>
      <c r="W92" s="9"/>
      <c r="X92" s="8">
        <f t="shared" si="16"/>
        <v>0</v>
      </c>
      <c r="Y92" s="9"/>
      <c r="Z92" s="8">
        <f t="shared" si="17"/>
        <v>0</v>
      </c>
    </row>
    <row r="93" spans="1:26" ht="49.5" customHeight="1">
      <c r="A93" s="4" t="s">
        <v>245</v>
      </c>
      <c r="B93" s="3" t="s">
        <v>5</v>
      </c>
      <c r="C93" s="3" t="s">
        <v>23</v>
      </c>
      <c r="D93" s="3" t="s">
        <v>20</v>
      </c>
      <c r="E93" s="1" t="s">
        <v>246</v>
      </c>
      <c r="F93" s="3"/>
      <c r="G93" s="8">
        <v>0</v>
      </c>
      <c r="H93" s="9">
        <f>H94</f>
        <v>0</v>
      </c>
      <c r="I93" s="8">
        <f t="shared" si="10"/>
        <v>0</v>
      </c>
      <c r="J93" s="9">
        <f>J94</f>
        <v>0</v>
      </c>
      <c r="K93" s="8">
        <f t="shared" si="11"/>
        <v>0</v>
      </c>
      <c r="L93" s="8">
        <v>0</v>
      </c>
      <c r="M93" s="9">
        <f>M94</f>
        <v>0</v>
      </c>
      <c r="N93" s="9">
        <f>N94</f>
        <v>0</v>
      </c>
      <c r="O93" s="8">
        <f t="shared" si="12"/>
        <v>0</v>
      </c>
      <c r="P93" s="8">
        <f t="shared" si="13"/>
        <v>0</v>
      </c>
      <c r="Q93" s="9">
        <f>Q94</f>
        <v>0</v>
      </c>
      <c r="R93" s="9">
        <f>R94</f>
        <v>0</v>
      </c>
      <c r="S93" s="8">
        <f t="shared" si="14"/>
        <v>0</v>
      </c>
      <c r="T93" s="9">
        <f>T94</f>
        <v>0</v>
      </c>
      <c r="U93" s="8">
        <f t="shared" si="9"/>
        <v>0</v>
      </c>
      <c r="V93" s="8">
        <f t="shared" si="15"/>
        <v>0</v>
      </c>
      <c r="W93" s="9">
        <f>W94</f>
        <v>0</v>
      </c>
      <c r="X93" s="8">
        <f t="shared" si="16"/>
        <v>0</v>
      </c>
      <c r="Y93" s="9">
        <f>Y94</f>
        <v>0</v>
      </c>
      <c r="Z93" s="8">
        <f t="shared" si="17"/>
        <v>0</v>
      </c>
    </row>
    <row r="94" spans="1:26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246</v>
      </c>
      <c r="F94" s="3">
        <v>200</v>
      </c>
      <c r="G94" s="8">
        <v>0</v>
      </c>
      <c r="H94" s="9"/>
      <c r="I94" s="8">
        <f t="shared" si="10"/>
        <v>0</v>
      </c>
      <c r="J94" s="9"/>
      <c r="K94" s="8">
        <f t="shared" si="11"/>
        <v>0</v>
      </c>
      <c r="L94" s="8">
        <v>0</v>
      </c>
      <c r="M94" s="9"/>
      <c r="N94" s="9"/>
      <c r="O94" s="8">
        <f t="shared" si="12"/>
        <v>0</v>
      </c>
      <c r="P94" s="8">
        <f t="shared" si="13"/>
        <v>0</v>
      </c>
      <c r="Q94" s="9"/>
      <c r="R94" s="9"/>
      <c r="S94" s="8">
        <f t="shared" si="14"/>
        <v>0</v>
      </c>
      <c r="T94" s="9"/>
      <c r="U94" s="8">
        <f t="shared" si="9"/>
        <v>0</v>
      </c>
      <c r="V94" s="8">
        <f t="shared" si="15"/>
        <v>0</v>
      </c>
      <c r="W94" s="9"/>
      <c r="X94" s="8">
        <f t="shared" si="16"/>
        <v>0</v>
      </c>
      <c r="Y94" s="9"/>
      <c r="Z94" s="8">
        <f t="shared" si="17"/>
        <v>0</v>
      </c>
    </row>
    <row r="95" spans="1:26" ht="49.5" customHeight="1">
      <c r="A95" s="4" t="s">
        <v>247</v>
      </c>
      <c r="B95" s="3" t="s">
        <v>5</v>
      </c>
      <c r="C95" s="3" t="s">
        <v>23</v>
      </c>
      <c r="D95" s="3" t="s">
        <v>20</v>
      </c>
      <c r="E95" s="1" t="s">
        <v>248</v>
      </c>
      <c r="F95" s="3"/>
      <c r="G95" s="8">
        <v>0</v>
      </c>
      <c r="H95" s="9">
        <f>H96</f>
        <v>0</v>
      </c>
      <c r="I95" s="8">
        <f t="shared" si="10"/>
        <v>0</v>
      </c>
      <c r="J95" s="9">
        <f>J96</f>
        <v>0</v>
      </c>
      <c r="K95" s="8">
        <f t="shared" si="11"/>
        <v>0</v>
      </c>
      <c r="L95" s="8">
        <v>0</v>
      </c>
      <c r="M95" s="9">
        <f>M96</f>
        <v>0</v>
      </c>
      <c r="N95" s="9">
        <f>N96</f>
        <v>0</v>
      </c>
      <c r="O95" s="8">
        <f t="shared" si="12"/>
        <v>0</v>
      </c>
      <c r="P95" s="8">
        <f t="shared" si="13"/>
        <v>0</v>
      </c>
      <c r="Q95" s="9">
        <f>Q96</f>
        <v>0</v>
      </c>
      <c r="R95" s="9">
        <f>R96</f>
        <v>0</v>
      </c>
      <c r="S95" s="8">
        <f t="shared" si="14"/>
        <v>0</v>
      </c>
      <c r="T95" s="9">
        <f>T96</f>
        <v>0</v>
      </c>
      <c r="U95" s="8">
        <f t="shared" si="9"/>
        <v>0</v>
      </c>
      <c r="V95" s="8">
        <f t="shared" si="15"/>
        <v>0</v>
      </c>
      <c r="W95" s="9">
        <f>W96</f>
        <v>0</v>
      </c>
      <c r="X95" s="8">
        <f t="shared" si="16"/>
        <v>0</v>
      </c>
      <c r="Y95" s="9">
        <f>Y96</f>
        <v>0</v>
      </c>
      <c r="Z95" s="8">
        <f t="shared" si="17"/>
        <v>0</v>
      </c>
    </row>
    <row r="96" spans="1:26" ht="49.5" customHeight="1">
      <c r="A96" s="4" t="s">
        <v>33</v>
      </c>
      <c r="B96" s="3" t="s">
        <v>5</v>
      </c>
      <c r="C96" s="3" t="s">
        <v>23</v>
      </c>
      <c r="D96" s="3" t="s">
        <v>20</v>
      </c>
      <c r="E96" s="1" t="s">
        <v>248</v>
      </c>
      <c r="F96" s="3">
        <v>200</v>
      </c>
      <c r="G96" s="8">
        <v>0</v>
      </c>
      <c r="H96" s="9"/>
      <c r="I96" s="8">
        <f t="shared" si="10"/>
        <v>0</v>
      </c>
      <c r="J96" s="9"/>
      <c r="K96" s="8">
        <f t="shared" si="11"/>
        <v>0</v>
      </c>
      <c r="L96" s="8">
        <v>0</v>
      </c>
      <c r="M96" s="9"/>
      <c r="N96" s="9"/>
      <c r="O96" s="8">
        <f t="shared" si="12"/>
        <v>0</v>
      </c>
      <c r="P96" s="8">
        <f t="shared" si="13"/>
        <v>0</v>
      </c>
      <c r="Q96" s="9"/>
      <c r="R96" s="9"/>
      <c r="S96" s="8">
        <f t="shared" si="14"/>
        <v>0</v>
      </c>
      <c r="T96" s="9"/>
      <c r="U96" s="8">
        <f t="shared" si="9"/>
        <v>0</v>
      </c>
      <c r="V96" s="8">
        <f t="shared" si="15"/>
        <v>0</v>
      </c>
      <c r="W96" s="9"/>
      <c r="X96" s="8">
        <f t="shared" si="16"/>
        <v>0</v>
      </c>
      <c r="Y96" s="9"/>
      <c r="Z96" s="8">
        <f t="shared" si="17"/>
        <v>0</v>
      </c>
    </row>
    <row r="97" spans="1:26" ht="30" customHeight="1">
      <c r="A97" s="4" t="s">
        <v>287</v>
      </c>
      <c r="B97" s="3" t="s">
        <v>5</v>
      </c>
      <c r="C97" s="3" t="s">
        <v>23</v>
      </c>
      <c r="D97" s="3" t="s">
        <v>26</v>
      </c>
      <c r="E97" s="1" t="s">
        <v>288</v>
      </c>
      <c r="F97" s="3"/>
      <c r="G97" s="8">
        <v>0</v>
      </c>
      <c r="H97" s="9">
        <f>H98</f>
        <v>0</v>
      </c>
      <c r="I97" s="8">
        <f t="shared" si="10"/>
        <v>0</v>
      </c>
      <c r="J97" s="9">
        <f>J98</f>
        <v>0</v>
      </c>
      <c r="K97" s="8">
        <f t="shared" si="11"/>
        <v>0</v>
      </c>
      <c r="L97" s="8">
        <v>0</v>
      </c>
      <c r="M97" s="9">
        <f>M98</f>
        <v>0</v>
      </c>
      <c r="N97" s="9">
        <f>N98</f>
        <v>0</v>
      </c>
      <c r="O97" s="8">
        <f t="shared" si="12"/>
        <v>0</v>
      </c>
      <c r="P97" s="8">
        <f t="shared" si="13"/>
        <v>0</v>
      </c>
      <c r="Q97" s="9">
        <f>Q98</f>
        <v>0</v>
      </c>
      <c r="R97" s="9">
        <f>R98</f>
        <v>0</v>
      </c>
      <c r="S97" s="8">
        <f t="shared" si="14"/>
        <v>0</v>
      </c>
      <c r="T97" s="9">
        <f>T98</f>
        <v>0</v>
      </c>
      <c r="U97" s="8">
        <f t="shared" si="9"/>
        <v>0</v>
      </c>
      <c r="V97" s="8">
        <f t="shared" si="15"/>
        <v>0</v>
      </c>
      <c r="W97" s="9">
        <f>W98</f>
        <v>0</v>
      </c>
      <c r="X97" s="8">
        <f t="shared" si="16"/>
        <v>0</v>
      </c>
      <c r="Y97" s="9">
        <f>Y98</f>
        <v>0</v>
      </c>
      <c r="Z97" s="8">
        <f t="shared" si="17"/>
        <v>0</v>
      </c>
    </row>
    <row r="98" spans="1:26" ht="49.5" customHeight="1">
      <c r="A98" s="2" t="s">
        <v>192</v>
      </c>
      <c r="B98" s="3" t="s">
        <v>5</v>
      </c>
      <c r="C98" s="3" t="s">
        <v>23</v>
      </c>
      <c r="D98" s="3" t="s">
        <v>26</v>
      </c>
      <c r="E98" s="1" t="s">
        <v>288</v>
      </c>
      <c r="F98" s="3">
        <v>400</v>
      </c>
      <c r="G98" s="8">
        <v>0</v>
      </c>
      <c r="H98" s="9"/>
      <c r="I98" s="8">
        <f t="shared" si="10"/>
        <v>0</v>
      </c>
      <c r="J98" s="9"/>
      <c r="K98" s="8">
        <f t="shared" si="11"/>
        <v>0</v>
      </c>
      <c r="L98" s="8">
        <v>0</v>
      </c>
      <c r="M98" s="9"/>
      <c r="N98" s="9"/>
      <c r="O98" s="8">
        <f t="shared" si="12"/>
        <v>0</v>
      </c>
      <c r="P98" s="8">
        <f t="shared" si="13"/>
        <v>0</v>
      </c>
      <c r="Q98" s="9"/>
      <c r="R98" s="9"/>
      <c r="S98" s="8">
        <f t="shared" si="14"/>
        <v>0</v>
      </c>
      <c r="T98" s="9"/>
      <c r="U98" s="8">
        <f t="shared" si="9"/>
        <v>0</v>
      </c>
      <c r="V98" s="8">
        <f t="shared" si="15"/>
        <v>0</v>
      </c>
      <c r="W98" s="9"/>
      <c r="X98" s="8">
        <f t="shared" si="16"/>
        <v>0</v>
      </c>
      <c r="Y98" s="9"/>
      <c r="Z98" s="8">
        <f t="shared" si="17"/>
        <v>0</v>
      </c>
    </row>
    <row r="99" spans="1:26" ht="73.5" customHeight="1">
      <c r="A99" s="2" t="s">
        <v>331</v>
      </c>
      <c r="B99" s="3" t="s">
        <v>5</v>
      </c>
      <c r="C99" s="3" t="s">
        <v>23</v>
      </c>
      <c r="D99" s="3" t="s">
        <v>26</v>
      </c>
      <c r="E99" s="1" t="s">
        <v>332</v>
      </c>
      <c r="F99" s="3"/>
      <c r="G99" s="8"/>
      <c r="H99" s="9"/>
      <c r="I99" s="8"/>
      <c r="J99" s="9"/>
      <c r="K99" s="8"/>
      <c r="L99" s="8"/>
      <c r="M99" s="9"/>
      <c r="N99" s="9"/>
      <c r="O99" s="8">
        <f t="shared" si="12"/>
        <v>0</v>
      </c>
      <c r="P99" s="8"/>
      <c r="Q99" s="9"/>
      <c r="R99" s="9">
        <f>R100</f>
        <v>0</v>
      </c>
      <c r="S99" s="8">
        <f t="shared" si="14"/>
        <v>0</v>
      </c>
      <c r="T99" s="9">
        <f>T100</f>
        <v>0</v>
      </c>
      <c r="U99" s="8">
        <f t="shared" si="9"/>
        <v>0</v>
      </c>
      <c r="V99" s="8"/>
      <c r="W99" s="9"/>
      <c r="X99" s="8">
        <f t="shared" si="16"/>
        <v>0</v>
      </c>
      <c r="Y99" s="9">
        <f>Y100</f>
        <v>0</v>
      </c>
      <c r="Z99" s="8">
        <f t="shared" si="17"/>
        <v>0</v>
      </c>
    </row>
    <row r="100" spans="1:26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332</v>
      </c>
      <c r="F100" s="3">
        <v>400</v>
      </c>
      <c r="G100" s="8"/>
      <c r="H100" s="9"/>
      <c r="I100" s="8"/>
      <c r="J100" s="9"/>
      <c r="K100" s="8"/>
      <c r="L100" s="8"/>
      <c r="M100" s="9"/>
      <c r="N100" s="9"/>
      <c r="O100" s="8">
        <f t="shared" si="12"/>
        <v>0</v>
      </c>
      <c r="P100" s="8"/>
      <c r="Q100" s="9"/>
      <c r="R100" s="9"/>
      <c r="S100" s="8">
        <f t="shared" si="14"/>
        <v>0</v>
      </c>
      <c r="T100" s="9"/>
      <c r="U100" s="8">
        <f t="shared" si="9"/>
        <v>0</v>
      </c>
      <c r="V100" s="8"/>
      <c r="W100" s="9"/>
      <c r="X100" s="8">
        <f t="shared" si="16"/>
        <v>0</v>
      </c>
      <c r="Y100" s="9"/>
      <c r="Z100" s="8">
        <f t="shared" si="17"/>
        <v>0</v>
      </c>
    </row>
    <row r="101" spans="1:26" ht="41.25" customHeight="1">
      <c r="A101" s="2" t="s">
        <v>253</v>
      </c>
      <c r="B101" s="3" t="s">
        <v>5</v>
      </c>
      <c r="C101" s="3" t="s">
        <v>23</v>
      </c>
      <c r="D101" s="3" t="s">
        <v>26</v>
      </c>
      <c r="E101" s="1" t="s">
        <v>254</v>
      </c>
      <c r="F101" s="3"/>
      <c r="G101" s="8">
        <v>0</v>
      </c>
      <c r="H101" s="9">
        <f>H102</f>
        <v>0</v>
      </c>
      <c r="I101" s="8">
        <f t="shared" si="10"/>
        <v>0</v>
      </c>
      <c r="J101" s="9">
        <f>J102</f>
        <v>0</v>
      </c>
      <c r="K101" s="8">
        <f t="shared" si="11"/>
        <v>0</v>
      </c>
      <c r="L101" s="8">
        <v>0</v>
      </c>
      <c r="M101" s="9">
        <f>M102</f>
        <v>0</v>
      </c>
      <c r="N101" s="9">
        <f>N102</f>
        <v>0</v>
      </c>
      <c r="O101" s="8">
        <f t="shared" si="12"/>
        <v>0</v>
      </c>
      <c r="P101" s="8">
        <f t="shared" si="13"/>
        <v>0</v>
      </c>
      <c r="Q101" s="9">
        <f>Q102</f>
        <v>0</v>
      </c>
      <c r="R101" s="9">
        <f>R102</f>
        <v>0</v>
      </c>
      <c r="S101" s="8">
        <f t="shared" si="14"/>
        <v>0</v>
      </c>
      <c r="T101" s="9">
        <f>T102</f>
        <v>0</v>
      </c>
      <c r="U101" s="8">
        <f t="shared" si="9"/>
        <v>0</v>
      </c>
      <c r="V101" s="8">
        <f t="shared" si="15"/>
        <v>0</v>
      </c>
      <c r="W101" s="9">
        <f>W102</f>
        <v>0</v>
      </c>
      <c r="X101" s="8">
        <f t="shared" si="16"/>
        <v>0</v>
      </c>
      <c r="Y101" s="9">
        <f>Y102</f>
        <v>0</v>
      </c>
      <c r="Z101" s="8">
        <f t="shared" si="17"/>
        <v>0</v>
      </c>
    </row>
    <row r="102" spans="1:26" ht="49.5" customHeight="1">
      <c r="A102" s="2" t="s">
        <v>33</v>
      </c>
      <c r="B102" s="3" t="s">
        <v>5</v>
      </c>
      <c r="C102" s="3" t="s">
        <v>23</v>
      </c>
      <c r="D102" s="3" t="s">
        <v>26</v>
      </c>
      <c r="E102" s="1" t="s">
        <v>254</v>
      </c>
      <c r="F102" s="3">
        <v>200</v>
      </c>
      <c r="G102" s="8">
        <v>0</v>
      </c>
      <c r="H102" s="9"/>
      <c r="I102" s="8">
        <f t="shared" si="10"/>
        <v>0</v>
      </c>
      <c r="J102" s="9"/>
      <c r="K102" s="8">
        <f t="shared" si="11"/>
        <v>0</v>
      </c>
      <c r="L102" s="8">
        <v>0</v>
      </c>
      <c r="M102" s="9"/>
      <c r="N102" s="9"/>
      <c r="O102" s="8">
        <f t="shared" si="12"/>
        <v>0</v>
      </c>
      <c r="P102" s="8">
        <f t="shared" si="13"/>
        <v>0</v>
      </c>
      <c r="Q102" s="9"/>
      <c r="R102" s="9"/>
      <c r="S102" s="8">
        <f t="shared" si="14"/>
        <v>0</v>
      </c>
      <c r="T102" s="9"/>
      <c r="U102" s="8">
        <f t="shared" si="9"/>
        <v>0</v>
      </c>
      <c r="V102" s="8">
        <f t="shared" si="15"/>
        <v>0</v>
      </c>
      <c r="W102" s="9"/>
      <c r="X102" s="8">
        <f t="shared" si="16"/>
        <v>0</v>
      </c>
      <c r="Y102" s="9"/>
      <c r="Z102" s="8">
        <f t="shared" si="17"/>
        <v>0</v>
      </c>
    </row>
    <row r="103" spans="1:26" ht="60.75" customHeight="1">
      <c r="A103" s="10" t="s">
        <v>190</v>
      </c>
      <c r="B103" s="3" t="s">
        <v>5</v>
      </c>
      <c r="C103" s="3" t="s">
        <v>23</v>
      </c>
      <c r="D103" s="3" t="s">
        <v>21</v>
      </c>
      <c r="E103" s="12" t="s">
        <v>191</v>
      </c>
      <c r="F103" s="3"/>
      <c r="G103" s="8">
        <v>11156.834543000001</v>
      </c>
      <c r="H103" s="9">
        <f>H104</f>
        <v>0</v>
      </c>
      <c r="I103" s="8">
        <f t="shared" si="10"/>
        <v>11156.834543000001</v>
      </c>
      <c r="J103" s="9">
        <f>J104</f>
        <v>0</v>
      </c>
      <c r="K103" s="8">
        <f t="shared" si="11"/>
        <v>11156.834543000001</v>
      </c>
      <c r="L103" s="8">
        <v>9108.367043000002</v>
      </c>
      <c r="M103" s="9">
        <f>M104</f>
        <v>0</v>
      </c>
      <c r="N103" s="9">
        <f>N104</f>
        <v>0</v>
      </c>
      <c r="O103" s="8">
        <f t="shared" si="12"/>
        <v>11156.834543000001</v>
      </c>
      <c r="P103" s="8">
        <f t="shared" si="13"/>
        <v>9108.367043000002</v>
      </c>
      <c r="Q103" s="9">
        <f>Q104</f>
        <v>0</v>
      </c>
      <c r="R103" s="9">
        <f>R104</f>
        <v>0</v>
      </c>
      <c r="S103" s="8">
        <f t="shared" si="14"/>
        <v>11156.834543000001</v>
      </c>
      <c r="T103" s="9">
        <f>T104</f>
        <v>-5568.6709499999997</v>
      </c>
      <c r="U103" s="8">
        <f t="shared" si="9"/>
        <v>5588.1635930000011</v>
      </c>
      <c r="V103" s="8">
        <f t="shared" si="15"/>
        <v>9108.367043000002</v>
      </c>
      <c r="W103" s="9">
        <f>W104</f>
        <v>0</v>
      </c>
      <c r="X103" s="8">
        <f t="shared" si="16"/>
        <v>9108.367043000002</v>
      </c>
      <c r="Y103" s="9">
        <f>Y104</f>
        <v>0</v>
      </c>
      <c r="Z103" s="8">
        <f t="shared" si="17"/>
        <v>9108.367043000002</v>
      </c>
    </row>
    <row r="104" spans="1:26" ht="45" customHeight="1">
      <c r="A104" s="13" t="s">
        <v>59</v>
      </c>
      <c r="B104" s="3" t="s">
        <v>5</v>
      </c>
      <c r="C104" s="3" t="s">
        <v>23</v>
      </c>
      <c r="D104" s="3" t="s">
        <v>21</v>
      </c>
      <c r="E104" s="12" t="s">
        <v>191</v>
      </c>
      <c r="F104" s="3">
        <v>800</v>
      </c>
      <c r="G104" s="8">
        <v>11156.834543000001</v>
      </c>
      <c r="H104" s="9"/>
      <c r="I104" s="8">
        <f t="shared" si="10"/>
        <v>11156.834543000001</v>
      </c>
      <c r="J104" s="9"/>
      <c r="K104" s="8">
        <f t="shared" si="11"/>
        <v>11156.834543000001</v>
      </c>
      <c r="L104" s="8">
        <v>9108.367040000001</v>
      </c>
      <c r="M104" s="9"/>
      <c r="N104" s="9"/>
      <c r="O104" s="8">
        <f t="shared" si="12"/>
        <v>11156.834543000001</v>
      </c>
      <c r="P104" s="8">
        <f t="shared" si="13"/>
        <v>9108.367040000001</v>
      </c>
      <c r="Q104" s="9"/>
      <c r="R104" s="9"/>
      <c r="S104" s="8">
        <f t="shared" si="14"/>
        <v>11156.834543000001</v>
      </c>
      <c r="T104" s="9">
        <f>-3484.99095-2083.68</f>
        <v>-5568.6709499999997</v>
      </c>
      <c r="U104" s="8">
        <f t="shared" si="9"/>
        <v>5588.1635930000011</v>
      </c>
      <c r="V104" s="8">
        <f t="shared" si="15"/>
        <v>9108.367040000001</v>
      </c>
      <c r="W104" s="9"/>
      <c r="X104" s="8">
        <f t="shared" si="16"/>
        <v>9108.367040000001</v>
      </c>
      <c r="Y104" s="9"/>
      <c r="Z104" s="8">
        <f t="shared" si="17"/>
        <v>9108.367040000001</v>
      </c>
    </row>
    <row r="105" spans="1:26" ht="45" customHeight="1">
      <c r="A105" s="2" t="s">
        <v>278</v>
      </c>
      <c r="B105" s="3" t="s">
        <v>5</v>
      </c>
      <c r="C105" s="3" t="s">
        <v>23</v>
      </c>
      <c r="D105" s="3" t="s">
        <v>21</v>
      </c>
      <c r="E105" s="12" t="s">
        <v>304</v>
      </c>
      <c r="F105" s="3"/>
      <c r="G105" s="8">
        <v>0</v>
      </c>
      <c r="H105" s="9">
        <f>H106</f>
        <v>0</v>
      </c>
      <c r="I105" s="8">
        <f t="shared" si="10"/>
        <v>0</v>
      </c>
      <c r="J105" s="9">
        <f>J106</f>
        <v>0</v>
      </c>
      <c r="K105" s="8">
        <f t="shared" si="11"/>
        <v>0</v>
      </c>
      <c r="L105" s="8">
        <v>0</v>
      </c>
      <c r="M105" s="9">
        <f>M106</f>
        <v>0</v>
      </c>
      <c r="N105" s="9">
        <f>N106</f>
        <v>0</v>
      </c>
      <c r="O105" s="8">
        <f t="shared" si="12"/>
        <v>0</v>
      </c>
      <c r="P105" s="8">
        <f t="shared" si="13"/>
        <v>0</v>
      </c>
      <c r="Q105" s="9">
        <f>Q106</f>
        <v>0</v>
      </c>
      <c r="R105" s="9">
        <f>R106</f>
        <v>0</v>
      </c>
      <c r="S105" s="8">
        <f t="shared" si="14"/>
        <v>0</v>
      </c>
      <c r="T105" s="9">
        <f>T106</f>
        <v>0</v>
      </c>
      <c r="U105" s="8">
        <f t="shared" si="9"/>
        <v>0</v>
      </c>
      <c r="V105" s="8">
        <f t="shared" si="15"/>
        <v>0</v>
      </c>
      <c r="W105" s="9">
        <f>W106</f>
        <v>0</v>
      </c>
      <c r="X105" s="8">
        <f t="shared" si="16"/>
        <v>0</v>
      </c>
      <c r="Y105" s="9">
        <f>Y106</f>
        <v>0</v>
      </c>
      <c r="Z105" s="8">
        <f t="shared" si="17"/>
        <v>0</v>
      </c>
    </row>
    <row r="106" spans="1:26" ht="4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304</v>
      </c>
      <c r="F106" s="3">
        <v>200</v>
      </c>
      <c r="G106" s="8">
        <v>0</v>
      </c>
      <c r="H106" s="9"/>
      <c r="I106" s="8">
        <f t="shared" si="10"/>
        <v>0</v>
      </c>
      <c r="J106" s="9"/>
      <c r="K106" s="8">
        <f t="shared" si="11"/>
        <v>0</v>
      </c>
      <c r="L106" s="8">
        <v>0</v>
      </c>
      <c r="M106" s="9"/>
      <c r="N106" s="9"/>
      <c r="O106" s="8">
        <f t="shared" si="12"/>
        <v>0</v>
      </c>
      <c r="P106" s="8">
        <f t="shared" si="13"/>
        <v>0</v>
      </c>
      <c r="Q106" s="9"/>
      <c r="R106" s="9"/>
      <c r="S106" s="8">
        <f t="shared" si="14"/>
        <v>0</v>
      </c>
      <c r="T106" s="9"/>
      <c r="U106" s="8">
        <f t="shared" si="9"/>
        <v>0</v>
      </c>
      <c r="V106" s="8">
        <f t="shared" si="15"/>
        <v>0</v>
      </c>
      <c r="W106" s="9"/>
      <c r="X106" s="8">
        <f t="shared" si="16"/>
        <v>0</v>
      </c>
      <c r="Y106" s="9"/>
      <c r="Z106" s="8">
        <f t="shared" si="17"/>
        <v>0</v>
      </c>
    </row>
    <row r="107" spans="1:26" ht="27.75" customHeight="1">
      <c r="A107" s="2" t="s">
        <v>298</v>
      </c>
      <c r="B107" s="3" t="s">
        <v>5</v>
      </c>
      <c r="C107" s="3" t="s">
        <v>23</v>
      </c>
      <c r="D107" s="3" t="s">
        <v>21</v>
      </c>
      <c r="E107" s="12" t="s">
        <v>299</v>
      </c>
      <c r="F107" s="3"/>
      <c r="G107" s="8">
        <v>0</v>
      </c>
      <c r="H107" s="9">
        <f>H108</f>
        <v>0</v>
      </c>
      <c r="I107" s="8">
        <f t="shared" si="10"/>
        <v>0</v>
      </c>
      <c r="J107" s="9">
        <f>J108</f>
        <v>0</v>
      </c>
      <c r="K107" s="8">
        <f t="shared" si="11"/>
        <v>0</v>
      </c>
      <c r="L107" s="8">
        <v>0</v>
      </c>
      <c r="M107" s="9">
        <f>M108</f>
        <v>0</v>
      </c>
      <c r="N107" s="9">
        <f>N108</f>
        <v>0</v>
      </c>
      <c r="O107" s="8">
        <f t="shared" si="12"/>
        <v>0</v>
      </c>
      <c r="P107" s="8">
        <f t="shared" si="13"/>
        <v>0</v>
      </c>
      <c r="Q107" s="9">
        <f>Q108</f>
        <v>0</v>
      </c>
      <c r="R107" s="9">
        <f>R108</f>
        <v>0</v>
      </c>
      <c r="S107" s="8">
        <f t="shared" si="14"/>
        <v>0</v>
      </c>
      <c r="T107" s="9">
        <f>T108</f>
        <v>0</v>
      </c>
      <c r="U107" s="8">
        <f t="shared" si="9"/>
        <v>0</v>
      </c>
      <c r="V107" s="8">
        <f t="shared" si="15"/>
        <v>0</v>
      </c>
      <c r="W107" s="9">
        <f>W108</f>
        <v>0</v>
      </c>
      <c r="X107" s="8">
        <f t="shared" si="16"/>
        <v>0</v>
      </c>
      <c r="Y107" s="9">
        <f>Y108</f>
        <v>0</v>
      </c>
      <c r="Z107" s="8">
        <f t="shared" si="17"/>
        <v>0</v>
      </c>
    </row>
    <row r="108" spans="1:26" ht="4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2" t="s">
        <v>299</v>
      </c>
      <c r="F108" s="3">
        <v>200</v>
      </c>
      <c r="G108" s="8">
        <v>0</v>
      </c>
      <c r="H108" s="9"/>
      <c r="I108" s="8">
        <f t="shared" si="10"/>
        <v>0</v>
      </c>
      <c r="J108" s="9"/>
      <c r="K108" s="8">
        <f t="shared" si="11"/>
        <v>0</v>
      </c>
      <c r="L108" s="8">
        <v>0</v>
      </c>
      <c r="M108" s="9"/>
      <c r="N108" s="9"/>
      <c r="O108" s="8">
        <f t="shared" si="12"/>
        <v>0</v>
      </c>
      <c r="P108" s="8">
        <f t="shared" si="13"/>
        <v>0</v>
      </c>
      <c r="Q108" s="9"/>
      <c r="R108" s="9"/>
      <c r="S108" s="8">
        <f t="shared" si="14"/>
        <v>0</v>
      </c>
      <c r="T108" s="9"/>
      <c r="U108" s="8">
        <f t="shared" si="9"/>
        <v>0</v>
      </c>
      <c r="V108" s="8">
        <f t="shared" si="15"/>
        <v>0</v>
      </c>
      <c r="W108" s="9"/>
      <c r="X108" s="8">
        <f t="shared" si="16"/>
        <v>0</v>
      </c>
      <c r="Y108" s="9"/>
      <c r="Z108" s="8">
        <f t="shared" si="17"/>
        <v>0</v>
      </c>
    </row>
    <row r="109" spans="1:26" ht="39.75" customHeight="1">
      <c r="A109" s="10" t="s">
        <v>188</v>
      </c>
      <c r="B109" s="3" t="s">
        <v>5</v>
      </c>
      <c r="C109" s="3" t="s">
        <v>23</v>
      </c>
      <c r="D109" s="3" t="s">
        <v>21</v>
      </c>
      <c r="E109" s="1" t="s">
        <v>189</v>
      </c>
      <c r="F109" s="3"/>
      <c r="G109" s="8">
        <v>0</v>
      </c>
      <c r="H109" s="9">
        <f>H110</f>
        <v>0</v>
      </c>
      <c r="I109" s="8">
        <f t="shared" si="10"/>
        <v>0</v>
      </c>
      <c r="J109" s="9">
        <f>J110</f>
        <v>0</v>
      </c>
      <c r="K109" s="8">
        <f t="shared" si="11"/>
        <v>0</v>
      </c>
      <c r="L109" s="8">
        <v>0</v>
      </c>
      <c r="M109" s="9">
        <f>M110</f>
        <v>0</v>
      </c>
      <c r="N109" s="9">
        <f>N110</f>
        <v>0</v>
      </c>
      <c r="O109" s="8">
        <f t="shared" si="12"/>
        <v>0</v>
      </c>
      <c r="P109" s="8">
        <f t="shared" si="13"/>
        <v>0</v>
      </c>
      <c r="Q109" s="9">
        <f>Q110</f>
        <v>0</v>
      </c>
      <c r="R109" s="9">
        <f>R110</f>
        <v>0</v>
      </c>
      <c r="S109" s="8">
        <f t="shared" si="14"/>
        <v>0</v>
      </c>
      <c r="T109" s="9">
        <f>T110</f>
        <v>0</v>
      </c>
      <c r="U109" s="8">
        <f t="shared" si="9"/>
        <v>0</v>
      </c>
      <c r="V109" s="8">
        <f t="shared" si="15"/>
        <v>0</v>
      </c>
      <c r="W109" s="9">
        <f>W110</f>
        <v>0</v>
      </c>
      <c r="X109" s="8">
        <f t="shared" si="16"/>
        <v>0</v>
      </c>
      <c r="Y109" s="9">
        <f>Y110</f>
        <v>0</v>
      </c>
      <c r="Z109" s="8">
        <f t="shared" si="17"/>
        <v>0</v>
      </c>
    </row>
    <row r="110" spans="1:26" ht="54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189</v>
      </c>
      <c r="F110" s="3">
        <v>200</v>
      </c>
      <c r="G110" s="8">
        <v>0</v>
      </c>
      <c r="H110" s="9"/>
      <c r="I110" s="8">
        <f t="shared" si="10"/>
        <v>0</v>
      </c>
      <c r="J110" s="9"/>
      <c r="K110" s="8">
        <f t="shared" si="11"/>
        <v>0</v>
      </c>
      <c r="L110" s="8">
        <v>0</v>
      </c>
      <c r="M110" s="9"/>
      <c r="N110" s="9"/>
      <c r="O110" s="8">
        <f t="shared" si="12"/>
        <v>0</v>
      </c>
      <c r="P110" s="8">
        <f t="shared" si="13"/>
        <v>0</v>
      </c>
      <c r="Q110" s="9"/>
      <c r="R110" s="9"/>
      <c r="S110" s="8">
        <f t="shared" si="14"/>
        <v>0</v>
      </c>
      <c r="T110" s="9"/>
      <c r="U110" s="8">
        <f t="shared" si="9"/>
        <v>0</v>
      </c>
      <c r="V110" s="8">
        <f t="shared" si="15"/>
        <v>0</v>
      </c>
      <c r="W110" s="9"/>
      <c r="X110" s="8">
        <f t="shared" si="16"/>
        <v>0</v>
      </c>
      <c r="Y110" s="9"/>
      <c r="Z110" s="8">
        <f t="shared" si="17"/>
        <v>0</v>
      </c>
    </row>
    <row r="111" spans="1:26" ht="52.5" customHeight="1">
      <c r="A111" s="10" t="s">
        <v>217</v>
      </c>
      <c r="B111" s="3" t="s">
        <v>5</v>
      </c>
      <c r="C111" s="3" t="s">
        <v>23</v>
      </c>
      <c r="D111" s="3" t="s">
        <v>21</v>
      </c>
      <c r="E111" s="1" t="s">
        <v>218</v>
      </c>
      <c r="F111" s="3"/>
      <c r="G111" s="8">
        <v>0</v>
      </c>
      <c r="H111" s="9">
        <f>H112</f>
        <v>0</v>
      </c>
      <c r="I111" s="8">
        <f t="shared" si="10"/>
        <v>0</v>
      </c>
      <c r="J111" s="9">
        <f>J112</f>
        <v>0</v>
      </c>
      <c r="K111" s="8">
        <f t="shared" si="11"/>
        <v>0</v>
      </c>
      <c r="L111" s="8">
        <v>0</v>
      </c>
      <c r="M111" s="9">
        <f>M112</f>
        <v>0</v>
      </c>
      <c r="N111" s="9">
        <f>N112</f>
        <v>0</v>
      </c>
      <c r="O111" s="8">
        <f t="shared" si="12"/>
        <v>0</v>
      </c>
      <c r="P111" s="8">
        <f t="shared" si="13"/>
        <v>0</v>
      </c>
      <c r="Q111" s="9">
        <f>Q112</f>
        <v>0</v>
      </c>
      <c r="R111" s="9">
        <f>R112</f>
        <v>0</v>
      </c>
      <c r="S111" s="8">
        <f t="shared" si="14"/>
        <v>0</v>
      </c>
      <c r="T111" s="9">
        <f>T112</f>
        <v>2656.2021099999997</v>
      </c>
      <c r="U111" s="8">
        <f t="shared" si="9"/>
        <v>2656.2021099999997</v>
      </c>
      <c r="V111" s="8">
        <f t="shared" si="15"/>
        <v>0</v>
      </c>
      <c r="W111" s="9">
        <f>W112</f>
        <v>0</v>
      </c>
      <c r="X111" s="8">
        <f t="shared" si="16"/>
        <v>0</v>
      </c>
      <c r="Y111" s="9">
        <f>Y112</f>
        <v>0</v>
      </c>
      <c r="Z111" s="8">
        <f t="shared" si="17"/>
        <v>0</v>
      </c>
    </row>
    <row r="112" spans="1:26" ht="52.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" t="s">
        <v>218</v>
      </c>
      <c r="F112" s="3">
        <v>200</v>
      </c>
      <c r="G112" s="8">
        <v>0</v>
      </c>
      <c r="H112" s="9"/>
      <c r="I112" s="8">
        <f t="shared" si="10"/>
        <v>0</v>
      </c>
      <c r="J112" s="9"/>
      <c r="K112" s="8">
        <f t="shared" si="11"/>
        <v>0</v>
      </c>
      <c r="L112" s="8">
        <v>0</v>
      </c>
      <c r="M112" s="9"/>
      <c r="N112" s="9"/>
      <c r="O112" s="8">
        <f t="shared" si="12"/>
        <v>0</v>
      </c>
      <c r="P112" s="8">
        <f t="shared" si="13"/>
        <v>0</v>
      </c>
      <c r="Q112" s="9"/>
      <c r="R112" s="9"/>
      <c r="S112" s="8">
        <f t="shared" si="14"/>
        <v>0</v>
      </c>
      <c r="T112" s="9">
        <f>572.52211+2083.68</f>
        <v>2656.2021099999997</v>
      </c>
      <c r="U112" s="8">
        <f t="shared" si="9"/>
        <v>2656.2021099999997</v>
      </c>
      <c r="V112" s="8">
        <f t="shared" si="15"/>
        <v>0</v>
      </c>
      <c r="W112" s="9"/>
      <c r="X112" s="8">
        <f t="shared" si="16"/>
        <v>0</v>
      </c>
      <c r="Y112" s="9"/>
      <c r="Z112" s="8">
        <f t="shared" si="17"/>
        <v>0</v>
      </c>
    </row>
    <row r="113" spans="1:26" ht="59.25" customHeight="1">
      <c r="A113" s="2" t="s">
        <v>223</v>
      </c>
      <c r="B113" s="3" t="s">
        <v>5</v>
      </c>
      <c r="C113" s="3" t="s">
        <v>23</v>
      </c>
      <c r="D113" s="3" t="s">
        <v>21</v>
      </c>
      <c r="E113" s="1" t="s">
        <v>224</v>
      </c>
      <c r="F113" s="3"/>
      <c r="G113" s="8">
        <v>260.70299999999997</v>
      </c>
      <c r="H113" s="9">
        <f>H114</f>
        <v>0</v>
      </c>
      <c r="I113" s="8">
        <f t="shared" si="10"/>
        <v>260.70299999999997</v>
      </c>
      <c r="J113" s="9">
        <f>J114</f>
        <v>0</v>
      </c>
      <c r="K113" s="8">
        <f t="shared" si="11"/>
        <v>260.70299999999997</v>
      </c>
      <c r="L113" s="8">
        <v>260.70299999999997</v>
      </c>
      <c r="M113" s="9">
        <f>M114</f>
        <v>0</v>
      </c>
      <c r="N113" s="9">
        <f>N114</f>
        <v>0</v>
      </c>
      <c r="O113" s="8">
        <f t="shared" si="12"/>
        <v>260.70299999999997</v>
      </c>
      <c r="P113" s="8">
        <f t="shared" si="13"/>
        <v>260.70299999999997</v>
      </c>
      <c r="Q113" s="9">
        <f>Q114</f>
        <v>0</v>
      </c>
      <c r="R113" s="9">
        <f>R114</f>
        <v>0</v>
      </c>
      <c r="S113" s="8">
        <f t="shared" si="14"/>
        <v>260.70299999999997</v>
      </c>
      <c r="T113" s="9">
        <f>T114</f>
        <v>0</v>
      </c>
      <c r="U113" s="8">
        <f t="shared" si="9"/>
        <v>260.70299999999997</v>
      </c>
      <c r="V113" s="8">
        <f t="shared" si="15"/>
        <v>260.70299999999997</v>
      </c>
      <c r="W113" s="9">
        <f>W114</f>
        <v>0</v>
      </c>
      <c r="X113" s="8">
        <f t="shared" si="16"/>
        <v>260.70299999999997</v>
      </c>
      <c r="Y113" s="9">
        <f>Y114</f>
        <v>0</v>
      </c>
      <c r="Z113" s="8">
        <f t="shared" si="17"/>
        <v>260.70299999999997</v>
      </c>
    </row>
    <row r="114" spans="1:26" ht="52.5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224</v>
      </c>
      <c r="F114" s="3">
        <v>200</v>
      </c>
      <c r="G114" s="8">
        <v>260.70299999999997</v>
      </c>
      <c r="H114" s="9"/>
      <c r="I114" s="8">
        <f t="shared" si="10"/>
        <v>260.70299999999997</v>
      </c>
      <c r="J114" s="9"/>
      <c r="K114" s="8">
        <f t="shared" si="11"/>
        <v>260.70299999999997</v>
      </c>
      <c r="L114" s="8">
        <v>260.70299999999997</v>
      </c>
      <c r="M114" s="9"/>
      <c r="N114" s="9"/>
      <c r="O114" s="8">
        <f t="shared" si="12"/>
        <v>260.70299999999997</v>
      </c>
      <c r="P114" s="8">
        <f t="shared" si="13"/>
        <v>260.70299999999997</v>
      </c>
      <c r="Q114" s="9"/>
      <c r="R114" s="9"/>
      <c r="S114" s="8">
        <f t="shared" si="14"/>
        <v>260.70299999999997</v>
      </c>
      <c r="T114" s="9"/>
      <c r="U114" s="8">
        <f t="shared" si="9"/>
        <v>260.70299999999997</v>
      </c>
      <c r="V114" s="8">
        <f t="shared" si="15"/>
        <v>260.70299999999997</v>
      </c>
      <c r="W114" s="9"/>
      <c r="X114" s="8">
        <f t="shared" si="16"/>
        <v>260.70299999999997</v>
      </c>
      <c r="Y114" s="9"/>
      <c r="Z114" s="8">
        <f t="shared" si="17"/>
        <v>260.70299999999997</v>
      </c>
    </row>
    <row r="115" spans="1:26" ht="52.5" customHeight="1">
      <c r="A115" s="4" t="s">
        <v>249</v>
      </c>
      <c r="B115" s="3" t="s">
        <v>5</v>
      </c>
      <c r="C115" s="3" t="s">
        <v>23</v>
      </c>
      <c r="D115" s="3" t="s">
        <v>21</v>
      </c>
      <c r="E115" s="1" t="s">
        <v>250</v>
      </c>
      <c r="F115" s="3"/>
      <c r="G115" s="8">
        <v>0</v>
      </c>
      <c r="H115" s="9">
        <f>H116</f>
        <v>0</v>
      </c>
      <c r="I115" s="8">
        <f t="shared" si="10"/>
        <v>0</v>
      </c>
      <c r="J115" s="9">
        <f>J116</f>
        <v>0</v>
      </c>
      <c r="K115" s="8">
        <f t="shared" si="11"/>
        <v>0</v>
      </c>
      <c r="L115" s="8">
        <v>0</v>
      </c>
      <c r="M115" s="9">
        <f>M116</f>
        <v>0</v>
      </c>
      <c r="N115" s="9">
        <f>N116</f>
        <v>0</v>
      </c>
      <c r="O115" s="8">
        <f t="shared" si="12"/>
        <v>0</v>
      </c>
      <c r="P115" s="8">
        <f t="shared" si="13"/>
        <v>0</v>
      </c>
      <c r="Q115" s="9">
        <f>Q116</f>
        <v>0</v>
      </c>
      <c r="R115" s="9">
        <f>R116</f>
        <v>0</v>
      </c>
      <c r="S115" s="8">
        <f t="shared" si="14"/>
        <v>0</v>
      </c>
      <c r="T115" s="9">
        <f>T116</f>
        <v>0</v>
      </c>
      <c r="U115" s="8">
        <f t="shared" si="9"/>
        <v>0</v>
      </c>
      <c r="V115" s="8">
        <f t="shared" si="15"/>
        <v>0</v>
      </c>
      <c r="W115" s="9">
        <f>W116</f>
        <v>0</v>
      </c>
      <c r="X115" s="8">
        <f t="shared" si="16"/>
        <v>0</v>
      </c>
      <c r="Y115" s="9">
        <f>Y116</f>
        <v>0</v>
      </c>
      <c r="Z115" s="8">
        <f t="shared" si="17"/>
        <v>0</v>
      </c>
    </row>
    <row r="116" spans="1:26" ht="52.5" customHeight="1">
      <c r="A116" s="4" t="s">
        <v>33</v>
      </c>
      <c r="B116" s="3" t="s">
        <v>5</v>
      </c>
      <c r="C116" s="3" t="s">
        <v>23</v>
      </c>
      <c r="D116" s="3" t="s">
        <v>21</v>
      </c>
      <c r="E116" s="1" t="s">
        <v>250</v>
      </c>
      <c r="F116" s="3">
        <v>200</v>
      </c>
      <c r="G116" s="8">
        <v>0</v>
      </c>
      <c r="H116" s="9"/>
      <c r="I116" s="8">
        <f t="shared" si="10"/>
        <v>0</v>
      </c>
      <c r="J116" s="9"/>
      <c r="K116" s="8">
        <f t="shared" si="11"/>
        <v>0</v>
      </c>
      <c r="L116" s="8">
        <v>0</v>
      </c>
      <c r="M116" s="9"/>
      <c r="N116" s="9"/>
      <c r="O116" s="8">
        <f t="shared" si="12"/>
        <v>0</v>
      </c>
      <c r="P116" s="8">
        <f t="shared" si="13"/>
        <v>0</v>
      </c>
      <c r="Q116" s="9"/>
      <c r="R116" s="9"/>
      <c r="S116" s="8">
        <f t="shared" si="14"/>
        <v>0</v>
      </c>
      <c r="T116" s="9"/>
      <c r="U116" s="8">
        <f t="shared" si="9"/>
        <v>0</v>
      </c>
      <c r="V116" s="8">
        <f t="shared" si="15"/>
        <v>0</v>
      </c>
      <c r="W116" s="9"/>
      <c r="X116" s="8">
        <f t="shared" si="16"/>
        <v>0</v>
      </c>
      <c r="Y116" s="9"/>
      <c r="Z116" s="8">
        <f t="shared" si="17"/>
        <v>0</v>
      </c>
    </row>
    <row r="117" spans="1:26" ht="52.5" customHeight="1">
      <c r="A117" s="4" t="s">
        <v>251</v>
      </c>
      <c r="B117" s="3" t="s">
        <v>5</v>
      </c>
      <c r="C117" s="3" t="s">
        <v>23</v>
      </c>
      <c r="D117" s="3" t="s">
        <v>21</v>
      </c>
      <c r="E117" s="1" t="s">
        <v>252</v>
      </c>
      <c r="F117" s="3"/>
      <c r="G117" s="8">
        <v>575.67999999999995</v>
      </c>
      <c r="H117" s="9">
        <f>H118</f>
        <v>0</v>
      </c>
      <c r="I117" s="8">
        <f t="shared" si="10"/>
        <v>575.67999999999995</v>
      </c>
      <c r="J117" s="9">
        <f>J118+J119</f>
        <v>0</v>
      </c>
      <c r="K117" s="8">
        <f t="shared" si="11"/>
        <v>575.67999999999995</v>
      </c>
      <c r="L117" s="8">
        <v>575.67999999999995</v>
      </c>
      <c r="M117" s="9">
        <f>M118</f>
        <v>0</v>
      </c>
      <c r="N117" s="9">
        <f>N118+N119</f>
        <v>0</v>
      </c>
      <c r="O117" s="8">
        <f t="shared" si="12"/>
        <v>575.67999999999995</v>
      </c>
      <c r="P117" s="8">
        <f t="shared" si="13"/>
        <v>575.67999999999995</v>
      </c>
      <c r="Q117" s="9">
        <f>Q118+Q119</f>
        <v>0</v>
      </c>
      <c r="R117" s="9">
        <f>R118+R119</f>
        <v>0</v>
      </c>
      <c r="S117" s="8">
        <f t="shared" si="14"/>
        <v>575.67999999999995</v>
      </c>
      <c r="T117" s="9">
        <f>T118+T119</f>
        <v>5427.4778900000001</v>
      </c>
      <c r="U117" s="8">
        <f t="shared" si="9"/>
        <v>6003.1578900000004</v>
      </c>
      <c r="V117" s="8">
        <f t="shared" si="15"/>
        <v>575.67999999999995</v>
      </c>
      <c r="W117" s="9">
        <f>W118+W119</f>
        <v>0</v>
      </c>
      <c r="X117" s="8">
        <f t="shared" si="16"/>
        <v>575.67999999999995</v>
      </c>
      <c r="Y117" s="9">
        <f>Y118+Y119</f>
        <v>0</v>
      </c>
      <c r="Z117" s="8">
        <f t="shared" si="17"/>
        <v>575.67999999999995</v>
      </c>
    </row>
    <row r="118" spans="1:26" ht="52.5" customHeight="1">
      <c r="A118" s="4" t="s">
        <v>33</v>
      </c>
      <c r="B118" s="3" t="s">
        <v>5</v>
      </c>
      <c r="C118" s="3" t="s">
        <v>23</v>
      </c>
      <c r="D118" s="3" t="s">
        <v>21</v>
      </c>
      <c r="E118" s="1" t="s">
        <v>252</v>
      </c>
      <c r="F118" s="3">
        <v>200</v>
      </c>
      <c r="G118" s="8">
        <v>575.67999999999995</v>
      </c>
      <c r="H118" s="9"/>
      <c r="I118" s="8">
        <f t="shared" si="10"/>
        <v>575.67999999999995</v>
      </c>
      <c r="J118" s="9"/>
      <c r="K118" s="8">
        <f t="shared" si="11"/>
        <v>575.67999999999995</v>
      </c>
      <c r="L118" s="8">
        <v>575.67999999999995</v>
      </c>
      <c r="M118" s="9"/>
      <c r="N118" s="9"/>
      <c r="O118" s="8">
        <f t="shared" si="12"/>
        <v>575.67999999999995</v>
      </c>
      <c r="P118" s="8">
        <f t="shared" si="13"/>
        <v>575.67999999999995</v>
      </c>
      <c r="Q118" s="9"/>
      <c r="R118" s="9"/>
      <c r="S118" s="8">
        <f t="shared" si="14"/>
        <v>575.67999999999995</v>
      </c>
      <c r="T118" s="9">
        <v>-575.67999999999995</v>
      </c>
      <c r="U118" s="8">
        <f t="shared" si="9"/>
        <v>0</v>
      </c>
      <c r="V118" s="8">
        <f t="shared" si="15"/>
        <v>575.67999999999995</v>
      </c>
      <c r="W118" s="9"/>
      <c r="X118" s="8">
        <f t="shared" si="16"/>
        <v>575.67999999999995</v>
      </c>
      <c r="Y118" s="9"/>
      <c r="Z118" s="8">
        <f t="shared" si="17"/>
        <v>575.67999999999995</v>
      </c>
    </row>
    <row r="119" spans="1:26" ht="52.5" customHeight="1">
      <c r="A119" s="2" t="s">
        <v>192</v>
      </c>
      <c r="B119" s="3" t="s">
        <v>5</v>
      </c>
      <c r="C119" s="3" t="s">
        <v>23</v>
      </c>
      <c r="D119" s="3" t="s">
        <v>21</v>
      </c>
      <c r="E119" s="1" t="s">
        <v>252</v>
      </c>
      <c r="F119" s="3">
        <v>400</v>
      </c>
      <c r="G119" s="8"/>
      <c r="H119" s="9"/>
      <c r="I119" s="8">
        <v>0</v>
      </c>
      <c r="J119" s="9"/>
      <c r="K119" s="8">
        <f t="shared" si="11"/>
        <v>0</v>
      </c>
      <c r="L119" s="8"/>
      <c r="M119" s="9"/>
      <c r="N119" s="9"/>
      <c r="O119" s="8">
        <f t="shared" si="12"/>
        <v>0</v>
      </c>
      <c r="P119" s="8">
        <v>0</v>
      </c>
      <c r="Q119" s="9"/>
      <c r="R119" s="9"/>
      <c r="S119" s="8">
        <f t="shared" si="14"/>
        <v>0</v>
      </c>
      <c r="T119" s="9">
        <f>6000+3.15789</f>
        <v>6003.1578900000004</v>
      </c>
      <c r="U119" s="8">
        <f t="shared" si="9"/>
        <v>6003.1578900000004</v>
      </c>
      <c r="V119" s="8">
        <f t="shared" si="15"/>
        <v>0</v>
      </c>
      <c r="W119" s="9"/>
      <c r="X119" s="8">
        <f t="shared" si="16"/>
        <v>0</v>
      </c>
      <c r="Y119" s="9"/>
      <c r="Z119" s="8">
        <f t="shared" si="17"/>
        <v>0</v>
      </c>
    </row>
    <row r="120" spans="1:26" ht="73.5" customHeight="1">
      <c r="A120" s="4" t="s">
        <v>264</v>
      </c>
      <c r="B120" s="3" t="s">
        <v>5</v>
      </c>
      <c r="C120" s="3" t="s">
        <v>23</v>
      </c>
      <c r="D120" s="3" t="s">
        <v>21</v>
      </c>
      <c r="E120" s="1" t="s">
        <v>265</v>
      </c>
      <c r="F120" s="3"/>
      <c r="G120" s="8">
        <v>0</v>
      </c>
      <c r="H120" s="9">
        <f>H121</f>
        <v>0</v>
      </c>
      <c r="I120" s="8">
        <f t="shared" si="10"/>
        <v>0</v>
      </c>
      <c r="J120" s="9">
        <f>J121</f>
        <v>0</v>
      </c>
      <c r="K120" s="8">
        <f t="shared" si="11"/>
        <v>0</v>
      </c>
      <c r="L120" s="8">
        <v>0</v>
      </c>
      <c r="M120" s="9">
        <f>M121</f>
        <v>0</v>
      </c>
      <c r="N120" s="9">
        <f>N121</f>
        <v>0</v>
      </c>
      <c r="O120" s="8">
        <f t="shared" si="12"/>
        <v>0</v>
      </c>
      <c r="P120" s="8">
        <f t="shared" si="13"/>
        <v>0</v>
      </c>
      <c r="Q120" s="9">
        <f>Q121</f>
        <v>0</v>
      </c>
      <c r="R120" s="9">
        <f>R121</f>
        <v>0</v>
      </c>
      <c r="S120" s="8">
        <f t="shared" si="14"/>
        <v>0</v>
      </c>
      <c r="T120" s="9">
        <f>T121</f>
        <v>0</v>
      </c>
      <c r="U120" s="8">
        <f t="shared" si="9"/>
        <v>0</v>
      </c>
      <c r="V120" s="8">
        <f t="shared" si="15"/>
        <v>0</v>
      </c>
      <c r="W120" s="9">
        <f>W121</f>
        <v>0</v>
      </c>
      <c r="X120" s="8">
        <f t="shared" si="16"/>
        <v>0</v>
      </c>
      <c r="Y120" s="9">
        <f>Y121</f>
        <v>0</v>
      </c>
      <c r="Z120" s="8">
        <f t="shared" si="17"/>
        <v>0</v>
      </c>
    </row>
    <row r="121" spans="1:26" ht="52.5" customHeight="1">
      <c r="A121" s="2" t="s">
        <v>192</v>
      </c>
      <c r="B121" s="3" t="s">
        <v>5</v>
      </c>
      <c r="C121" s="3" t="s">
        <v>23</v>
      </c>
      <c r="D121" s="3" t="s">
        <v>21</v>
      </c>
      <c r="E121" s="1" t="s">
        <v>265</v>
      </c>
      <c r="F121" s="3">
        <v>400</v>
      </c>
      <c r="G121" s="8">
        <v>0</v>
      </c>
      <c r="H121" s="9"/>
      <c r="I121" s="8">
        <f t="shared" si="10"/>
        <v>0</v>
      </c>
      <c r="J121" s="9"/>
      <c r="K121" s="8">
        <f t="shared" si="11"/>
        <v>0</v>
      </c>
      <c r="L121" s="8">
        <v>0</v>
      </c>
      <c r="M121" s="9"/>
      <c r="N121" s="9"/>
      <c r="O121" s="8">
        <f t="shared" si="12"/>
        <v>0</v>
      </c>
      <c r="P121" s="8">
        <f t="shared" si="13"/>
        <v>0</v>
      </c>
      <c r="Q121" s="9"/>
      <c r="R121" s="9"/>
      <c r="S121" s="8">
        <f t="shared" si="14"/>
        <v>0</v>
      </c>
      <c r="T121" s="9"/>
      <c r="U121" s="8">
        <f t="shared" si="9"/>
        <v>0</v>
      </c>
      <c r="V121" s="8">
        <f t="shared" si="15"/>
        <v>0</v>
      </c>
      <c r="W121" s="9"/>
      <c r="X121" s="8">
        <f t="shared" si="16"/>
        <v>0</v>
      </c>
      <c r="Y121" s="9"/>
      <c r="Z121" s="8">
        <f t="shared" si="17"/>
        <v>0</v>
      </c>
    </row>
    <row r="122" spans="1:26" ht="36.75" customHeight="1">
      <c r="A122" s="2" t="s">
        <v>313</v>
      </c>
      <c r="B122" s="3" t="s">
        <v>5</v>
      </c>
      <c r="C122" s="3" t="s">
        <v>23</v>
      </c>
      <c r="D122" s="3" t="s">
        <v>21</v>
      </c>
      <c r="E122" s="1" t="s">
        <v>314</v>
      </c>
      <c r="F122" s="3"/>
      <c r="G122" s="8">
        <v>0</v>
      </c>
      <c r="H122" s="9">
        <f>H123</f>
        <v>0</v>
      </c>
      <c r="I122" s="8">
        <f t="shared" si="10"/>
        <v>0</v>
      </c>
      <c r="J122" s="9">
        <f>J123</f>
        <v>0</v>
      </c>
      <c r="K122" s="8">
        <f t="shared" si="11"/>
        <v>0</v>
      </c>
      <c r="L122" s="8">
        <v>0</v>
      </c>
      <c r="M122" s="9">
        <f>M123</f>
        <v>0</v>
      </c>
      <c r="N122" s="9">
        <f>N123</f>
        <v>0</v>
      </c>
      <c r="O122" s="8">
        <f t="shared" si="12"/>
        <v>0</v>
      </c>
      <c r="P122" s="8">
        <f t="shared" si="13"/>
        <v>0</v>
      </c>
      <c r="Q122" s="9">
        <f>Q123</f>
        <v>0</v>
      </c>
      <c r="R122" s="9">
        <f>R123</f>
        <v>0</v>
      </c>
      <c r="S122" s="8">
        <f t="shared" si="14"/>
        <v>0</v>
      </c>
      <c r="T122" s="9">
        <f>T123</f>
        <v>0</v>
      </c>
      <c r="U122" s="8">
        <f t="shared" si="9"/>
        <v>0</v>
      </c>
      <c r="V122" s="8">
        <f t="shared" si="15"/>
        <v>0</v>
      </c>
      <c r="W122" s="9">
        <f>W123</f>
        <v>0</v>
      </c>
      <c r="X122" s="8">
        <f t="shared" si="16"/>
        <v>0</v>
      </c>
      <c r="Y122" s="9">
        <f>Y123</f>
        <v>0</v>
      </c>
      <c r="Z122" s="8">
        <f t="shared" si="17"/>
        <v>0</v>
      </c>
    </row>
    <row r="123" spans="1:26" ht="52.5" customHeight="1">
      <c r="A123" s="4" t="s">
        <v>33</v>
      </c>
      <c r="B123" s="3" t="s">
        <v>5</v>
      </c>
      <c r="C123" s="3" t="s">
        <v>23</v>
      </c>
      <c r="D123" s="3" t="s">
        <v>21</v>
      </c>
      <c r="E123" s="1" t="s">
        <v>314</v>
      </c>
      <c r="F123" s="3">
        <v>200</v>
      </c>
      <c r="G123" s="8">
        <v>0</v>
      </c>
      <c r="H123" s="9"/>
      <c r="I123" s="8">
        <f t="shared" si="10"/>
        <v>0</v>
      </c>
      <c r="J123" s="9"/>
      <c r="K123" s="8">
        <f t="shared" si="11"/>
        <v>0</v>
      </c>
      <c r="L123" s="8">
        <v>0</v>
      </c>
      <c r="M123" s="9"/>
      <c r="N123" s="9"/>
      <c r="O123" s="8">
        <f t="shared" si="12"/>
        <v>0</v>
      </c>
      <c r="P123" s="8">
        <f t="shared" si="13"/>
        <v>0</v>
      </c>
      <c r="Q123" s="9"/>
      <c r="R123" s="9"/>
      <c r="S123" s="8">
        <f t="shared" si="14"/>
        <v>0</v>
      </c>
      <c r="T123" s="9"/>
      <c r="U123" s="8">
        <f t="shared" si="9"/>
        <v>0</v>
      </c>
      <c r="V123" s="8">
        <f t="shared" si="15"/>
        <v>0</v>
      </c>
      <c r="W123" s="9"/>
      <c r="X123" s="8">
        <f t="shared" si="16"/>
        <v>0</v>
      </c>
      <c r="Y123" s="9"/>
      <c r="Z123" s="8">
        <f t="shared" si="17"/>
        <v>0</v>
      </c>
    </row>
    <row r="124" spans="1:26" ht="62.25" customHeight="1">
      <c r="A124" s="10" t="s">
        <v>200</v>
      </c>
      <c r="B124" s="3" t="s">
        <v>5</v>
      </c>
      <c r="C124" s="3" t="s">
        <v>23</v>
      </c>
      <c r="D124" s="3" t="s">
        <v>23</v>
      </c>
      <c r="E124" s="1" t="s">
        <v>187</v>
      </c>
      <c r="F124" s="3"/>
      <c r="G124" s="8">
        <v>1959.4885800000002</v>
      </c>
      <c r="H124" s="9">
        <f>H125+H126+H127+H128</f>
        <v>0</v>
      </c>
      <c r="I124" s="8">
        <f t="shared" si="10"/>
        <v>1959.4885800000002</v>
      </c>
      <c r="J124" s="9">
        <f>J125+J126+J127+J128</f>
        <v>0</v>
      </c>
      <c r="K124" s="8">
        <f t="shared" si="11"/>
        <v>1959.4885800000002</v>
      </c>
      <c r="L124" s="8">
        <v>1959.4885800000002</v>
      </c>
      <c r="M124" s="9">
        <f>M125+M126+M127+M128</f>
        <v>0</v>
      </c>
      <c r="N124" s="9">
        <f>N125+N126+N127+N128</f>
        <v>0</v>
      </c>
      <c r="O124" s="8">
        <f t="shared" si="12"/>
        <v>1959.4885800000002</v>
      </c>
      <c r="P124" s="8">
        <f t="shared" si="13"/>
        <v>1959.4885800000002</v>
      </c>
      <c r="Q124" s="9">
        <f>Q125+Q126+Q127+Q128</f>
        <v>0</v>
      </c>
      <c r="R124" s="9">
        <f>R125+R126+R127+R128</f>
        <v>0</v>
      </c>
      <c r="S124" s="8">
        <f t="shared" si="14"/>
        <v>1959.4885800000002</v>
      </c>
      <c r="T124" s="9">
        <f>T125+T126+T127+T128</f>
        <v>0</v>
      </c>
      <c r="U124" s="8">
        <f t="shared" si="9"/>
        <v>1959.4885800000002</v>
      </c>
      <c r="V124" s="8">
        <f t="shared" si="15"/>
        <v>1959.4885800000002</v>
      </c>
      <c r="W124" s="9">
        <f>W125+W126+W127+W128</f>
        <v>0</v>
      </c>
      <c r="X124" s="8">
        <f t="shared" si="16"/>
        <v>1959.4885800000002</v>
      </c>
      <c r="Y124" s="9">
        <f>Y125+Y126+Y127+Y128</f>
        <v>0</v>
      </c>
      <c r="Z124" s="8">
        <f t="shared" si="17"/>
        <v>1959.4885800000002</v>
      </c>
    </row>
    <row r="125" spans="1:26" ht="91.5" customHeight="1">
      <c r="A125" s="2" t="s">
        <v>102</v>
      </c>
      <c r="B125" s="3" t="s">
        <v>5</v>
      </c>
      <c r="C125" s="3" t="s">
        <v>23</v>
      </c>
      <c r="D125" s="3" t="s">
        <v>23</v>
      </c>
      <c r="E125" s="1" t="s">
        <v>187</v>
      </c>
      <c r="F125" s="3">
        <v>100</v>
      </c>
      <c r="G125" s="8">
        <v>1640.77</v>
      </c>
      <c r="H125" s="9"/>
      <c r="I125" s="8">
        <f t="shared" si="10"/>
        <v>1640.77</v>
      </c>
      <c r="J125" s="9"/>
      <c r="K125" s="8">
        <f t="shared" si="11"/>
        <v>1640.77</v>
      </c>
      <c r="L125" s="8">
        <v>1640.77</v>
      </c>
      <c r="M125" s="9"/>
      <c r="N125" s="9"/>
      <c r="O125" s="8">
        <f t="shared" si="12"/>
        <v>1640.77</v>
      </c>
      <c r="P125" s="8">
        <f t="shared" si="13"/>
        <v>1640.77</v>
      </c>
      <c r="Q125" s="9"/>
      <c r="R125" s="9"/>
      <c r="S125" s="8">
        <f t="shared" si="14"/>
        <v>1640.77</v>
      </c>
      <c r="T125" s="9"/>
      <c r="U125" s="8">
        <f t="shared" si="9"/>
        <v>1640.77</v>
      </c>
      <c r="V125" s="8">
        <f t="shared" si="15"/>
        <v>1640.77</v>
      </c>
      <c r="W125" s="9"/>
      <c r="X125" s="8">
        <f t="shared" si="16"/>
        <v>1640.77</v>
      </c>
      <c r="Y125" s="9"/>
      <c r="Z125" s="8">
        <f t="shared" si="17"/>
        <v>1640.77</v>
      </c>
    </row>
    <row r="126" spans="1:26" ht="51.75" customHeight="1">
      <c r="A126" s="2" t="s">
        <v>33</v>
      </c>
      <c r="B126" s="3" t="s">
        <v>5</v>
      </c>
      <c r="C126" s="3" t="s">
        <v>23</v>
      </c>
      <c r="D126" s="3" t="s">
        <v>23</v>
      </c>
      <c r="E126" s="1" t="s">
        <v>187</v>
      </c>
      <c r="F126" s="3">
        <v>200</v>
      </c>
      <c r="G126" s="8">
        <v>318.71858000000003</v>
      </c>
      <c r="H126" s="9"/>
      <c r="I126" s="8">
        <f t="shared" si="10"/>
        <v>318.71858000000003</v>
      </c>
      <c r="J126" s="9"/>
      <c r="K126" s="8">
        <f t="shared" si="11"/>
        <v>318.71858000000003</v>
      </c>
      <c r="L126" s="8">
        <v>318.71858000000003</v>
      </c>
      <c r="M126" s="9"/>
      <c r="N126" s="9"/>
      <c r="O126" s="8">
        <f t="shared" si="12"/>
        <v>318.71858000000003</v>
      </c>
      <c r="P126" s="8">
        <f t="shared" si="13"/>
        <v>318.71858000000003</v>
      </c>
      <c r="Q126" s="9"/>
      <c r="R126" s="9"/>
      <c r="S126" s="8">
        <f t="shared" si="14"/>
        <v>318.71858000000003</v>
      </c>
      <c r="T126" s="9"/>
      <c r="U126" s="8">
        <f t="shared" si="9"/>
        <v>318.71858000000003</v>
      </c>
      <c r="V126" s="8">
        <f t="shared" si="15"/>
        <v>318.71858000000003</v>
      </c>
      <c r="W126" s="9"/>
      <c r="X126" s="8">
        <f t="shared" si="16"/>
        <v>318.71858000000003</v>
      </c>
      <c r="Y126" s="9"/>
      <c r="Z126" s="8">
        <f t="shared" si="17"/>
        <v>318.71858000000003</v>
      </c>
    </row>
    <row r="127" spans="1:26" ht="48.75" customHeight="1">
      <c r="A127" s="2" t="s">
        <v>168</v>
      </c>
      <c r="B127" s="3" t="s">
        <v>5</v>
      </c>
      <c r="C127" s="3" t="s">
        <v>23</v>
      </c>
      <c r="D127" s="3" t="s">
        <v>23</v>
      </c>
      <c r="E127" s="1" t="s">
        <v>187</v>
      </c>
      <c r="F127" s="3">
        <v>300</v>
      </c>
      <c r="G127" s="8">
        <v>0</v>
      </c>
      <c r="H127" s="9"/>
      <c r="I127" s="8">
        <f t="shared" si="10"/>
        <v>0</v>
      </c>
      <c r="J127" s="9"/>
      <c r="K127" s="8">
        <f t="shared" si="11"/>
        <v>0</v>
      </c>
      <c r="L127" s="8">
        <v>0</v>
      </c>
      <c r="M127" s="9"/>
      <c r="N127" s="9"/>
      <c r="O127" s="8">
        <f t="shared" si="12"/>
        <v>0</v>
      </c>
      <c r="P127" s="8">
        <f t="shared" si="13"/>
        <v>0</v>
      </c>
      <c r="Q127" s="9"/>
      <c r="R127" s="9"/>
      <c r="S127" s="8">
        <f t="shared" si="14"/>
        <v>0</v>
      </c>
      <c r="T127" s="9"/>
      <c r="U127" s="8">
        <f t="shared" si="9"/>
        <v>0</v>
      </c>
      <c r="V127" s="8">
        <f t="shared" si="15"/>
        <v>0</v>
      </c>
      <c r="W127" s="9"/>
      <c r="X127" s="8">
        <f t="shared" si="16"/>
        <v>0</v>
      </c>
      <c r="Y127" s="9"/>
      <c r="Z127" s="8">
        <f t="shared" si="17"/>
        <v>0</v>
      </c>
    </row>
    <row r="128" spans="1:26" ht="48" customHeight="1">
      <c r="A128" s="2" t="s">
        <v>34</v>
      </c>
      <c r="B128" s="3" t="s">
        <v>5</v>
      </c>
      <c r="C128" s="3" t="s">
        <v>23</v>
      </c>
      <c r="D128" s="3" t="s">
        <v>23</v>
      </c>
      <c r="E128" s="1" t="s">
        <v>187</v>
      </c>
      <c r="F128" s="3">
        <v>800</v>
      </c>
      <c r="G128" s="8">
        <v>0</v>
      </c>
      <c r="H128" s="9"/>
      <c r="I128" s="8">
        <f t="shared" si="10"/>
        <v>0</v>
      </c>
      <c r="J128" s="9"/>
      <c r="K128" s="8">
        <f t="shared" si="11"/>
        <v>0</v>
      </c>
      <c r="L128" s="8">
        <v>0</v>
      </c>
      <c r="M128" s="9"/>
      <c r="N128" s="9"/>
      <c r="O128" s="8">
        <f t="shared" si="12"/>
        <v>0</v>
      </c>
      <c r="P128" s="8">
        <f t="shared" si="13"/>
        <v>0</v>
      </c>
      <c r="Q128" s="9"/>
      <c r="R128" s="9"/>
      <c r="S128" s="8">
        <f t="shared" si="14"/>
        <v>0</v>
      </c>
      <c r="T128" s="9"/>
      <c r="U128" s="8">
        <f t="shared" si="9"/>
        <v>0</v>
      </c>
      <c r="V128" s="8">
        <f t="shared" si="15"/>
        <v>0</v>
      </c>
      <c r="W128" s="9"/>
      <c r="X128" s="8">
        <f t="shared" si="16"/>
        <v>0</v>
      </c>
      <c r="Y128" s="9"/>
      <c r="Z128" s="8">
        <f t="shared" si="17"/>
        <v>0</v>
      </c>
    </row>
    <row r="129" spans="1:26" ht="88.5" customHeight="1">
      <c r="A129" s="2" t="s">
        <v>180</v>
      </c>
      <c r="B129" s="3" t="s">
        <v>5</v>
      </c>
      <c r="C129" s="3" t="s">
        <v>24</v>
      </c>
      <c r="D129" s="3" t="s">
        <v>23</v>
      </c>
      <c r="E129" s="1" t="s">
        <v>182</v>
      </c>
      <c r="F129" s="3"/>
      <c r="G129" s="8">
        <v>170</v>
      </c>
      <c r="H129" s="9">
        <f>H130</f>
        <v>0</v>
      </c>
      <c r="I129" s="8">
        <f t="shared" si="10"/>
        <v>170</v>
      </c>
      <c r="J129" s="9">
        <f>J130</f>
        <v>0</v>
      </c>
      <c r="K129" s="8">
        <f t="shared" si="11"/>
        <v>170</v>
      </c>
      <c r="L129" s="8">
        <v>170</v>
      </c>
      <c r="M129" s="9">
        <f>M130</f>
        <v>0</v>
      </c>
      <c r="N129" s="9">
        <f>N130</f>
        <v>0</v>
      </c>
      <c r="O129" s="8">
        <f t="shared" si="12"/>
        <v>170</v>
      </c>
      <c r="P129" s="8">
        <f t="shared" si="13"/>
        <v>170</v>
      </c>
      <c r="Q129" s="9">
        <f>Q130</f>
        <v>0</v>
      </c>
      <c r="R129" s="9">
        <f>R130</f>
        <v>0</v>
      </c>
      <c r="S129" s="8">
        <f t="shared" si="14"/>
        <v>170</v>
      </c>
      <c r="T129" s="9">
        <f>T130</f>
        <v>0</v>
      </c>
      <c r="U129" s="8">
        <f t="shared" si="9"/>
        <v>170</v>
      </c>
      <c r="V129" s="8">
        <f t="shared" si="15"/>
        <v>170</v>
      </c>
      <c r="W129" s="9">
        <f>W130</f>
        <v>0</v>
      </c>
      <c r="X129" s="8">
        <f t="shared" si="16"/>
        <v>170</v>
      </c>
      <c r="Y129" s="9">
        <f>Y130</f>
        <v>0</v>
      </c>
      <c r="Z129" s="8">
        <f t="shared" si="17"/>
        <v>170</v>
      </c>
    </row>
    <row r="130" spans="1:26" ht="51.75" customHeight="1">
      <c r="A130" s="2" t="s">
        <v>33</v>
      </c>
      <c r="B130" s="3" t="s">
        <v>5</v>
      </c>
      <c r="C130" s="3" t="s">
        <v>24</v>
      </c>
      <c r="D130" s="3" t="s">
        <v>23</v>
      </c>
      <c r="E130" s="1" t="s">
        <v>182</v>
      </c>
      <c r="F130" s="3">
        <v>200</v>
      </c>
      <c r="G130" s="8">
        <v>170</v>
      </c>
      <c r="H130" s="9"/>
      <c r="I130" s="8">
        <f t="shared" si="10"/>
        <v>170</v>
      </c>
      <c r="J130" s="9"/>
      <c r="K130" s="8">
        <f t="shared" si="11"/>
        <v>170</v>
      </c>
      <c r="L130" s="8">
        <v>170</v>
      </c>
      <c r="M130" s="9"/>
      <c r="N130" s="9"/>
      <c r="O130" s="8">
        <f t="shared" si="12"/>
        <v>170</v>
      </c>
      <c r="P130" s="8">
        <f t="shared" si="13"/>
        <v>170</v>
      </c>
      <c r="Q130" s="9"/>
      <c r="R130" s="9"/>
      <c r="S130" s="8">
        <f t="shared" si="14"/>
        <v>170</v>
      </c>
      <c r="T130" s="9"/>
      <c r="U130" s="8">
        <f t="shared" si="9"/>
        <v>170</v>
      </c>
      <c r="V130" s="8">
        <f t="shared" si="15"/>
        <v>170</v>
      </c>
      <c r="W130" s="9"/>
      <c r="X130" s="8">
        <f t="shared" si="16"/>
        <v>170</v>
      </c>
      <c r="Y130" s="9"/>
      <c r="Z130" s="8">
        <f t="shared" si="17"/>
        <v>170</v>
      </c>
    </row>
    <row r="131" spans="1:26" ht="61.5" customHeight="1">
      <c r="A131" s="4" t="s">
        <v>181</v>
      </c>
      <c r="B131" s="3" t="s">
        <v>5</v>
      </c>
      <c r="C131" s="3" t="s">
        <v>24</v>
      </c>
      <c r="D131" s="3" t="s">
        <v>23</v>
      </c>
      <c r="E131" s="1" t="s">
        <v>183</v>
      </c>
      <c r="F131" s="3"/>
      <c r="G131" s="8">
        <v>0</v>
      </c>
      <c r="H131" s="9">
        <f>H132</f>
        <v>0</v>
      </c>
      <c r="I131" s="8">
        <f t="shared" si="10"/>
        <v>0</v>
      </c>
      <c r="J131" s="9">
        <f>J132</f>
        <v>0</v>
      </c>
      <c r="K131" s="8">
        <f t="shared" si="11"/>
        <v>0</v>
      </c>
      <c r="L131" s="8">
        <v>0</v>
      </c>
      <c r="M131" s="9">
        <f>M132</f>
        <v>0</v>
      </c>
      <c r="N131" s="9">
        <f>N132</f>
        <v>0</v>
      </c>
      <c r="O131" s="8">
        <f t="shared" si="12"/>
        <v>0</v>
      </c>
      <c r="P131" s="8">
        <f t="shared" si="13"/>
        <v>0</v>
      </c>
      <c r="Q131" s="9">
        <f>Q132</f>
        <v>0</v>
      </c>
      <c r="R131" s="9">
        <f>R132</f>
        <v>0</v>
      </c>
      <c r="S131" s="8">
        <f t="shared" si="14"/>
        <v>0</v>
      </c>
      <c r="T131" s="9">
        <f>T132</f>
        <v>0</v>
      </c>
      <c r="U131" s="8">
        <f t="shared" si="9"/>
        <v>0</v>
      </c>
      <c r="V131" s="8">
        <f t="shared" si="15"/>
        <v>0</v>
      </c>
      <c r="W131" s="9">
        <f>W132</f>
        <v>0</v>
      </c>
      <c r="X131" s="8">
        <f t="shared" si="16"/>
        <v>0</v>
      </c>
      <c r="Y131" s="9">
        <f>Y132</f>
        <v>0</v>
      </c>
      <c r="Z131" s="8">
        <f t="shared" si="17"/>
        <v>0</v>
      </c>
    </row>
    <row r="132" spans="1:26" ht="51.75" customHeight="1">
      <c r="A132" s="2" t="s">
        <v>33</v>
      </c>
      <c r="B132" s="3" t="s">
        <v>5</v>
      </c>
      <c r="C132" s="3" t="s">
        <v>24</v>
      </c>
      <c r="D132" s="3" t="s">
        <v>23</v>
      </c>
      <c r="E132" s="1" t="s">
        <v>183</v>
      </c>
      <c r="F132" s="3">
        <v>200</v>
      </c>
      <c r="G132" s="8">
        <v>0</v>
      </c>
      <c r="H132" s="9"/>
      <c r="I132" s="8">
        <f t="shared" si="10"/>
        <v>0</v>
      </c>
      <c r="J132" s="9"/>
      <c r="K132" s="8">
        <f t="shared" si="11"/>
        <v>0</v>
      </c>
      <c r="L132" s="8">
        <v>0</v>
      </c>
      <c r="M132" s="9"/>
      <c r="N132" s="9"/>
      <c r="O132" s="8">
        <f t="shared" si="12"/>
        <v>0</v>
      </c>
      <c r="P132" s="8">
        <f t="shared" si="13"/>
        <v>0</v>
      </c>
      <c r="Q132" s="9"/>
      <c r="R132" s="9"/>
      <c r="S132" s="8">
        <f t="shared" si="14"/>
        <v>0</v>
      </c>
      <c r="T132" s="9"/>
      <c r="U132" s="8">
        <f t="shared" si="9"/>
        <v>0</v>
      </c>
      <c r="V132" s="8">
        <f t="shared" si="15"/>
        <v>0</v>
      </c>
      <c r="W132" s="9"/>
      <c r="X132" s="8">
        <f t="shared" si="16"/>
        <v>0</v>
      </c>
      <c r="Y132" s="9"/>
      <c r="Z132" s="8">
        <f t="shared" si="17"/>
        <v>0</v>
      </c>
    </row>
    <row r="133" spans="1:26" ht="51.75" customHeight="1">
      <c r="A133" s="10" t="s">
        <v>97</v>
      </c>
      <c r="B133" s="3" t="s">
        <v>5</v>
      </c>
      <c r="C133" s="3" t="s">
        <v>25</v>
      </c>
      <c r="D133" s="3" t="s">
        <v>20</v>
      </c>
      <c r="E133" s="1" t="s">
        <v>234</v>
      </c>
      <c r="F133" s="3"/>
      <c r="G133" s="8">
        <v>230.81</v>
      </c>
      <c r="H133" s="9">
        <f>H134</f>
        <v>0</v>
      </c>
      <c r="I133" s="8">
        <f t="shared" si="10"/>
        <v>230.81</v>
      </c>
      <c r="J133" s="9">
        <f>J134</f>
        <v>0</v>
      </c>
      <c r="K133" s="8">
        <f t="shared" si="11"/>
        <v>230.81</v>
      </c>
      <c r="L133" s="8">
        <v>230.81</v>
      </c>
      <c r="M133" s="9">
        <f>M134</f>
        <v>0</v>
      </c>
      <c r="N133" s="9">
        <f>N134</f>
        <v>0</v>
      </c>
      <c r="O133" s="8">
        <f t="shared" si="12"/>
        <v>230.81</v>
      </c>
      <c r="P133" s="8">
        <f t="shared" si="13"/>
        <v>230.81</v>
      </c>
      <c r="Q133" s="9">
        <f>Q134</f>
        <v>0</v>
      </c>
      <c r="R133" s="9">
        <f>R134</f>
        <v>0</v>
      </c>
      <c r="S133" s="8">
        <f t="shared" si="14"/>
        <v>230.81</v>
      </c>
      <c r="T133" s="9">
        <f>T134</f>
        <v>0</v>
      </c>
      <c r="U133" s="8">
        <f t="shared" si="9"/>
        <v>230.81</v>
      </c>
      <c r="V133" s="8">
        <f t="shared" si="15"/>
        <v>230.81</v>
      </c>
      <c r="W133" s="9">
        <f>W134</f>
        <v>0</v>
      </c>
      <c r="X133" s="8">
        <f t="shared" si="16"/>
        <v>230.81</v>
      </c>
      <c r="Y133" s="9">
        <f>Y134</f>
        <v>0</v>
      </c>
      <c r="Z133" s="8">
        <f t="shared" si="17"/>
        <v>230.81</v>
      </c>
    </row>
    <row r="134" spans="1:26" ht="51.75" customHeight="1">
      <c r="A134" s="2" t="s">
        <v>33</v>
      </c>
      <c r="B134" s="3" t="s">
        <v>5</v>
      </c>
      <c r="C134" s="3" t="s">
        <v>25</v>
      </c>
      <c r="D134" s="3" t="s">
        <v>20</v>
      </c>
      <c r="E134" s="1" t="s">
        <v>234</v>
      </c>
      <c r="F134" s="3">
        <v>200</v>
      </c>
      <c r="G134" s="8">
        <v>230.81</v>
      </c>
      <c r="H134" s="9"/>
      <c r="I134" s="8">
        <f t="shared" si="10"/>
        <v>230.81</v>
      </c>
      <c r="J134" s="9"/>
      <c r="K134" s="8">
        <f t="shared" si="11"/>
        <v>230.81</v>
      </c>
      <c r="L134" s="8">
        <v>230.81</v>
      </c>
      <c r="M134" s="9"/>
      <c r="N134" s="9"/>
      <c r="O134" s="8">
        <f t="shared" si="12"/>
        <v>230.81</v>
      </c>
      <c r="P134" s="8">
        <f t="shared" si="13"/>
        <v>230.81</v>
      </c>
      <c r="Q134" s="9"/>
      <c r="R134" s="9"/>
      <c r="S134" s="8">
        <f t="shared" si="14"/>
        <v>230.81</v>
      </c>
      <c r="T134" s="9"/>
      <c r="U134" s="8">
        <f t="shared" si="9"/>
        <v>230.81</v>
      </c>
      <c r="V134" s="8">
        <f t="shared" si="15"/>
        <v>230.81</v>
      </c>
      <c r="W134" s="9"/>
      <c r="X134" s="8">
        <f t="shared" si="16"/>
        <v>230.81</v>
      </c>
      <c r="Y134" s="9"/>
      <c r="Z134" s="8">
        <f t="shared" si="17"/>
        <v>230.81</v>
      </c>
    </row>
    <row r="135" spans="1:26" ht="69.75" customHeight="1">
      <c r="A135" s="2" t="s">
        <v>179</v>
      </c>
      <c r="B135" s="3" t="s">
        <v>5</v>
      </c>
      <c r="C135" s="3">
        <v>10</v>
      </c>
      <c r="D135" s="3" t="s">
        <v>20</v>
      </c>
      <c r="E135" s="1" t="s">
        <v>204</v>
      </c>
      <c r="F135" s="3"/>
      <c r="G135" s="8">
        <v>820.67700000000002</v>
      </c>
      <c r="H135" s="9">
        <f>H136+H137</f>
        <v>0</v>
      </c>
      <c r="I135" s="8">
        <f t="shared" si="10"/>
        <v>820.67700000000002</v>
      </c>
      <c r="J135" s="9">
        <f>J136+J137</f>
        <v>0</v>
      </c>
      <c r="K135" s="8">
        <f t="shared" si="11"/>
        <v>820.67700000000002</v>
      </c>
      <c r="L135" s="8">
        <v>820.67700000000002</v>
      </c>
      <c r="M135" s="9">
        <f>M136+M137</f>
        <v>0</v>
      </c>
      <c r="N135" s="9">
        <f>N136+N137</f>
        <v>0</v>
      </c>
      <c r="O135" s="8">
        <f t="shared" si="12"/>
        <v>820.67700000000002</v>
      </c>
      <c r="P135" s="8">
        <f t="shared" si="13"/>
        <v>820.67700000000002</v>
      </c>
      <c r="Q135" s="9">
        <f>Q136+Q137</f>
        <v>0</v>
      </c>
      <c r="R135" s="9">
        <f>R136+R137</f>
        <v>0</v>
      </c>
      <c r="S135" s="8">
        <f t="shared" si="14"/>
        <v>820.67700000000002</v>
      </c>
      <c r="T135" s="9">
        <f>T136+T137</f>
        <v>0</v>
      </c>
      <c r="U135" s="8">
        <f t="shared" si="9"/>
        <v>820.67700000000002</v>
      </c>
      <c r="V135" s="8">
        <f t="shared" si="15"/>
        <v>820.67700000000002</v>
      </c>
      <c r="W135" s="9">
        <f>W136+W137</f>
        <v>0</v>
      </c>
      <c r="X135" s="8">
        <f t="shared" si="16"/>
        <v>820.67700000000002</v>
      </c>
      <c r="Y135" s="9">
        <f>Y136+Y137</f>
        <v>0</v>
      </c>
      <c r="Z135" s="8">
        <f t="shared" si="17"/>
        <v>820.67700000000002</v>
      </c>
    </row>
    <row r="136" spans="1:26" ht="48.75" customHeight="1">
      <c r="A136" s="2" t="s">
        <v>33</v>
      </c>
      <c r="B136" s="3" t="s">
        <v>5</v>
      </c>
      <c r="C136" s="3">
        <v>10</v>
      </c>
      <c r="D136" s="3" t="s">
        <v>20</v>
      </c>
      <c r="E136" s="1" t="s">
        <v>204</v>
      </c>
      <c r="F136" s="3">
        <v>200</v>
      </c>
      <c r="G136" s="8">
        <v>0</v>
      </c>
      <c r="H136" s="9"/>
      <c r="I136" s="8">
        <f t="shared" si="10"/>
        <v>0</v>
      </c>
      <c r="J136" s="9"/>
      <c r="K136" s="8">
        <f t="shared" si="11"/>
        <v>0</v>
      </c>
      <c r="L136" s="8">
        <v>0</v>
      </c>
      <c r="M136" s="9"/>
      <c r="N136" s="9"/>
      <c r="O136" s="8">
        <f t="shared" si="12"/>
        <v>0</v>
      </c>
      <c r="P136" s="8">
        <f t="shared" si="13"/>
        <v>0</v>
      </c>
      <c r="Q136" s="9"/>
      <c r="R136" s="9"/>
      <c r="S136" s="8">
        <f t="shared" si="14"/>
        <v>0</v>
      </c>
      <c r="T136" s="9"/>
      <c r="U136" s="8">
        <f t="shared" si="9"/>
        <v>0</v>
      </c>
      <c r="V136" s="8">
        <f t="shared" si="15"/>
        <v>0</v>
      </c>
      <c r="W136" s="9"/>
      <c r="X136" s="8">
        <f t="shared" si="16"/>
        <v>0</v>
      </c>
      <c r="Y136" s="9"/>
      <c r="Z136" s="8">
        <f t="shared" si="17"/>
        <v>0</v>
      </c>
    </row>
    <row r="137" spans="1:26" ht="37.5" customHeight="1">
      <c r="A137" s="2" t="s">
        <v>168</v>
      </c>
      <c r="B137" s="3" t="s">
        <v>5</v>
      </c>
      <c r="C137" s="3">
        <v>10</v>
      </c>
      <c r="D137" s="3" t="s">
        <v>20</v>
      </c>
      <c r="E137" s="1" t="s">
        <v>204</v>
      </c>
      <c r="F137" s="3">
        <v>300</v>
      </c>
      <c r="G137" s="8">
        <v>820.67700000000002</v>
      </c>
      <c r="H137" s="9"/>
      <c r="I137" s="8">
        <f t="shared" si="10"/>
        <v>820.67700000000002</v>
      </c>
      <c r="J137" s="9"/>
      <c r="K137" s="8">
        <f t="shared" si="11"/>
        <v>820.67700000000002</v>
      </c>
      <c r="L137" s="8">
        <v>820.67700000000002</v>
      </c>
      <c r="M137" s="9"/>
      <c r="N137" s="9"/>
      <c r="O137" s="8">
        <f t="shared" si="12"/>
        <v>820.67700000000002</v>
      </c>
      <c r="P137" s="8">
        <f t="shared" si="13"/>
        <v>820.67700000000002</v>
      </c>
      <c r="Q137" s="9"/>
      <c r="R137" s="9"/>
      <c r="S137" s="8">
        <f t="shared" si="14"/>
        <v>820.67700000000002</v>
      </c>
      <c r="T137" s="9"/>
      <c r="U137" s="8">
        <f t="shared" si="9"/>
        <v>820.67700000000002</v>
      </c>
      <c r="V137" s="8">
        <f t="shared" si="15"/>
        <v>820.67700000000002</v>
      </c>
      <c r="W137" s="9"/>
      <c r="X137" s="8">
        <f t="shared" si="16"/>
        <v>820.67700000000002</v>
      </c>
      <c r="Y137" s="9"/>
      <c r="Z137" s="8">
        <f t="shared" si="17"/>
        <v>820.67700000000002</v>
      </c>
    </row>
    <row r="138" spans="1:26" ht="51.75" customHeight="1">
      <c r="A138" s="2" t="s">
        <v>177</v>
      </c>
      <c r="B138" s="3" t="s">
        <v>5</v>
      </c>
      <c r="C138" s="3">
        <v>10</v>
      </c>
      <c r="D138" s="3" t="s">
        <v>21</v>
      </c>
      <c r="E138" s="1" t="s">
        <v>178</v>
      </c>
      <c r="F138" s="3"/>
      <c r="G138" s="8">
        <v>80</v>
      </c>
      <c r="H138" s="9">
        <f>H139</f>
        <v>0</v>
      </c>
      <c r="I138" s="8">
        <f t="shared" si="10"/>
        <v>80</v>
      </c>
      <c r="J138" s="9">
        <f>J139</f>
        <v>0</v>
      </c>
      <c r="K138" s="8">
        <f t="shared" si="11"/>
        <v>80</v>
      </c>
      <c r="L138" s="8">
        <v>80</v>
      </c>
      <c r="M138" s="9">
        <f>M139</f>
        <v>0</v>
      </c>
      <c r="N138" s="9">
        <f>N139</f>
        <v>0</v>
      </c>
      <c r="O138" s="8">
        <f t="shared" si="12"/>
        <v>80</v>
      </c>
      <c r="P138" s="8">
        <f t="shared" si="13"/>
        <v>80</v>
      </c>
      <c r="Q138" s="9">
        <f>Q139</f>
        <v>0</v>
      </c>
      <c r="R138" s="9">
        <f>R139</f>
        <v>0</v>
      </c>
      <c r="S138" s="8">
        <f t="shared" si="14"/>
        <v>80</v>
      </c>
      <c r="T138" s="9">
        <f>T139</f>
        <v>0</v>
      </c>
      <c r="U138" s="8">
        <f t="shared" si="9"/>
        <v>80</v>
      </c>
      <c r="V138" s="8">
        <f t="shared" si="15"/>
        <v>80</v>
      </c>
      <c r="W138" s="9">
        <f>W139</f>
        <v>0</v>
      </c>
      <c r="X138" s="8">
        <f t="shared" si="16"/>
        <v>80</v>
      </c>
      <c r="Y138" s="9">
        <f>Y139</f>
        <v>0</v>
      </c>
      <c r="Z138" s="8">
        <f t="shared" si="17"/>
        <v>80</v>
      </c>
    </row>
    <row r="139" spans="1:26" ht="49.5" customHeight="1">
      <c r="A139" s="2" t="s">
        <v>33</v>
      </c>
      <c r="B139" s="3" t="s">
        <v>5</v>
      </c>
      <c r="C139" s="3">
        <v>10</v>
      </c>
      <c r="D139" s="3" t="s">
        <v>21</v>
      </c>
      <c r="E139" s="1" t="s">
        <v>178</v>
      </c>
      <c r="F139" s="3">
        <v>200</v>
      </c>
      <c r="G139" s="8">
        <v>80</v>
      </c>
      <c r="H139" s="9"/>
      <c r="I139" s="8">
        <f t="shared" si="10"/>
        <v>80</v>
      </c>
      <c r="J139" s="9"/>
      <c r="K139" s="8">
        <f t="shared" si="11"/>
        <v>80</v>
      </c>
      <c r="L139" s="8">
        <v>80</v>
      </c>
      <c r="M139" s="9"/>
      <c r="N139" s="9"/>
      <c r="O139" s="8">
        <f t="shared" si="12"/>
        <v>80</v>
      </c>
      <c r="P139" s="8">
        <f t="shared" si="13"/>
        <v>80</v>
      </c>
      <c r="Q139" s="9"/>
      <c r="R139" s="9"/>
      <c r="S139" s="8">
        <f t="shared" si="14"/>
        <v>80</v>
      </c>
      <c r="T139" s="9"/>
      <c r="U139" s="8">
        <f t="shared" si="9"/>
        <v>80</v>
      </c>
      <c r="V139" s="8">
        <f t="shared" si="15"/>
        <v>80</v>
      </c>
      <c r="W139" s="9"/>
      <c r="X139" s="8">
        <f t="shared" si="16"/>
        <v>80</v>
      </c>
      <c r="Y139" s="9"/>
      <c r="Z139" s="8">
        <f t="shared" si="17"/>
        <v>80</v>
      </c>
    </row>
    <row r="140" spans="1:26" ht="54.75" customHeight="1">
      <c r="A140" s="10" t="s">
        <v>175</v>
      </c>
      <c r="B140" s="3" t="s">
        <v>5</v>
      </c>
      <c r="C140" s="3">
        <v>10</v>
      </c>
      <c r="D140" s="3" t="s">
        <v>21</v>
      </c>
      <c r="E140" s="1" t="s">
        <v>176</v>
      </c>
      <c r="F140" s="3"/>
      <c r="G140" s="8">
        <v>175.774</v>
      </c>
      <c r="H140" s="9">
        <f>H141</f>
        <v>0</v>
      </c>
      <c r="I140" s="8">
        <f t="shared" si="10"/>
        <v>175.774</v>
      </c>
      <c r="J140" s="9">
        <f>J141</f>
        <v>0</v>
      </c>
      <c r="K140" s="8">
        <f t="shared" si="11"/>
        <v>175.774</v>
      </c>
      <c r="L140" s="8">
        <v>175.774</v>
      </c>
      <c r="M140" s="9">
        <f>M141</f>
        <v>0</v>
      </c>
      <c r="N140" s="9">
        <f>N141</f>
        <v>0</v>
      </c>
      <c r="O140" s="8">
        <f t="shared" si="12"/>
        <v>175.774</v>
      </c>
      <c r="P140" s="8">
        <f t="shared" si="13"/>
        <v>175.774</v>
      </c>
      <c r="Q140" s="9">
        <f>Q141</f>
        <v>0</v>
      </c>
      <c r="R140" s="9">
        <f>R141+R142</f>
        <v>0</v>
      </c>
      <c r="S140" s="8">
        <f t="shared" si="14"/>
        <v>175.774</v>
      </c>
      <c r="T140" s="9">
        <f>T141+T142</f>
        <v>0</v>
      </c>
      <c r="U140" s="8">
        <f t="shared" si="9"/>
        <v>175.774</v>
      </c>
      <c r="V140" s="8">
        <f t="shared" si="15"/>
        <v>175.774</v>
      </c>
      <c r="W140" s="9">
        <f>W141</f>
        <v>0</v>
      </c>
      <c r="X140" s="8">
        <f t="shared" si="16"/>
        <v>175.774</v>
      </c>
      <c r="Y140" s="9">
        <f>Y141+Y142</f>
        <v>0</v>
      </c>
      <c r="Z140" s="8">
        <f t="shared" si="17"/>
        <v>175.774</v>
      </c>
    </row>
    <row r="141" spans="1:26" ht="51.75" customHeight="1">
      <c r="A141" s="2" t="s">
        <v>33</v>
      </c>
      <c r="B141" s="3" t="s">
        <v>5</v>
      </c>
      <c r="C141" s="3">
        <v>10</v>
      </c>
      <c r="D141" s="3" t="s">
        <v>21</v>
      </c>
      <c r="E141" s="1" t="s">
        <v>176</v>
      </c>
      <c r="F141" s="3">
        <v>200</v>
      </c>
      <c r="G141" s="8">
        <v>175.774</v>
      </c>
      <c r="H141" s="9"/>
      <c r="I141" s="8">
        <f t="shared" si="10"/>
        <v>175.774</v>
      </c>
      <c r="J141" s="9"/>
      <c r="K141" s="8">
        <f t="shared" si="11"/>
        <v>175.774</v>
      </c>
      <c r="L141" s="8">
        <v>175.774</v>
      </c>
      <c r="M141" s="9"/>
      <c r="N141" s="9"/>
      <c r="O141" s="8">
        <f t="shared" si="12"/>
        <v>175.774</v>
      </c>
      <c r="P141" s="8">
        <f t="shared" si="13"/>
        <v>175.774</v>
      </c>
      <c r="Q141" s="9"/>
      <c r="R141" s="9"/>
      <c r="S141" s="8">
        <f t="shared" si="14"/>
        <v>175.774</v>
      </c>
      <c r="T141" s="9"/>
      <c r="U141" s="8">
        <f t="shared" si="9"/>
        <v>175.774</v>
      </c>
      <c r="V141" s="8">
        <f t="shared" si="15"/>
        <v>175.774</v>
      </c>
      <c r="W141" s="9"/>
      <c r="X141" s="8">
        <f t="shared" si="16"/>
        <v>175.774</v>
      </c>
      <c r="Y141" s="9"/>
      <c r="Z141" s="8">
        <f t="shared" si="17"/>
        <v>175.774</v>
      </c>
    </row>
    <row r="142" spans="1:26" ht="38.25" customHeight="1">
      <c r="A142" s="2" t="s">
        <v>168</v>
      </c>
      <c r="B142" s="3" t="s">
        <v>5</v>
      </c>
      <c r="C142" s="3">
        <v>10</v>
      </c>
      <c r="D142" s="3" t="s">
        <v>21</v>
      </c>
      <c r="E142" s="1" t="s">
        <v>176</v>
      </c>
      <c r="F142" s="3">
        <v>300</v>
      </c>
      <c r="G142" s="8"/>
      <c r="H142" s="9"/>
      <c r="I142" s="8"/>
      <c r="J142" s="9"/>
      <c r="K142" s="8"/>
      <c r="L142" s="8"/>
      <c r="M142" s="9"/>
      <c r="N142" s="9"/>
      <c r="O142" s="8">
        <f t="shared" si="12"/>
        <v>0</v>
      </c>
      <c r="P142" s="8"/>
      <c r="Q142" s="9"/>
      <c r="R142" s="9"/>
      <c r="S142" s="8">
        <f t="shared" si="14"/>
        <v>0</v>
      </c>
      <c r="T142" s="9"/>
      <c r="U142" s="8">
        <f t="shared" si="9"/>
        <v>0</v>
      </c>
      <c r="V142" s="8"/>
      <c r="W142" s="9"/>
      <c r="X142" s="8">
        <f t="shared" si="16"/>
        <v>0</v>
      </c>
      <c r="Y142" s="9"/>
      <c r="Z142" s="8">
        <f t="shared" si="17"/>
        <v>0</v>
      </c>
    </row>
    <row r="143" spans="1:26" ht="48" customHeight="1">
      <c r="A143" s="2" t="s">
        <v>174</v>
      </c>
      <c r="B143" s="3" t="s">
        <v>5</v>
      </c>
      <c r="C143" s="3">
        <v>10</v>
      </c>
      <c r="D143" s="3" t="s">
        <v>21</v>
      </c>
      <c r="E143" s="12" t="s">
        <v>202</v>
      </c>
      <c r="F143" s="3"/>
      <c r="G143" s="8">
        <v>158.58799999999999</v>
      </c>
      <c r="H143" s="9">
        <f>H144</f>
        <v>0</v>
      </c>
      <c r="I143" s="8">
        <f t="shared" si="10"/>
        <v>158.58799999999999</v>
      </c>
      <c r="J143" s="9">
        <f>J144</f>
        <v>0</v>
      </c>
      <c r="K143" s="8">
        <f t="shared" si="11"/>
        <v>158.58799999999999</v>
      </c>
      <c r="L143" s="8">
        <v>158.58799999999999</v>
      </c>
      <c r="M143" s="9">
        <f>M144</f>
        <v>0</v>
      </c>
      <c r="N143" s="9">
        <f>N144</f>
        <v>0</v>
      </c>
      <c r="O143" s="8">
        <f t="shared" si="12"/>
        <v>158.58799999999999</v>
      </c>
      <c r="P143" s="8">
        <f t="shared" si="13"/>
        <v>158.58799999999999</v>
      </c>
      <c r="Q143" s="9">
        <f>Q144</f>
        <v>0</v>
      </c>
      <c r="R143" s="9">
        <f>R144</f>
        <v>0</v>
      </c>
      <c r="S143" s="8">
        <f t="shared" si="14"/>
        <v>158.58799999999999</v>
      </c>
      <c r="T143" s="9">
        <f>T144</f>
        <v>0</v>
      </c>
      <c r="U143" s="8">
        <f t="shared" si="9"/>
        <v>158.58799999999999</v>
      </c>
      <c r="V143" s="8">
        <f t="shared" si="15"/>
        <v>158.58799999999999</v>
      </c>
      <c r="W143" s="9">
        <f>W144</f>
        <v>0</v>
      </c>
      <c r="X143" s="8">
        <f t="shared" si="16"/>
        <v>158.58799999999999</v>
      </c>
      <c r="Y143" s="9">
        <f>Y144</f>
        <v>0</v>
      </c>
      <c r="Z143" s="8">
        <f t="shared" si="17"/>
        <v>158.58799999999999</v>
      </c>
    </row>
    <row r="144" spans="1:26" ht="39" customHeight="1">
      <c r="A144" s="2" t="s">
        <v>168</v>
      </c>
      <c r="B144" s="3" t="s">
        <v>5</v>
      </c>
      <c r="C144" s="3">
        <v>10</v>
      </c>
      <c r="D144" s="3" t="s">
        <v>21</v>
      </c>
      <c r="E144" s="12" t="s">
        <v>202</v>
      </c>
      <c r="F144" s="3">
        <v>300</v>
      </c>
      <c r="G144" s="8">
        <v>158.58799999999999</v>
      </c>
      <c r="H144" s="9"/>
      <c r="I144" s="8">
        <f t="shared" si="10"/>
        <v>158.58799999999999</v>
      </c>
      <c r="J144" s="9"/>
      <c r="K144" s="8">
        <f t="shared" si="11"/>
        <v>158.58799999999999</v>
      </c>
      <c r="L144" s="8">
        <v>158.58799999999999</v>
      </c>
      <c r="M144" s="9"/>
      <c r="N144" s="9"/>
      <c r="O144" s="8">
        <f t="shared" si="12"/>
        <v>158.58799999999999</v>
      </c>
      <c r="P144" s="8">
        <f t="shared" si="13"/>
        <v>158.58799999999999</v>
      </c>
      <c r="Q144" s="9"/>
      <c r="R144" s="9"/>
      <c r="S144" s="8">
        <f t="shared" si="14"/>
        <v>158.58799999999999</v>
      </c>
      <c r="T144" s="9"/>
      <c r="U144" s="8">
        <f t="shared" ref="U144:U207" si="18">S144+T144</f>
        <v>158.58799999999999</v>
      </c>
      <c r="V144" s="8">
        <f t="shared" si="15"/>
        <v>158.58799999999999</v>
      </c>
      <c r="W144" s="9"/>
      <c r="X144" s="8">
        <f t="shared" si="16"/>
        <v>158.58799999999999</v>
      </c>
      <c r="Y144" s="9"/>
      <c r="Z144" s="8">
        <f t="shared" si="17"/>
        <v>158.58799999999999</v>
      </c>
    </row>
    <row r="145" spans="1:26" ht="61.5" customHeight="1">
      <c r="A145" s="2" t="s">
        <v>235</v>
      </c>
      <c r="B145" s="3" t="s">
        <v>5</v>
      </c>
      <c r="C145" s="3">
        <v>10</v>
      </c>
      <c r="D145" s="3" t="s">
        <v>21</v>
      </c>
      <c r="E145" s="1" t="s">
        <v>236</v>
      </c>
      <c r="F145" s="14"/>
      <c r="G145" s="8">
        <v>2.4729999999999999</v>
      </c>
      <c r="H145" s="9">
        <f>H146</f>
        <v>0</v>
      </c>
      <c r="I145" s="8">
        <f t="shared" si="10"/>
        <v>2.4729999999999999</v>
      </c>
      <c r="J145" s="9">
        <f>J146</f>
        <v>0</v>
      </c>
      <c r="K145" s="8">
        <f t="shared" si="11"/>
        <v>2.4729999999999999</v>
      </c>
      <c r="L145" s="8">
        <v>2.4729999999999999</v>
      </c>
      <c r="M145" s="9">
        <f>M146</f>
        <v>0</v>
      </c>
      <c r="N145" s="9">
        <f>N146</f>
        <v>0</v>
      </c>
      <c r="O145" s="8">
        <f t="shared" si="12"/>
        <v>2.4729999999999999</v>
      </c>
      <c r="P145" s="8">
        <f t="shared" si="13"/>
        <v>2.4729999999999999</v>
      </c>
      <c r="Q145" s="9">
        <f>Q146</f>
        <v>0</v>
      </c>
      <c r="R145" s="9">
        <f>R146</f>
        <v>0</v>
      </c>
      <c r="S145" s="8">
        <f t="shared" si="14"/>
        <v>2.4729999999999999</v>
      </c>
      <c r="T145" s="9">
        <f>T146</f>
        <v>0</v>
      </c>
      <c r="U145" s="8">
        <f t="shared" si="18"/>
        <v>2.4729999999999999</v>
      </c>
      <c r="V145" s="8">
        <f t="shared" si="15"/>
        <v>2.4729999999999999</v>
      </c>
      <c r="W145" s="9">
        <f>W146</f>
        <v>0</v>
      </c>
      <c r="X145" s="8">
        <f t="shared" si="16"/>
        <v>2.4729999999999999</v>
      </c>
      <c r="Y145" s="9">
        <f>Y146</f>
        <v>0</v>
      </c>
      <c r="Z145" s="8">
        <f t="shared" si="17"/>
        <v>2.4729999999999999</v>
      </c>
    </row>
    <row r="146" spans="1:26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236</v>
      </c>
      <c r="F146" s="3">
        <v>300</v>
      </c>
      <c r="G146" s="8">
        <v>2.4729999999999999</v>
      </c>
      <c r="H146" s="9"/>
      <c r="I146" s="8">
        <f t="shared" si="10"/>
        <v>2.4729999999999999</v>
      </c>
      <c r="J146" s="9"/>
      <c r="K146" s="8">
        <f t="shared" si="11"/>
        <v>2.4729999999999999</v>
      </c>
      <c r="L146" s="8">
        <v>2.4729999999999999</v>
      </c>
      <c r="M146" s="9"/>
      <c r="N146" s="9"/>
      <c r="O146" s="8">
        <f t="shared" si="12"/>
        <v>2.4729999999999999</v>
      </c>
      <c r="P146" s="8">
        <f t="shared" si="13"/>
        <v>2.4729999999999999</v>
      </c>
      <c r="Q146" s="9"/>
      <c r="R146" s="9"/>
      <c r="S146" s="8">
        <f t="shared" si="14"/>
        <v>2.4729999999999999</v>
      </c>
      <c r="T146" s="9"/>
      <c r="U146" s="8">
        <f t="shared" si="18"/>
        <v>2.4729999999999999</v>
      </c>
      <c r="V146" s="8">
        <f t="shared" si="15"/>
        <v>2.4729999999999999</v>
      </c>
      <c r="W146" s="9"/>
      <c r="X146" s="8">
        <f t="shared" si="16"/>
        <v>2.4729999999999999</v>
      </c>
      <c r="Y146" s="9"/>
      <c r="Z146" s="8">
        <f t="shared" si="17"/>
        <v>2.4729999999999999</v>
      </c>
    </row>
    <row r="147" spans="1:26" ht="49.5" customHeight="1">
      <c r="A147" s="2" t="s">
        <v>172</v>
      </c>
      <c r="B147" s="3" t="s">
        <v>5</v>
      </c>
      <c r="C147" s="3">
        <v>10</v>
      </c>
      <c r="D147" s="3" t="s">
        <v>21</v>
      </c>
      <c r="E147" s="1" t="s">
        <v>173</v>
      </c>
      <c r="F147" s="3"/>
      <c r="G147" s="8">
        <v>40.692</v>
      </c>
      <c r="H147" s="9">
        <f>H148</f>
        <v>0</v>
      </c>
      <c r="I147" s="8">
        <f t="shared" si="10"/>
        <v>40.692</v>
      </c>
      <c r="J147" s="9">
        <f>J148</f>
        <v>0</v>
      </c>
      <c r="K147" s="8">
        <f t="shared" si="11"/>
        <v>40.692</v>
      </c>
      <c r="L147" s="8">
        <v>40.692</v>
      </c>
      <c r="M147" s="9">
        <f>M148</f>
        <v>0</v>
      </c>
      <c r="N147" s="9">
        <f>N148</f>
        <v>0</v>
      </c>
      <c r="O147" s="8">
        <f t="shared" si="12"/>
        <v>40.692</v>
      </c>
      <c r="P147" s="8">
        <f t="shared" si="13"/>
        <v>40.692</v>
      </c>
      <c r="Q147" s="9">
        <f>Q148</f>
        <v>0</v>
      </c>
      <c r="R147" s="9">
        <f>R148</f>
        <v>0</v>
      </c>
      <c r="S147" s="8">
        <f t="shared" si="14"/>
        <v>40.692</v>
      </c>
      <c r="T147" s="9">
        <f>T148</f>
        <v>0</v>
      </c>
      <c r="U147" s="8">
        <f t="shared" si="18"/>
        <v>40.692</v>
      </c>
      <c r="V147" s="8">
        <f t="shared" si="15"/>
        <v>40.692</v>
      </c>
      <c r="W147" s="9">
        <f>W148</f>
        <v>0</v>
      </c>
      <c r="X147" s="8">
        <f t="shared" si="16"/>
        <v>40.692</v>
      </c>
      <c r="Y147" s="9">
        <f>Y148</f>
        <v>0</v>
      </c>
      <c r="Z147" s="8">
        <f t="shared" si="17"/>
        <v>40.692</v>
      </c>
    </row>
    <row r="148" spans="1:26" ht="51.75" customHeight="1">
      <c r="A148" s="2" t="s">
        <v>33</v>
      </c>
      <c r="B148" s="3" t="s">
        <v>5</v>
      </c>
      <c r="C148" s="3">
        <v>10</v>
      </c>
      <c r="D148" s="3" t="s">
        <v>21</v>
      </c>
      <c r="E148" s="1" t="s">
        <v>173</v>
      </c>
      <c r="F148" s="3">
        <v>200</v>
      </c>
      <c r="G148" s="8">
        <v>40.692</v>
      </c>
      <c r="H148" s="9"/>
      <c r="I148" s="8">
        <f t="shared" si="10"/>
        <v>40.692</v>
      </c>
      <c r="J148" s="9"/>
      <c r="K148" s="8">
        <f t="shared" si="11"/>
        <v>40.692</v>
      </c>
      <c r="L148" s="8">
        <v>40.692</v>
      </c>
      <c r="M148" s="9"/>
      <c r="N148" s="9"/>
      <c r="O148" s="8">
        <f t="shared" si="12"/>
        <v>40.692</v>
      </c>
      <c r="P148" s="8">
        <f t="shared" si="13"/>
        <v>40.692</v>
      </c>
      <c r="Q148" s="9"/>
      <c r="R148" s="9"/>
      <c r="S148" s="8">
        <f t="shared" si="14"/>
        <v>40.692</v>
      </c>
      <c r="T148" s="9"/>
      <c r="U148" s="8">
        <f t="shared" si="18"/>
        <v>40.692</v>
      </c>
      <c r="V148" s="8">
        <f t="shared" si="15"/>
        <v>40.692</v>
      </c>
      <c r="W148" s="9"/>
      <c r="X148" s="8">
        <f t="shared" si="16"/>
        <v>40.692</v>
      </c>
      <c r="Y148" s="9"/>
      <c r="Z148" s="8">
        <f t="shared" si="17"/>
        <v>40.692</v>
      </c>
    </row>
    <row r="149" spans="1:26" ht="53.25" customHeight="1">
      <c r="A149" s="2" t="s">
        <v>170</v>
      </c>
      <c r="B149" s="3" t="s">
        <v>5</v>
      </c>
      <c r="C149" s="3">
        <v>10</v>
      </c>
      <c r="D149" s="3" t="s">
        <v>21</v>
      </c>
      <c r="E149" s="1" t="s">
        <v>171</v>
      </c>
      <c r="F149" s="3"/>
      <c r="G149" s="8">
        <v>18</v>
      </c>
      <c r="H149" s="9">
        <f>H150</f>
        <v>0</v>
      </c>
      <c r="I149" s="8">
        <f t="shared" si="10"/>
        <v>18</v>
      </c>
      <c r="J149" s="9">
        <f>J150</f>
        <v>0</v>
      </c>
      <c r="K149" s="8">
        <f t="shared" si="11"/>
        <v>18</v>
      </c>
      <c r="L149" s="8">
        <v>18</v>
      </c>
      <c r="M149" s="9">
        <f>M150</f>
        <v>0</v>
      </c>
      <c r="N149" s="9">
        <f>N150</f>
        <v>0</v>
      </c>
      <c r="O149" s="8">
        <f t="shared" ref="O149:O215" si="19">K149+N149</f>
        <v>18</v>
      </c>
      <c r="P149" s="8">
        <f t="shared" si="13"/>
        <v>18</v>
      </c>
      <c r="Q149" s="9">
        <f>Q150</f>
        <v>0</v>
      </c>
      <c r="R149" s="9">
        <f>R150</f>
        <v>0</v>
      </c>
      <c r="S149" s="8">
        <f t="shared" ref="S149:S212" si="20">O149+R149</f>
        <v>18</v>
      </c>
      <c r="T149" s="9">
        <f>T150</f>
        <v>0</v>
      </c>
      <c r="U149" s="8">
        <f t="shared" si="18"/>
        <v>18</v>
      </c>
      <c r="V149" s="8">
        <f t="shared" si="15"/>
        <v>18</v>
      </c>
      <c r="W149" s="9">
        <f>W150</f>
        <v>0</v>
      </c>
      <c r="X149" s="8">
        <f t="shared" ref="X149:X215" si="21">V149+W149</f>
        <v>18</v>
      </c>
      <c r="Y149" s="9">
        <f>Y150</f>
        <v>0</v>
      </c>
      <c r="Z149" s="8">
        <f t="shared" ref="Z149:Z212" si="22">X149+Y149</f>
        <v>18</v>
      </c>
    </row>
    <row r="150" spans="1:26" ht="54.75" customHeight="1">
      <c r="A150" s="2" t="s">
        <v>33</v>
      </c>
      <c r="B150" s="3" t="s">
        <v>5</v>
      </c>
      <c r="C150" s="3">
        <v>10</v>
      </c>
      <c r="D150" s="3" t="s">
        <v>21</v>
      </c>
      <c r="E150" s="1" t="s">
        <v>171</v>
      </c>
      <c r="F150" s="3">
        <v>200</v>
      </c>
      <c r="G150" s="8">
        <v>18</v>
      </c>
      <c r="H150" s="9"/>
      <c r="I150" s="8">
        <f t="shared" si="10"/>
        <v>18</v>
      </c>
      <c r="J150" s="9"/>
      <c r="K150" s="8">
        <f t="shared" ref="K150:K216" si="23">I150+J150</f>
        <v>18</v>
      </c>
      <c r="L150" s="8">
        <v>18</v>
      </c>
      <c r="M150" s="9"/>
      <c r="N150" s="9"/>
      <c r="O150" s="8">
        <f t="shared" si="19"/>
        <v>18</v>
      </c>
      <c r="P150" s="8">
        <f t="shared" si="13"/>
        <v>18</v>
      </c>
      <c r="Q150" s="9"/>
      <c r="R150" s="9"/>
      <c r="S150" s="8">
        <f t="shared" si="20"/>
        <v>18</v>
      </c>
      <c r="T150" s="9"/>
      <c r="U150" s="8">
        <f t="shared" si="18"/>
        <v>18</v>
      </c>
      <c r="V150" s="8">
        <f t="shared" ref="V150:V216" si="24">P150+Q150</f>
        <v>18</v>
      </c>
      <c r="W150" s="9"/>
      <c r="X150" s="8">
        <f t="shared" si="21"/>
        <v>18</v>
      </c>
      <c r="Y150" s="9"/>
      <c r="Z150" s="8">
        <f t="shared" si="22"/>
        <v>18</v>
      </c>
    </row>
    <row r="151" spans="1:26" ht="48" customHeight="1">
      <c r="A151" s="10" t="s">
        <v>169</v>
      </c>
      <c r="B151" s="3" t="s">
        <v>5</v>
      </c>
      <c r="C151" s="3">
        <v>10</v>
      </c>
      <c r="D151" s="3" t="s">
        <v>21</v>
      </c>
      <c r="E151" s="1" t="s">
        <v>241</v>
      </c>
      <c r="F151" s="3"/>
      <c r="G151" s="8">
        <v>150.0488</v>
      </c>
      <c r="H151" s="9">
        <f>H152</f>
        <v>0</v>
      </c>
      <c r="I151" s="8">
        <f t="shared" si="10"/>
        <v>150.0488</v>
      </c>
      <c r="J151" s="9">
        <f>J152</f>
        <v>0</v>
      </c>
      <c r="K151" s="8">
        <f t="shared" si="23"/>
        <v>150.0488</v>
      </c>
      <c r="L151" s="8">
        <v>150.0488</v>
      </c>
      <c r="M151" s="9">
        <f>M152</f>
        <v>0</v>
      </c>
      <c r="N151" s="9">
        <f>N152</f>
        <v>0</v>
      </c>
      <c r="O151" s="8">
        <f t="shared" si="19"/>
        <v>150.0488</v>
      </c>
      <c r="P151" s="8">
        <f t="shared" si="13"/>
        <v>150.0488</v>
      </c>
      <c r="Q151" s="9">
        <f>Q152</f>
        <v>0</v>
      </c>
      <c r="R151" s="9">
        <f>R152</f>
        <v>0</v>
      </c>
      <c r="S151" s="8">
        <f t="shared" si="20"/>
        <v>150.0488</v>
      </c>
      <c r="T151" s="9">
        <f>T152</f>
        <v>0</v>
      </c>
      <c r="U151" s="8">
        <f t="shared" si="18"/>
        <v>150.0488</v>
      </c>
      <c r="V151" s="8">
        <f t="shared" si="24"/>
        <v>150.0488</v>
      </c>
      <c r="W151" s="9">
        <f>W152</f>
        <v>0</v>
      </c>
      <c r="X151" s="8">
        <f t="shared" si="21"/>
        <v>150.0488</v>
      </c>
      <c r="Y151" s="9">
        <f>Y152</f>
        <v>0</v>
      </c>
      <c r="Z151" s="8">
        <f t="shared" si="22"/>
        <v>150.0488</v>
      </c>
    </row>
    <row r="152" spans="1:26" ht="39.75" customHeight="1">
      <c r="A152" s="2" t="s">
        <v>168</v>
      </c>
      <c r="B152" s="3" t="s">
        <v>5</v>
      </c>
      <c r="C152" s="3">
        <v>10</v>
      </c>
      <c r="D152" s="3" t="s">
        <v>21</v>
      </c>
      <c r="E152" s="1" t="s">
        <v>241</v>
      </c>
      <c r="F152" s="3">
        <v>300</v>
      </c>
      <c r="G152" s="8">
        <v>150.0488</v>
      </c>
      <c r="H152" s="9"/>
      <c r="I152" s="8">
        <f t="shared" ref="I152:I218" si="25">G152+H152</f>
        <v>150.0488</v>
      </c>
      <c r="J152" s="9"/>
      <c r="K152" s="8">
        <f t="shared" si="23"/>
        <v>150.0488</v>
      </c>
      <c r="L152" s="8">
        <v>150.0488</v>
      </c>
      <c r="M152" s="9"/>
      <c r="N152" s="9"/>
      <c r="O152" s="8">
        <f t="shared" si="19"/>
        <v>150.0488</v>
      </c>
      <c r="P152" s="8">
        <f t="shared" ref="P152:P218" si="26">L152+M152</f>
        <v>150.0488</v>
      </c>
      <c r="Q152" s="9"/>
      <c r="R152" s="9"/>
      <c r="S152" s="8">
        <f t="shared" si="20"/>
        <v>150.0488</v>
      </c>
      <c r="T152" s="9"/>
      <c r="U152" s="8">
        <f t="shared" si="18"/>
        <v>150.0488</v>
      </c>
      <c r="V152" s="8">
        <f t="shared" si="24"/>
        <v>150.0488</v>
      </c>
      <c r="W152" s="9"/>
      <c r="X152" s="8">
        <f t="shared" si="21"/>
        <v>150.0488</v>
      </c>
      <c r="Y152" s="9"/>
      <c r="Z152" s="8">
        <f t="shared" si="22"/>
        <v>150.0488</v>
      </c>
    </row>
    <row r="153" spans="1:26" ht="83.25" customHeight="1">
      <c r="A153" s="2" t="s">
        <v>279</v>
      </c>
      <c r="B153" s="3" t="s">
        <v>5</v>
      </c>
      <c r="C153" s="3">
        <v>10</v>
      </c>
      <c r="D153" s="3" t="s">
        <v>21</v>
      </c>
      <c r="E153" s="12" t="s">
        <v>280</v>
      </c>
      <c r="F153" s="3"/>
      <c r="G153" s="8">
        <v>0</v>
      </c>
      <c r="H153" s="9">
        <f>H154</f>
        <v>0</v>
      </c>
      <c r="I153" s="8">
        <f t="shared" si="25"/>
        <v>0</v>
      </c>
      <c r="J153" s="9">
        <f>J154</f>
        <v>0</v>
      </c>
      <c r="K153" s="8">
        <f t="shared" si="23"/>
        <v>0</v>
      </c>
      <c r="L153" s="8">
        <v>0</v>
      </c>
      <c r="M153" s="9">
        <f>M154</f>
        <v>0</v>
      </c>
      <c r="N153" s="9">
        <f>N154</f>
        <v>0</v>
      </c>
      <c r="O153" s="8">
        <f t="shared" si="19"/>
        <v>0</v>
      </c>
      <c r="P153" s="8">
        <f t="shared" si="26"/>
        <v>0</v>
      </c>
      <c r="Q153" s="9">
        <f>Q154</f>
        <v>0</v>
      </c>
      <c r="R153" s="9">
        <f>R154</f>
        <v>0</v>
      </c>
      <c r="S153" s="8">
        <f t="shared" si="20"/>
        <v>0</v>
      </c>
      <c r="T153" s="9">
        <f>T154</f>
        <v>0</v>
      </c>
      <c r="U153" s="8">
        <f t="shared" si="18"/>
        <v>0</v>
      </c>
      <c r="V153" s="8">
        <f t="shared" si="24"/>
        <v>0</v>
      </c>
      <c r="W153" s="9">
        <f>W154</f>
        <v>0</v>
      </c>
      <c r="X153" s="8">
        <f t="shared" si="21"/>
        <v>0</v>
      </c>
      <c r="Y153" s="9">
        <f>Y154</f>
        <v>0</v>
      </c>
      <c r="Z153" s="8">
        <f t="shared" si="22"/>
        <v>0</v>
      </c>
    </row>
    <row r="154" spans="1:26" ht="42.75" customHeight="1">
      <c r="A154" s="2" t="s">
        <v>33</v>
      </c>
      <c r="B154" s="3" t="s">
        <v>5</v>
      </c>
      <c r="C154" s="3">
        <v>10</v>
      </c>
      <c r="D154" s="3" t="s">
        <v>21</v>
      </c>
      <c r="E154" s="12" t="s">
        <v>280</v>
      </c>
      <c r="F154" s="3">
        <v>200</v>
      </c>
      <c r="G154" s="8">
        <v>0</v>
      </c>
      <c r="H154" s="9"/>
      <c r="I154" s="8">
        <f t="shared" si="25"/>
        <v>0</v>
      </c>
      <c r="J154" s="9"/>
      <c r="K154" s="8">
        <f t="shared" si="23"/>
        <v>0</v>
      </c>
      <c r="L154" s="8">
        <v>0</v>
      </c>
      <c r="M154" s="9"/>
      <c r="N154" s="9"/>
      <c r="O154" s="8">
        <f t="shared" si="19"/>
        <v>0</v>
      </c>
      <c r="P154" s="8">
        <f t="shared" si="26"/>
        <v>0</v>
      </c>
      <c r="Q154" s="9"/>
      <c r="R154" s="9"/>
      <c r="S154" s="8">
        <f t="shared" si="20"/>
        <v>0</v>
      </c>
      <c r="T154" s="9"/>
      <c r="U154" s="8">
        <f t="shared" si="18"/>
        <v>0</v>
      </c>
      <c r="V154" s="8">
        <f t="shared" si="24"/>
        <v>0</v>
      </c>
      <c r="W154" s="9"/>
      <c r="X154" s="8">
        <f t="shared" si="21"/>
        <v>0</v>
      </c>
      <c r="Y154" s="9"/>
      <c r="Z154" s="8">
        <f t="shared" si="22"/>
        <v>0</v>
      </c>
    </row>
    <row r="155" spans="1:26" ht="173.25" customHeight="1">
      <c r="A155" s="2" t="s">
        <v>323</v>
      </c>
      <c r="B155" s="3" t="s">
        <v>5</v>
      </c>
      <c r="C155" s="3">
        <v>10</v>
      </c>
      <c r="D155" s="3" t="s">
        <v>21</v>
      </c>
      <c r="E155" s="12" t="s">
        <v>324</v>
      </c>
      <c r="F155" s="3"/>
      <c r="G155" s="8"/>
      <c r="H155" s="9"/>
      <c r="I155" s="8"/>
      <c r="J155" s="9"/>
      <c r="K155" s="8">
        <f t="shared" si="23"/>
        <v>0</v>
      </c>
      <c r="L155" s="8"/>
      <c r="M155" s="9"/>
      <c r="N155" s="9">
        <f>N156</f>
        <v>0</v>
      </c>
      <c r="O155" s="8">
        <f t="shared" si="19"/>
        <v>0</v>
      </c>
      <c r="P155" s="8"/>
      <c r="Q155" s="9"/>
      <c r="R155" s="9">
        <f>R156</f>
        <v>0</v>
      </c>
      <c r="S155" s="8">
        <f t="shared" si="20"/>
        <v>0</v>
      </c>
      <c r="T155" s="9">
        <f>T156</f>
        <v>0</v>
      </c>
      <c r="U155" s="8">
        <f t="shared" si="18"/>
        <v>0</v>
      </c>
      <c r="V155" s="8">
        <f t="shared" si="24"/>
        <v>0</v>
      </c>
      <c r="W155" s="9">
        <f>W156</f>
        <v>0</v>
      </c>
      <c r="X155" s="8">
        <f t="shared" si="21"/>
        <v>0</v>
      </c>
      <c r="Y155" s="9">
        <f>Y156</f>
        <v>0</v>
      </c>
      <c r="Z155" s="8">
        <f t="shared" si="22"/>
        <v>0</v>
      </c>
    </row>
    <row r="156" spans="1:26" ht="42.75" customHeight="1">
      <c r="A156" s="2" t="s">
        <v>33</v>
      </c>
      <c r="B156" s="3" t="s">
        <v>5</v>
      </c>
      <c r="C156" s="3">
        <v>10</v>
      </c>
      <c r="D156" s="3" t="s">
        <v>21</v>
      </c>
      <c r="E156" s="12" t="s">
        <v>324</v>
      </c>
      <c r="F156" s="3">
        <v>200</v>
      </c>
      <c r="G156" s="8"/>
      <c r="H156" s="9"/>
      <c r="I156" s="8"/>
      <c r="J156" s="9"/>
      <c r="K156" s="8">
        <f t="shared" si="23"/>
        <v>0</v>
      </c>
      <c r="L156" s="8"/>
      <c r="M156" s="9"/>
      <c r="N156" s="9"/>
      <c r="O156" s="8">
        <f t="shared" si="19"/>
        <v>0</v>
      </c>
      <c r="P156" s="8"/>
      <c r="Q156" s="9"/>
      <c r="R156" s="9"/>
      <c r="S156" s="8">
        <f t="shared" si="20"/>
        <v>0</v>
      </c>
      <c r="T156" s="9"/>
      <c r="U156" s="8">
        <f t="shared" si="18"/>
        <v>0</v>
      </c>
      <c r="V156" s="8">
        <f t="shared" si="24"/>
        <v>0</v>
      </c>
      <c r="W156" s="9"/>
      <c r="X156" s="8">
        <f t="shared" si="21"/>
        <v>0</v>
      </c>
      <c r="Y156" s="9"/>
      <c r="Z156" s="8">
        <f t="shared" si="22"/>
        <v>0</v>
      </c>
    </row>
    <row r="157" spans="1:26" ht="60.75" customHeight="1">
      <c r="A157" s="10" t="s">
        <v>167</v>
      </c>
      <c r="B157" s="3" t="s">
        <v>5</v>
      </c>
      <c r="C157" s="3">
        <v>10</v>
      </c>
      <c r="D157" s="3" t="s">
        <v>21</v>
      </c>
      <c r="E157" s="1" t="s">
        <v>203</v>
      </c>
      <c r="F157" s="3"/>
      <c r="G157" s="8">
        <v>168.45840000000001</v>
      </c>
      <c r="H157" s="9">
        <f>H158</f>
        <v>0</v>
      </c>
      <c r="I157" s="8">
        <f t="shared" si="25"/>
        <v>168.45840000000001</v>
      </c>
      <c r="J157" s="9">
        <f>J158</f>
        <v>0</v>
      </c>
      <c r="K157" s="8">
        <f t="shared" si="23"/>
        <v>168.45840000000001</v>
      </c>
      <c r="L157" s="8">
        <v>168.45840000000001</v>
      </c>
      <c r="M157" s="9">
        <f>M158</f>
        <v>0</v>
      </c>
      <c r="N157" s="9">
        <f>N158</f>
        <v>0</v>
      </c>
      <c r="O157" s="8">
        <f t="shared" si="19"/>
        <v>168.45840000000001</v>
      </c>
      <c r="P157" s="8">
        <f t="shared" si="26"/>
        <v>168.45840000000001</v>
      </c>
      <c r="Q157" s="9">
        <f>Q158</f>
        <v>0</v>
      </c>
      <c r="R157" s="9">
        <f>R158</f>
        <v>0</v>
      </c>
      <c r="S157" s="8">
        <f t="shared" si="20"/>
        <v>168.45840000000001</v>
      </c>
      <c r="T157" s="9">
        <f>T158</f>
        <v>0</v>
      </c>
      <c r="U157" s="8">
        <f t="shared" si="18"/>
        <v>168.45840000000001</v>
      </c>
      <c r="V157" s="8">
        <f t="shared" si="24"/>
        <v>168.45840000000001</v>
      </c>
      <c r="W157" s="9">
        <f>W158</f>
        <v>0</v>
      </c>
      <c r="X157" s="8">
        <f t="shared" si="21"/>
        <v>168.45840000000001</v>
      </c>
      <c r="Y157" s="9">
        <f>Y158</f>
        <v>0</v>
      </c>
      <c r="Z157" s="8">
        <f t="shared" si="22"/>
        <v>168.45840000000001</v>
      </c>
    </row>
    <row r="158" spans="1:26" ht="38.25" customHeight="1">
      <c r="A158" s="2" t="s">
        <v>168</v>
      </c>
      <c r="B158" s="3" t="s">
        <v>5</v>
      </c>
      <c r="C158" s="3">
        <v>10</v>
      </c>
      <c r="D158" s="3" t="s">
        <v>21</v>
      </c>
      <c r="E158" s="1" t="s">
        <v>203</v>
      </c>
      <c r="F158" s="3">
        <v>300</v>
      </c>
      <c r="G158" s="8">
        <v>168.45840000000001</v>
      </c>
      <c r="H158" s="9"/>
      <c r="I158" s="8">
        <f t="shared" si="25"/>
        <v>168.45840000000001</v>
      </c>
      <c r="J158" s="9"/>
      <c r="K158" s="8">
        <f t="shared" si="23"/>
        <v>168.45840000000001</v>
      </c>
      <c r="L158" s="8">
        <v>168.45840000000001</v>
      </c>
      <c r="M158" s="9"/>
      <c r="N158" s="9"/>
      <c r="O158" s="8">
        <f t="shared" si="19"/>
        <v>168.45840000000001</v>
      </c>
      <c r="P158" s="8">
        <f t="shared" si="26"/>
        <v>168.45840000000001</v>
      </c>
      <c r="Q158" s="9"/>
      <c r="R158" s="9"/>
      <c r="S158" s="8">
        <f t="shared" si="20"/>
        <v>168.45840000000001</v>
      </c>
      <c r="T158" s="9"/>
      <c r="U158" s="8">
        <f t="shared" si="18"/>
        <v>168.45840000000001</v>
      </c>
      <c r="V158" s="8">
        <f t="shared" si="24"/>
        <v>168.45840000000001</v>
      </c>
      <c r="W158" s="9"/>
      <c r="X158" s="8">
        <f t="shared" si="21"/>
        <v>168.45840000000001</v>
      </c>
      <c r="Y158" s="9"/>
      <c r="Z158" s="8">
        <f t="shared" si="22"/>
        <v>168.45840000000001</v>
      </c>
    </row>
    <row r="159" spans="1:26" ht="71.25" customHeight="1">
      <c r="A159" s="10" t="s">
        <v>165</v>
      </c>
      <c r="B159" s="3" t="s">
        <v>5</v>
      </c>
      <c r="C159" s="3">
        <v>10</v>
      </c>
      <c r="D159" s="3" t="s">
        <v>22</v>
      </c>
      <c r="E159" s="12" t="s">
        <v>166</v>
      </c>
      <c r="F159" s="3"/>
      <c r="G159" s="8">
        <v>2146.9139999999998</v>
      </c>
      <c r="H159" s="9">
        <f>H160</f>
        <v>0</v>
      </c>
      <c r="I159" s="8">
        <f t="shared" si="25"/>
        <v>2146.9139999999998</v>
      </c>
      <c r="J159" s="9">
        <f>J160</f>
        <v>0</v>
      </c>
      <c r="K159" s="8">
        <f t="shared" si="23"/>
        <v>2146.9139999999998</v>
      </c>
      <c r="L159" s="8">
        <v>2146.9139999999998</v>
      </c>
      <c r="M159" s="9">
        <f>M160</f>
        <v>0</v>
      </c>
      <c r="N159" s="9">
        <f>N160</f>
        <v>0</v>
      </c>
      <c r="O159" s="8">
        <f t="shared" si="19"/>
        <v>2146.9139999999998</v>
      </c>
      <c r="P159" s="8">
        <f t="shared" si="26"/>
        <v>2146.9139999999998</v>
      </c>
      <c r="Q159" s="9">
        <f>Q160</f>
        <v>0</v>
      </c>
      <c r="R159" s="9">
        <f>R160</f>
        <v>0</v>
      </c>
      <c r="S159" s="8">
        <f t="shared" si="20"/>
        <v>2146.9139999999998</v>
      </c>
      <c r="T159" s="9">
        <f>T160</f>
        <v>0</v>
      </c>
      <c r="U159" s="8">
        <f t="shared" si="18"/>
        <v>2146.9139999999998</v>
      </c>
      <c r="V159" s="8">
        <f t="shared" si="24"/>
        <v>2146.9139999999998</v>
      </c>
      <c r="W159" s="9">
        <f>W160</f>
        <v>0</v>
      </c>
      <c r="X159" s="8">
        <f t="shared" si="21"/>
        <v>2146.9139999999998</v>
      </c>
      <c r="Y159" s="9">
        <f>Y160</f>
        <v>0</v>
      </c>
      <c r="Z159" s="8">
        <f t="shared" si="22"/>
        <v>2146.9139999999998</v>
      </c>
    </row>
    <row r="160" spans="1:26" ht="50.25" customHeight="1">
      <c r="A160" s="2" t="s">
        <v>192</v>
      </c>
      <c r="B160" s="3" t="s">
        <v>5</v>
      </c>
      <c r="C160" s="3">
        <v>10</v>
      </c>
      <c r="D160" s="3" t="s">
        <v>22</v>
      </c>
      <c r="E160" s="12" t="s">
        <v>166</v>
      </c>
      <c r="F160" s="3">
        <v>400</v>
      </c>
      <c r="G160" s="8">
        <v>2146.9139999999998</v>
      </c>
      <c r="H160" s="9"/>
      <c r="I160" s="8">
        <f t="shared" si="25"/>
        <v>2146.9139999999998</v>
      </c>
      <c r="J160" s="9"/>
      <c r="K160" s="8">
        <f t="shared" si="23"/>
        <v>2146.9139999999998</v>
      </c>
      <c r="L160" s="8">
        <v>2146.9139999999998</v>
      </c>
      <c r="M160" s="9"/>
      <c r="N160" s="9"/>
      <c r="O160" s="8">
        <f t="shared" si="19"/>
        <v>2146.9139999999998</v>
      </c>
      <c r="P160" s="8">
        <f t="shared" si="26"/>
        <v>2146.9139999999998</v>
      </c>
      <c r="Q160" s="9"/>
      <c r="R160" s="9"/>
      <c r="S160" s="8">
        <f t="shared" si="20"/>
        <v>2146.9139999999998</v>
      </c>
      <c r="T160" s="9"/>
      <c r="U160" s="8">
        <f t="shared" si="18"/>
        <v>2146.9139999999998</v>
      </c>
      <c r="V160" s="8">
        <f t="shared" si="24"/>
        <v>2146.9139999999998</v>
      </c>
      <c r="W160" s="9"/>
      <c r="X160" s="8">
        <f t="shared" si="21"/>
        <v>2146.9139999999998</v>
      </c>
      <c r="Y160" s="9"/>
      <c r="Z160" s="8">
        <f t="shared" si="22"/>
        <v>2146.9139999999998</v>
      </c>
    </row>
    <row r="161" spans="1:26" ht="45.75" customHeight="1">
      <c r="A161" s="10" t="s">
        <v>163</v>
      </c>
      <c r="B161" s="3" t="s">
        <v>5</v>
      </c>
      <c r="C161" s="3">
        <v>10</v>
      </c>
      <c r="D161" s="3" t="s">
        <v>29</v>
      </c>
      <c r="E161" s="12" t="s">
        <v>164</v>
      </c>
      <c r="F161" s="3"/>
      <c r="G161" s="8">
        <v>384.17060000000004</v>
      </c>
      <c r="H161" s="9">
        <f>H162</f>
        <v>0</v>
      </c>
      <c r="I161" s="8">
        <f t="shared" si="25"/>
        <v>384.17060000000004</v>
      </c>
      <c r="J161" s="9">
        <f>J162</f>
        <v>0</v>
      </c>
      <c r="K161" s="8">
        <f t="shared" si="23"/>
        <v>384.17060000000004</v>
      </c>
      <c r="L161" s="8">
        <v>384.17060000000004</v>
      </c>
      <c r="M161" s="9">
        <f>M162</f>
        <v>0</v>
      </c>
      <c r="N161" s="9">
        <f>N162</f>
        <v>0</v>
      </c>
      <c r="O161" s="8">
        <f t="shared" si="19"/>
        <v>384.17060000000004</v>
      </c>
      <c r="P161" s="8">
        <f t="shared" si="26"/>
        <v>384.17060000000004</v>
      </c>
      <c r="Q161" s="9">
        <f>Q162</f>
        <v>0</v>
      </c>
      <c r="R161" s="9">
        <f>R162</f>
        <v>0</v>
      </c>
      <c r="S161" s="8">
        <f t="shared" si="20"/>
        <v>384.17060000000004</v>
      </c>
      <c r="T161" s="9">
        <f>T162</f>
        <v>0</v>
      </c>
      <c r="U161" s="8">
        <f t="shared" si="18"/>
        <v>384.17060000000004</v>
      </c>
      <c r="V161" s="8">
        <f t="shared" si="24"/>
        <v>384.17060000000004</v>
      </c>
      <c r="W161" s="9">
        <f>W162</f>
        <v>0</v>
      </c>
      <c r="X161" s="8">
        <f t="shared" si="21"/>
        <v>384.17060000000004</v>
      </c>
      <c r="Y161" s="9">
        <f>Y162</f>
        <v>0</v>
      </c>
      <c r="Z161" s="8">
        <f t="shared" si="22"/>
        <v>384.17060000000004</v>
      </c>
    </row>
    <row r="162" spans="1:26" ht="56.25" customHeight="1">
      <c r="A162" s="2" t="s">
        <v>72</v>
      </c>
      <c r="B162" s="3" t="s">
        <v>5</v>
      </c>
      <c r="C162" s="3">
        <v>10</v>
      </c>
      <c r="D162" s="3" t="s">
        <v>29</v>
      </c>
      <c r="E162" s="12" t="s">
        <v>164</v>
      </c>
      <c r="F162" s="3">
        <v>600</v>
      </c>
      <c r="G162" s="8">
        <v>384.17060000000004</v>
      </c>
      <c r="H162" s="9"/>
      <c r="I162" s="8">
        <f t="shared" si="25"/>
        <v>384.17060000000004</v>
      </c>
      <c r="J162" s="9"/>
      <c r="K162" s="8">
        <f t="shared" si="23"/>
        <v>384.17060000000004</v>
      </c>
      <c r="L162" s="8">
        <v>384.17060000000004</v>
      </c>
      <c r="M162" s="9"/>
      <c r="N162" s="9"/>
      <c r="O162" s="8">
        <f t="shared" si="19"/>
        <v>384.17060000000004</v>
      </c>
      <c r="P162" s="8">
        <f t="shared" si="26"/>
        <v>384.17060000000004</v>
      </c>
      <c r="Q162" s="9"/>
      <c r="R162" s="9"/>
      <c r="S162" s="8">
        <f t="shared" si="20"/>
        <v>384.17060000000004</v>
      </c>
      <c r="T162" s="9"/>
      <c r="U162" s="8">
        <f t="shared" si="18"/>
        <v>384.17060000000004</v>
      </c>
      <c r="V162" s="8">
        <f t="shared" si="24"/>
        <v>384.17060000000004</v>
      </c>
      <c r="W162" s="9"/>
      <c r="X162" s="8">
        <f t="shared" si="21"/>
        <v>384.17060000000004</v>
      </c>
      <c r="Y162" s="9"/>
      <c r="Z162" s="8">
        <f t="shared" si="22"/>
        <v>384.17060000000004</v>
      </c>
    </row>
    <row r="163" spans="1:26" ht="42" customHeight="1">
      <c r="A163" s="6" t="s">
        <v>6</v>
      </c>
      <c r="B163" s="7" t="s">
        <v>3</v>
      </c>
      <c r="C163" s="7"/>
      <c r="D163" s="7"/>
      <c r="E163" s="7"/>
      <c r="F163" s="7"/>
      <c r="G163" s="8">
        <v>4996.2610000000013</v>
      </c>
      <c r="H163" s="9">
        <f>H164</f>
        <v>0</v>
      </c>
      <c r="I163" s="8">
        <f t="shared" si="25"/>
        <v>4996.2610000000013</v>
      </c>
      <c r="J163" s="9">
        <f>J164</f>
        <v>0</v>
      </c>
      <c r="K163" s="8">
        <f t="shared" si="23"/>
        <v>4996.2610000000013</v>
      </c>
      <c r="L163" s="8">
        <v>4996.2610000000013</v>
      </c>
      <c r="M163" s="9">
        <f>M164</f>
        <v>0</v>
      </c>
      <c r="N163" s="9">
        <f>N164</f>
        <v>0</v>
      </c>
      <c r="O163" s="8">
        <f t="shared" si="19"/>
        <v>4996.2610000000013</v>
      </c>
      <c r="P163" s="8">
        <f t="shared" si="26"/>
        <v>4996.2610000000013</v>
      </c>
      <c r="Q163" s="9">
        <f>Q164</f>
        <v>0</v>
      </c>
      <c r="R163" s="9">
        <f>R164</f>
        <v>0</v>
      </c>
      <c r="S163" s="8">
        <f t="shared" si="20"/>
        <v>4996.2610000000013</v>
      </c>
      <c r="T163" s="9">
        <f>T164</f>
        <v>0</v>
      </c>
      <c r="U163" s="8">
        <f t="shared" si="18"/>
        <v>4996.2610000000013</v>
      </c>
      <c r="V163" s="8">
        <f t="shared" si="24"/>
        <v>4996.2610000000013</v>
      </c>
      <c r="W163" s="9">
        <f>W164</f>
        <v>0</v>
      </c>
      <c r="X163" s="8">
        <f t="shared" si="21"/>
        <v>4996.2610000000013</v>
      </c>
      <c r="Y163" s="9">
        <f>Y164</f>
        <v>0</v>
      </c>
      <c r="Z163" s="8">
        <f t="shared" si="22"/>
        <v>4996.2610000000013</v>
      </c>
    </row>
    <row r="164" spans="1:26" ht="35.25" customHeight="1">
      <c r="A164" s="2" t="s">
        <v>12</v>
      </c>
      <c r="B164" s="3" t="s">
        <v>3</v>
      </c>
      <c r="C164" s="3"/>
      <c r="D164" s="3"/>
      <c r="E164" s="3"/>
      <c r="F164" s="3"/>
      <c r="G164" s="8">
        <v>4996.2610000000013</v>
      </c>
      <c r="H164" s="9">
        <f>H165+H169+H173+H171</f>
        <v>0</v>
      </c>
      <c r="I164" s="8">
        <f t="shared" si="25"/>
        <v>4996.2610000000013</v>
      </c>
      <c r="J164" s="9">
        <f>J165+J169+J173+J171</f>
        <v>0</v>
      </c>
      <c r="K164" s="8">
        <f t="shared" si="23"/>
        <v>4996.2610000000013</v>
      </c>
      <c r="L164" s="8">
        <v>4996.2610000000013</v>
      </c>
      <c r="M164" s="9">
        <f>M165+M169+M173+M171</f>
        <v>0</v>
      </c>
      <c r="N164" s="9">
        <f>N165+N169+N173+N171</f>
        <v>0</v>
      </c>
      <c r="O164" s="8">
        <f t="shared" si="19"/>
        <v>4996.2610000000013</v>
      </c>
      <c r="P164" s="8">
        <f t="shared" si="26"/>
        <v>4996.2610000000013</v>
      </c>
      <c r="Q164" s="9">
        <f>Q165+Q169+Q173+Q171</f>
        <v>0</v>
      </c>
      <c r="R164" s="9">
        <f>R165+R169+R173+R171</f>
        <v>0</v>
      </c>
      <c r="S164" s="8">
        <f t="shared" si="20"/>
        <v>4996.2610000000013</v>
      </c>
      <c r="T164" s="9">
        <f>T165+T169+T173+T171</f>
        <v>0</v>
      </c>
      <c r="U164" s="8">
        <f t="shared" si="18"/>
        <v>4996.2610000000013</v>
      </c>
      <c r="V164" s="8">
        <f t="shared" si="24"/>
        <v>4996.2610000000013</v>
      </c>
      <c r="W164" s="9">
        <f>W165+W169+W173+W171</f>
        <v>0</v>
      </c>
      <c r="X164" s="8">
        <f t="shared" si="21"/>
        <v>4996.2610000000013</v>
      </c>
      <c r="Y164" s="9">
        <f>Y165+Y169+Y173+Y171</f>
        <v>0</v>
      </c>
      <c r="Z164" s="8">
        <f t="shared" si="22"/>
        <v>4996.2610000000013</v>
      </c>
    </row>
    <row r="165" spans="1:26" ht="50.25" customHeight="1">
      <c r="A165" s="2" t="s">
        <v>32</v>
      </c>
      <c r="B165" s="3" t="s">
        <v>3</v>
      </c>
      <c r="C165" s="3" t="s">
        <v>20</v>
      </c>
      <c r="D165" s="3" t="s">
        <v>29</v>
      </c>
      <c r="E165" s="1" t="s">
        <v>35</v>
      </c>
      <c r="F165" s="3"/>
      <c r="G165" s="8">
        <v>4377.7740000000003</v>
      </c>
      <c r="H165" s="9">
        <f>H166+H167+H168</f>
        <v>0</v>
      </c>
      <c r="I165" s="8">
        <f t="shared" si="25"/>
        <v>4377.7740000000003</v>
      </c>
      <c r="J165" s="9">
        <f>J166+J167+J168</f>
        <v>0</v>
      </c>
      <c r="K165" s="8">
        <f t="shared" si="23"/>
        <v>4377.7740000000003</v>
      </c>
      <c r="L165" s="8">
        <v>4377.7740000000003</v>
      </c>
      <c r="M165" s="9">
        <f>M166+M167+M168</f>
        <v>0</v>
      </c>
      <c r="N165" s="9">
        <f>N166+N167+N168</f>
        <v>0</v>
      </c>
      <c r="O165" s="8">
        <f t="shared" si="19"/>
        <v>4377.7740000000003</v>
      </c>
      <c r="P165" s="8">
        <f t="shared" si="26"/>
        <v>4377.7740000000003</v>
      </c>
      <c r="Q165" s="9">
        <f>Q166+Q167+Q168</f>
        <v>0</v>
      </c>
      <c r="R165" s="9">
        <f>R166+R167+R168</f>
        <v>0</v>
      </c>
      <c r="S165" s="8">
        <f t="shared" si="20"/>
        <v>4377.7740000000003</v>
      </c>
      <c r="T165" s="9">
        <f>T166+T167+T168</f>
        <v>0</v>
      </c>
      <c r="U165" s="8">
        <f t="shared" si="18"/>
        <v>4377.7740000000003</v>
      </c>
      <c r="V165" s="8">
        <f t="shared" si="24"/>
        <v>4377.7740000000003</v>
      </c>
      <c r="W165" s="9">
        <f>W166+W167+W168</f>
        <v>0</v>
      </c>
      <c r="X165" s="8">
        <f t="shared" si="21"/>
        <v>4377.7740000000003</v>
      </c>
      <c r="Y165" s="9">
        <f>Y166+Y167+Y168</f>
        <v>0</v>
      </c>
      <c r="Z165" s="8">
        <f t="shared" si="22"/>
        <v>4377.7740000000003</v>
      </c>
    </row>
    <row r="166" spans="1:26" ht="89.25" customHeight="1">
      <c r="A166" s="2" t="s">
        <v>102</v>
      </c>
      <c r="B166" s="3" t="s">
        <v>3</v>
      </c>
      <c r="C166" s="3" t="s">
        <v>20</v>
      </c>
      <c r="D166" s="3" t="s">
        <v>29</v>
      </c>
      <c r="E166" s="1" t="s">
        <v>35</v>
      </c>
      <c r="F166" s="3">
        <v>100</v>
      </c>
      <c r="G166" s="8">
        <v>4377.7739999999994</v>
      </c>
      <c r="H166" s="9"/>
      <c r="I166" s="8">
        <f t="shared" si="25"/>
        <v>4377.7739999999994</v>
      </c>
      <c r="J166" s="9"/>
      <c r="K166" s="8">
        <f t="shared" si="23"/>
        <v>4377.7739999999994</v>
      </c>
      <c r="L166" s="8">
        <v>4377.7739999999994</v>
      </c>
      <c r="M166" s="9"/>
      <c r="N166" s="9"/>
      <c r="O166" s="8">
        <f t="shared" si="19"/>
        <v>4377.7739999999994</v>
      </c>
      <c r="P166" s="8">
        <f t="shared" si="26"/>
        <v>4377.7739999999994</v>
      </c>
      <c r="Q166" s="9"/>
      <c r="R166" s="9"/>
      <c r="S166" s="8">
        <f t="shared" si="20"/>
        <v>4377.7739999999994</v>
      </c>
      <c r="T166" s="9"/>
      <c r="U166" s="8">
        <f t="shared" si="18"/>
        <v>4377.7739999999994</v>
      </c>
      <c r="V166" s="8">
        <f t="shared" si="24"/>
        <v>4377.7739999999994</v>
      </c>
      <c r="W166" s="9"/>
      <c r="X166" s="8">
        <f t="shared" si="21"/>
        <v>4377.7739999999994</v>
      </c>
      <c r="Y166" s="9"/>
      <c r="Z166" s="8">
        <f t="shared" si="22"/>
        <v>4377.7739999999994</v>
      </c>
    </row>
    <row r="167" spans="1:26" ht="52.5" customHeight="1">
      <c r="A167" s="2" t="s">
        <v>33</v>
      </c>
      <c r="B167" s="3" t="s">
        <v>3</v>
      </c>
      <c r="C167" s="3" t="s">
        <v>20</v>
      </c>
      <c r="D167" s="3" t="s">
        <v>29</v>
      </c>
      <c r="E167" s="1" t="s">
        <v>35</v>
      </c>
      <c r="F167" s="3">
        <v>200</v>
      </c>
      <c r="G167" s="8">
        <v>0</v>
      </c>
      <c r="H167" s="9"/>
      <c r="I167" s="8">
        <f t="shared" si="25"/>
        <v>0</v>
      </c>
      <c r="J167" s="9"/>
      <c r="K167" s="8">
        <f t="shared" si="23"/>
        <v>0</v>
      </c>
      <c r="L167" s="8">
        <v>0</v>
      </c>
      <c r="M167" s="9"/>
      <c r="N167" s="9"/>
      <c r="O167" s="8">
        <f t="shared" si="19"/>
        <v>0</v>
      </c>
      <c r="P167" s="8">
        <f t="shared" si="26"/>
        <v>0</v>
      </c>
      <c r="Q167" s="9"/>
      <c r="R167" s="9"/>
      <c r="S167" s="8">
        <f t="shared" si="20"/>
        <v>0</v>
      </c>
      <c r="T167" s="9"/>
      <c r="U167" s="8">
        <f t="shared" si="18"/>
        <v>0</v>
      </c>
      <c r="V167" s="8">
        <f t="shared" si="24"/>
        <v>0</v>
      </c>
      <c r="W167" s="9"/>
      <c r="X167" s="8">
        <f t="shared" si="21"/>
        <v>0</v>
      </c>
      <c r="Y167" s="9"/>
      <c r="Z167" s="8">
        <f t="shared" si="22"/>
        <v>0</v>
      </c>
    </row>
    <row r="168" spans="1:26" ht="47.25" customHeight="1">
      <c r="A168" s="2" t="s">
        <v>34</v>
      </c>
      <c r="B168" s="3" t="s">
        <v>3</v>
      </c>
      <c r="C168" s="3" t="s">
        <v>20</v>
      </c>
      <c r="D168" s="3" t="s">
        <v>29</v>
      </c>
      <c r="E168" s="1" t="s">
        <v>35</v>
      </c>
      <c r="F168" s="3">
        <v>800</v>
      </c>
      <c r="G168" s="8">
        <v>0</v>
      </c>
      <c r="H168" s="9"/>
      <c r="I168" s="8">
        <f t="shared" si="25"/>
        <v>0</v>
      </c>
      <c r="J168" s="9"/>
      <c r="K168" s="8">
        <f t="shared" si="23"/>
        <v>0</v>
      </c>
      <c r="L168" s="8">
        <v>0</v>
      </c>
      <c r="M168" s="9"/>
      <c r="N168" s="9"/>
      <c r="O168" s="8">
        <f t="shared" si="19"/>
        <v>0</v>
      </c>
      <c r="P168" s="8">
        <f t="shared" si="26"/>
        <v>0</v>
      </c>
      <c r="Q168" s="9"/>
      <c r="R168" s="9"/>
      <c r="S168" s="8">
        <f t="shared" si="20"/>
        <v>0</v>
      </c>
      <c r="T168" s="9"/>
      <c r="U168" s="8">
        <f t="shared" si="18"/>
        <v>0</v>
      </c>
      <c r="V168" s="8">
        <f t="shared" si="24"/>
        <v>0</v>
      </c>
      <c r="W168" s="9"/>
      <c r="X168" s="8">
        <f t="shared" si="21"/>
        <v>0</v>
      </c>
      <c r="Y168" s="9"/>
      <c r="Z168" s="8">
        <f t="shared" si="22"/>
        <v>0</v>
      </c>
    </row>
    <row r="169" spans="1:26" ht="42" customHeight="1">
      <c r="A169" s="10" t="s">
        <v>60</v>
      </c>
      <c r="B169" s="3" t="s">
        <v>3</v>
      </c>
      <c r="C169" s="3" t="s">
        <v>20</v>
      </c>
      <c r="D169" s="3">
        <v>11</v>
      </c>
      <c r="E169" s="1" t="s">
        <v>61</v>
      </c>
      <c r="F169" s="3"/>
      <c r="G169" s="8">
        <v>500</v>
      </c>
      <c r="H169" s="9">
        <f>H170</f>
        <v>0</v>
      </c>
      <c r="I169" s="8">
        <f t="shared" si="25"/>
        <v>500</v>
      </c>
      <c r="J169" s="9">
        <f>J170</f>
        <v>0</v>
      </c>
      <c r="K169" s="8">
        <f t="shared" si="23"/>
        <v>500</v>
      </c>
      <c r="L169" s="8">
        <v>500</v>
      </c>
      <c r="M169" s="9">
        <f>M170</f>
        <v>0</v>
      </c>
      <c r="N169" s="9">
        <f>N170</f>
        <v>0</v>
      </c>
      <c r="O169" s="8">
        <f t="shared" si="19"/>
        <v>500</v>
      </c>
      <c r="P169" s="8">
        <f t="shared" si="26"/>
        <v>500</v>
      </c>
      <c r="Q169" s="9">
        <f>Q170</f>
        <v>0</v>
      </c>
      <c r="R169" s="9">
        <f>R170</f>
        <v>0</v>
      </c>
      <c r="S169" s="8">
        <f t="shared" si="20"/>
        <v>500</v>
      </c>
      <c r="T169" s="9">
        <f>T170</f>
        <v>0</v>
      </c>
      <c r="U169" s="8">
        <f t="shared" si="18"/>
        <v>500</v>
      </c>
      <c r="V169" s="8">
        <f t="shared" si="24"/>
        <v>500</v>
      </c>
      <c r="W169" s="9">
        <f>W170</f>
        <v>0</v>
      </c>
      <c r="X169" s="8">
        <f t="shared" si="21"/>
        <v>500</v>
      </c>
      <c r="Y169" s="9">
        <f>Y170</f>
        <v>0</v>
      </c>
      <c r="Z169" s="8">
        <f t="shared" si="22"/>
        <v>500</v>
      </c>
    </row>
    <row r="170" spans="1:26" ht="36" customHeight="1">
      <c r="A170" s="2" t="s">
        <v>34</v>
      </c>
      <c r="B170" s="3" t="s">
        <v>3</v>
      </c>
      <c r="C170" s="3" t="s">
        <v>20</v>
      </c>
      <c r="D170" s="3">
        <v>11</v>
      </c>
      <c r="E170" s="1" t="s">
        <v>61</v>
      </c>
      <c r="F170" s="3">
        <v>800</v>
      </c>
      <c r="G170" s="8">
        <v>500</v>
      </c>
      <c r="H170" s="9"/>
      <c r="I170" s="8">
        <f t="shared" si="25"/>
        <v>500</v>
      </c>
      <c r="J170" s="9"/>
      <c r="K170" s="8">
        <f t="shared" si="23"/>
        <v>500</v>
      </c>
      <c r="L170" s="8">
        <v>500</v>
      </c>
      <c r="M170" s="9"/>
      <c r="N170" s="9"/>
      <c r="O170" s="8">
        <f t="shared" si="19"/>
        <v>500</v>
      </c>
      <c r="P170" s="8">
        <f t="shared" si="26"/>
        <v>500</v>
      </c>
      <c r="Q170" s="9"/>
      <c r="R170" s="9"/>
      <c r="S170" s="8">
        <f t="shared" si="20"/>
        <v>500</v>
      </c>
      <c r="T170" s="9"/>
      <c r="U170" s="8">
        <f t="shared" si="18"/>
        <v>500</v>
      </c>
      <c r="V170" s="8">
        <f t="shared" si="24"/>
        <v>500</v>
      </c>
      <c r="W170" s="9"/>
      <c r="X170" s="8">
        <f t="shared" si="21"/>
        <v>500</v>
      </c>
      <c r="Y170" s="9"/>
      <c r="Z170" s="8">
        <f t="shared" si="22"/>
        <v>500</v>
      </c>
    </row>
    <row r="171" spans="1:26" ht="138" customHeight="1">
      <c r="A171" s="4" t="s">
        <v>294</v>
      </c>
      <c r="B171" s="3" t="s">
        <v>3</v>
      </c>
      <c r="C171" s="3" t="s">
        <v>20</v>
      </c>
      <c r="D171" s="3">
        <v>13</v>
      </c>
      <c r="E171" s="1" t="s">
        <v>293</v>
      </c>
      <c r="F171" s="3"/>
      <c r="G171" s="8">
        <v>0</v>
      </c>
      <c r="H171" s="9">
        <f>H172</f>
        <v>0</v>
      </c>
      <c r="I171" s="8">
        <f t="shared" si="25"/>
        <v>0</v>
      </c>
      <c r="J171" s="9">
        <f>J172</f>
        <v>0</v>
      </c>
      <c r="K171" s="8">
        <f t="shared" si="23"/>
        <v>0</v>
      </c>
      <c r="L171" s="8">
        <v>0</v>
      </c>
      <c r="M171" s="9">
        <f>M172</f>
        <v>0</v>
      </c>
      <c r="N171" s="9">
        <f>N172</f>
        <v>0</v>
      </c>
      <c r="O171" s="8">
        <f t="shared" si="19"/>
        <v>0</v>
      </c>
      <c r="P171" s="8">
        <f t="shared" si="26"/>
        <v>0</v>
      </c>
      <c r="Q171" s="9">
        <f>Q172</f>
        <v>0</v>
      </c>
      <c r="R171" s="9">
        <f>R172</f>
        <v>0</v>
      </c>
      <c r="S171" s="8">
        <f t="shared" si="20"/>
        <v>0</v>
      </c>
      <c r="T171" s="9">
        <f>T172</f>
        <v>0</v>
      </c>
      <c r="U171" s="8">
        <f t="shared" si="18"/>
        <v>0</v>
      </c>
      <c r="V171" s="8">
        <f t="shared" si="24"/>
        <v>0</v>
      </c>
      <c r="W171" s="9">
        <f>W172</f>
        <v>0</v>
      </c>
      <c r="X171" s="8">
        <f t="shared" si="21"/>
        <v>0</v>
      </c>
      <c r="Y171" s="9">
        <f>Y172</f>
        <v>0</v>
      </c>
      <c r="Z171" s="8">
        <f t="shared" si="22"/>
        <v>0</v>
      </c>
    </row>
    <row r="172" spans="1:26" ht="36" customHeight="1">
      <c r="A172" s="4" t="s">
        <v>59</v>
      </c>
      <c r="B172" s="3" t="s">
        <v>3</v>
      </c>
      <c r="C172" s="3" t="s">
        <v>20</v>
      </c>
      <c r="D172" s="3">
        <v>13</v>
      </c>
      <c r="E172" s="1" t="s">
        <v>293</v>
      </c>
      <c r="F172" s="3">
        <v>800</v>
      </c>
      <c r="G172" s="8">
        <v>0</v>
      </c>
      <c r="H172" s="9"/>
      <c r="I172" s="8">
        <f t="shared" si="25"/>
        <v>0</v>
      </c>
      <c r="J172" s="9"/>
      <c r="K172" s="8">
        <f t="shared" si="23"/>
        <v>0</v>
      </c>
      <c r="L172" s="8">
        <v>0</v>
      </c>
      <c r="M172" s="9"/>
      <c r="N172" s="9"/>
      <c r="O172" s="8">
        <f t="shared" si="19"/>
        <v>0</v>
      </c>
      <c r="P172" s="8">
        <f t="shared" si="26"/>
        <v>0</v>
      </c>
      <c r="Q172" s="9"/>
      <c r="R172" s="9"/>
      <c r="S172" s="8">
        <f t="shared" si="20"/>
        <v>0</v>
      </c>
      <c r="T172" s="9"/>
      <c r="U172" s="8">
        <f t="shared" si="18"/>
        <v>0</v>
      </c>
      <c r="V172" s="8">
        <f t="shared" si="24"/>
        <v>0</v>
      </c>
      <c r="W172" s="9"/>
      <c r="X172" s="8">
        <f t="shared" si="21"/>
        <v>0</v>
      </c>
      <c r="Y172" s="9"/>
      <c r="Z172" s="8">
        <f t="shared" si="22"/>
        <v>0</v>
      </c>
    </row>
    <row r="173" spans="1:26" ht="23.25" customHeight="1">
      <c r="A173" s="10" t="s">
        <v>55</v>
      </c>
      <c r="B173" s="3" t="s">
        <v>3</v>
      </c>
      <c r="C173" s="3" t="s">
        <v>22</v>
      </c>
      <c r="D173" s="3">
        <v>10</v>
      </c>
      <c r="E173" s="1" t="s">
        <v>56</v>
      </c>
      <c r="F173" s="3"/>
      <c r="G173" s="8">
        <v>118.48700000000001</v>
      </c>
      <c r="H173" s="9">
        <f>H174</f>
        <v>0</v>
      </c>
      <c r="I173" s="8">
        <f t="shared" si="25"/>
        <v>118.48700000000001</v>
      </c>
      <c r="J173" s="9">
        <f>J174</f>
        <v>0</v>
      </c>
      <c r="K173" s="8">
        <f t="shared" si="23"/>
        <v>118.48700000000001</v>
      </c>
      <c r="L173" s="8">
        <v>118.48700000000001</v>
      </c>
      <c r="M173" s="9">
        <f>M174</f>
        <v>0</v>
      </c>
      <c r="N173" s="9">
        <f>N174</f>
        <v>0</v>
      </c>
      <c r="O173" s="8">
        <f t="shared" si="19"/>
        <v>118.48700000000001</v>
      </c>
      <c r="P173" s="8">
        <f t="shared" si="26"/>
        <v>118.48700000000001</v>
      </c>
      <c r="Q173" s="9">
        <f>Q174</f>
        <v>0</v>
      </c>
      <c r="R173" s="9">
        <f>R174</f>
        <v>0</v>
      </c>
      <c r="S173" s="8">
        <f t="shared" si="20"/>
        <v>118.48700000000001</v>
      </c>
      <c r="T173" s="9">
        <f>T174</f>
        <v>0</v>
      </c>
      <c r="U173" s="8">
        <f t="shared" si="18"/>
        <v>118.48700000000001</v>
      </c>
      <c r="V173" s="8">
        <f t="shared" si="24"/>
        <v>118.48700000000001</v>
      </c>
      <c r="W173" s="9">
        <f>W174</f>
        <v>0</v>
      </c>
      <c r="X173" s="8">
        <f t="shared" si="21"/>
        <v>118.48700000000001</v>
      </c>
      <c r="Y173" s="9">
        <f>Y174</f>
        <v>0</v>
      </c>
      <c r="Z173" s="8">
        <f t="shared" si="22"/>
        <v>118.48700000000001</v>
      </c>
    </row>
    <row r="174" spans="1:26" ht="48" customHeight="1">
      <c r="A174" s="2" t="s">
        <v>33</v>
      </c>
      <c r="B174" s="3" t="s">
        <v>3</v>
      </c>
      <c r="C174" s="3" t="s">
        <v>22</v>
      </c>
      <c r="D174" s="3">
        <v>10</v>
      </c>
      <c r="E174" s="1" t="s">
        <v>56</v>
      </c>
      <c r="F174" s="3">
        <v>200</v>
      </c>
      <c r="G174" s="8">
        <v>118.48700000000001</v>
      </c>
      <c r="H174" s="9"/>
      <c r="I174" s="8">
        <f t="shared" si="25"/>
        <v>118.48700000000001</v>
      </c>
      <c r="J174" s="9"/>
      <c r="K174" s="8">
        <f t="shared" si="23"/>
        <v>118.48700000000001</v>
      </c>
      <c r="L174" s="8">
        <v>118.48700000000001</v>
      </c>
      <c r="M174" s="9"/>
      <c r="N174" s="9"/>
      <c r="O174" s="8">
        <f t="shared" si="19"/>
        <v>118.48700000000001</v>
      </c>
      <c r="P174" s="8">
        <f t="shared" si="26"/>
        <v>118.48700000000001</v>
      </c>
      <c r="Q174" s="9"/>
      <c r="R174" s="9"/>
      <c r="S174" s="8">
        <f t="shared" si="20"/>
        <v>118.48700000000001</v>
      </c>
      <c r="T174" s="9"/>
      <c r="U174" s="8">
        <f t="shared" si="18"/>
        <v>118.48700000000001</v>
      </c>
      <c r="V174" s="8">
        <f t="shared" si="24"/>
        <v>118.48700000000001</v>
      </c>
      <c r="W174" s="9"/>
      <c r="X174" s="8">
        <f t="shared" si="21"/>
        <v>118.48700000000001</v>
      </c>
      <c r="Y174" s="9"/>
      <c r="Z174" s="8">
        <f t="shared" si="22"/>
        <v>118.48700000000001</v>
      </c>
    </row>
    <row r="175" spans="1:26" ht="63.75" customHeight="1">
      <c r="A175" s="6" t="s">
        <v>16</v>
      </c>
      <c r="B175" s="7" t="s">
        <v>11</v>
      </c>
      <c r="C175" s="3"/>
      <c r="D175" s="3"/>
      <c r="E175" s="3"/>
      <c r="F175" s="3"/>
      <c r="G175" s="8">
        <v>7727.68905</v>
      </c>
      <c r="H175" s="9">
        <f>H176</f>
        <v>0</v>
      </c>
      <c r="I175" s="8">
        <f t="shared" si="25"/>
        <v>7727.68905</v>
      </c>
      <c r="J175" s="9">
        <f>J176</f>
        <v>0</v>
      </c>
      <c r="K175" s="8">
        <f t="shared" si="23"/>
        <v>7727.68905</v>
      </c>
      <c r="L175" s="8">
        <v>5298.99784</v>
      </c>
      <c r="M175" s="9">
        <f>M176</f>
        <v>-227.62433999999999</v>
      </c>
      <c r="N175" s="9">
        <f>N176</f>
        <v>-396.1</v>
      </c>
      <c r="O175" s="8">
        <f t="shared" si="19"/>
        <v>7331.5890499999996</v>
      </c>
      <c r="P175" s="8">
        <f t="shared" si="26"/>
        <v>5071.3734999999997</v>
      </c>
      <c r="Q175" s="9">
        <f>Q176</f>
        <v>0</v>
      </c>
      <c r="R175" s="9">
        <f>R176</f>
        <v>0</v>
      </c>
      <c r="S175" s="8">
        <f t="shared" si="20"/>
        <v>7331.5890499999996</v>
      </c>
      <c r="T175" s="9">
        <f>T176</f>
        <v>0</v>
      </c>
      <c r="U175" s="8">
        <f t="shared" si="18"/>
        <v>7331.5890499999996</v>
      </c>
      <c r="V175" s="8">
        <f t="shared" si="24"/>
        <v>5071.3734999999997</v>
      </c>
      <c r="W175" s="9">
        <f>W176</f>
        <v>-396.1</v>
      </c>
      <c r="X175" s="8">
        <f t="shared" si="21"/>
        <v>4675.2734999999993</v>
      </c>
      <c r="Y175" s="9">
        <f>Y176</f>
        <v>0</v>
      </c>
      <c r="Z175" s="8">
        <f t="shared" si="22"/>
        <v>4675.2734999999993</v>
      </c>
    </row>
    <row r="176" spans="1:26" ht="35.25" customHeight="1">
      <c r="A176" s="2" t="s">
        <v>12</v>
      </c>
      <c r="B176" s="3" t="s">
        <v>11</v>
      </c>
      <c r="C176" s="3"/>
      <c r="D176" s="3"/>
      <c r="E176" s="3"/>
      <c r="F176" s="3"/>
      <c r="G176" s="8">
        <v>7727.68905</v>
      </c>
      <c r="H176" s="9">
        <f>H177+H182+H184+H186+H189+H191+H193+H195</f>
        <v>0</v>
      </c>
      <c r="I176" s="8">
        <f t="shared" si="25"/>
        <v>7727.68905</v>
      </c>
      <c r="J176" s="9">
        <f>J177+J182+J184+J186+J189+J191+J193+J195</f>
        <v>0</v>
      </c>
      <c r="K176" s="8">
        <f t="shared" si="23"/>
        <v>7727.68905</v>
      </c>
      <c r="L176" s="8">
        <v>5298.99784</v>
      </c>
      <c r="M176" s="9">
        <f>M177+M182+M184+M186+M189+M191+M193+M195</f>
        <v>-227.62433999999999</v>
      </c>
      <c r="N176" s="9">
        <f>N177+N182+N184+N186+N189+N191+N193+N195</f>
        <v>-396.1</v>
      </c>
      <c r="O176" s="8">
        <f t="shared" si="19"/>
        <v>7331.5890499999996</v>
      </c>
      <c r="P176" s="8">
        <f t="shared" si="26"/>
        <v>5071.3734999999997</v>
      </c>
      <c r="Q176" s="9">
        <f>Q177+Q182+Q184+Q186+Q189+Q191+Q193+Q195</f>
        <v>0</v>
      </c>
      <c r="R176" s="9">
        <f>R177+R182+R184+R186+R189+R191+R193+R195</f>
        <v>0</v>
      </c>
      <c r="S176" s="8">
        <f t="shared" si="20"/>
        <v>7331.5890499999996</v>
      </c>
      <c r="T176" s="9">
        <f>T177+T182+T184+T186+T189+T191+T193+T195</f>
        <v>0</v>
      </c>
      <c r="U176" s="8">
        <f t="shared" si="18"/>
        <v>7331.5890499999996</v>
      </c>
      <c r="V176" s="8">
        <f t="shared" si="24"/>
        <v>5071.3734999999997</v>
      </c>
      <c r="W176" s="9">
        <f>W177+W182+W184+W186+W189+W191+W193+W195</f>
        <v>-396.1</v>
      </c>
      <c r="X176" s="8">
        <f t="shared" si="21"/>
        <v>4675.2734999999993</v>
      </c>
      <c r="Y176" s="9">
        <f>Y177+Y182+Y184+Y186+Y189+Y191+Y193+Y195</f>
        <v>0</v>
      </c>
      <c r="Z176" s="8">
        <f t="shared" si="22"/>
        <v>4675.2734999999993</v>
      </c>
    </row>
    <row r="177" spans="1:26" ht="48" customHeight="1">
      <c r="A177" s="2" t="s">
        <v>32</v>
      </c>
      <c r="B177" s="3" t="s">
        <v>11</v>
      </c>
      <c r="C177" s="3" t="s">
        <v>20</v>
      </c>
      <c r="D177" s="3">
        <v>13</v>
      </c>
      <c r="E177" s="1" t="s">
        <v>35</v>
      </c>
      <c r="F177" s="3"/>
      <c r="G177" s="8">
        <v>3084.54</v>
      </c>
      <c r="H177" s="9">
        <f>H178+H179+H181</f>
        <v>0</v>
      </c>
      <c r="I177" s="8">
        <f t="shared" si="25"/>
        <v>3084.54</v>
      </c>
      <c r="J177" s="9">
        <f>J178+J179+J181</f>
        <v>0</v>
      </c>
      <c r="K177" s="8">
        <f t="shared" si="23"/>
        <v>3084.54</v>
      </c>
      <c r="L177" s="8">
        <v>3084.54</v>
      </c>
      <c r="M177" s="9">
        <f>M178+M179+M181</f>
        <v>0</v>
      </c>
      <c r="N177" s="9">
        <f>N178+N179+N181+N180</f>
        <v>0</v>
      </c>
      <c r="O177" s="8">
        <f t="shared" si="19"/>
        <v>3084.54</v>
      </c>
      <c r="P177" s="8">
        <f t="shared" si="26"/>
        <v>3084.54</v>
      </c>
      <c r="Q177" s="9">
        <f>Q178+Q179+Q181</f>
        <v>0</v>
      </c>
      <c r="R177" s="9">
        <f>R178+R179+R181+R180</f>
        <v>0</v>
      </c>
      <c r="S177" s="8">
        <f t="shared" si="20"/>
        <v>3084.54</v>
      </c>
      <c r="T177" s="9">
        <f>T178+T179+T181+T180</f>
        <v>0</v>
      </c>
      <c r="U177" s="8">
        <f t="shared" si="18"/>
        <v>3084.54</v>
      </c>
      <c r="V177" s="8">
        <f t="shared" si="24"/>
        <v>3084.54</v>
      </c>
      <c r="W177" s="9">
        <f>W178+W179+W181+W180</f>
        <v>0</v>
      </c>
      <c r="X177" s="8">
        <f t="shared" si="21"/>
        <v>3084.54</v>
      </c>
      <c r="Y177" s="9">
        <f>Y178+Y179+Y181+Y180</f>
        <v>0</v>
      </c>
      <c r="Z177" s="8">
        <f t="shared" si="22"/>
        <v>3084.54</v>
      </c>
    </row>
    <row r="178" spans="1:26" ht="88.5" customHeight="1">
      <c r="A178" s="2" t="s">
        <v>102</v>
      </c>
      <c r="B178" s="3" t="s">
        <v>11</v>
      </c>
      <c r="C178" s="3" t="s">
        <v>20</v>
      </c>
      <c r="D178" s="3">
        <v>13</v>
      </c>
      <c r="E178" s="1" t="s">
        <v>35</v>
      </c>
      <c r="F178" s="3">
        <v>100</v>
      </c>
      <c r="G178" s="8">
        <v>3084.54</v>
      </c>
      <c r="H178" s="9"/>
      <c r="I178" s="8">
        <f t="shared" si="25"/>
        <v>3084.54</v>
      </c>
      <c r="J178" s="9"/>
      <c r="K178" s="8">
        <f t="shared" si="23"/>
        <v>3084.54</v>
      </c>
      <c r="L178" s="8">
        <v>3084.54</v>
      </c>
      <c r="M178" s="9"/>
      <c r="N178" s="9"/>
      <c r="O178" s="8">
        <f t="shared" si="19"/>
        <v>3084.54</v>
      </c>
      <c r="P178" s="8">
        <f t="shared" si="26"/>
        <v>3084.54</v>
      </c>
      <c r="Q178" s="9"/>
      <c r="R178" s="9"/>
      <c r="S178" s="8">
        <f t="shared" si="20"/>
        <v>3084.54</v>
      </c>
      <c r="T178" s="9"/>
      <c r="U178" s="8">
        <f t="shared" si="18"/>
        <v>3084.54</v>
      </c>
      <c r="V178" s="8">
        <f t="shared" si="24"/>
        <v>3084.54</v>
      </c>
      <c r="W178" s="9"/>
      <c r="X178" s="8">
        <f t="shared" si="21"/>
        <v>3084.54</v>
      </c>
      <c r="Y178" s="9"/>
      <c r="Z178" s="8">
        <f t="shared" si="22"/>
        <v>3084.54</v>
      </c>
    </row>
    <row r="179" spans="1:26" ht="49.5" customHeight="1">
      <c r="A179" s="2" t="s">
        <v>33</v>
      </c>
      <c r="B179" s="3" t="s">
        <v>11</v>
      </c>
      <c r="C179" s="3" t="s">
        <v>20</v>
      </c>
      <c r="D179" s="3">
        <v>13</v>
      </c>
      <c r="E179" s="1" t="s">
        <v>35</v>
      </c>
      <c r="F179" s="3">
        <v>200</v>
      </c>
      <c r="G179" s="8">
        <v>0</v>
      </c>
      <c r="H179" s="9"/>
      <c r="I179" s="8">
        <f t="shared" si="25"/>
        <v>0</v>
      </c>
      <c r="J179" s="9"/>
      <c r="K179" s="8">
        <f t="shared" si="23"/>
        <v>0</v>
      </c>
      <c r="L179" s="8">
        <v>0</v>
      </c>
      <c r="M179" s="9"/>
      <c r="N179" s="9"/>
      <c r="O179" s="8">
        <f t="shared" si="19"/>
        <v>0</v>
      </c>
      <c r="P179" s="8">
        <f t="shared" si="26"/>
        <v>0</v>
      </c>
      <c r="Q179" s="9"/>
      <c r="R179" s="9"/>
      <c r="S179" s="8">
        <f t="shared" si="20"/>
        <v>0</v>
      </c>
      <c r="T179" s="9"/>
      <c r="U179" s="8">
        <f t="shared" si="18"/>
        <v>0</v>
      </c>
      <c r="V179" s="8">
        <f t="shared" si="24"/>
        <v>0</v>
      </c>
      <c r="W179" s="9"/>
      <c r="X179" s="8">
        <f t="shared" si="21"/>
        <v>0</v>
      </c>
      <c r="Y179" s="9"/>
      <c r="Z179" s="8">
        <f t="shared" si="22"/>
        <v>0</v>
      </c>
    </row>
    <row r="180" spans="1:26" ht="32.25" customHeight="1">
      <c r="A180" s="2" t="s">
        <v>168</v>
      </c>
      <c r="B180" s="3" t="s">
        <v>11</v>
      </c>
      <c r="C180" s="3" t="s">
        <v>20</v>
      </c>
      <c r="D180" s="3">
        <v>13</v>
      </c>
      <c r="E180" s="1" t="s">
        <v>35</v>
      </c>
      <c r="F180" s="3">
        <v>300</v>
      </c>
      <c r="G180" s="8"/>
      <c r="H180" s="9"/>
      <c r="I180" s="8"/>
      <c r="J180" s="9"/>
      <c r="K180" s="8">
        <f t="shared" si="23"/>
        <v>0</v>
      </c>
      <c r="L180" s="8"/>
      <c r="M180" s="9"/>
      <c r="N180" s="9"/>
      <c r="O180" s="8">
        <f t="shared" si="19"/>
        <v>0</v>
      </c>
      <c r="P180" s="8"/>
      <c r="Q180" s="9"/>
      <c r="R180" s="9"/>
      <c r="S180" s="8">
        <f t="shared" si="20"/>
        <v>0</v>
      </c>
      <c r="T180" s="9"/>
      <c r="U180" s="8">
        <f t="shared" si="18"/>
        <v>0</v>
      </c>
      <c r="V180" s="8">
        <f t="shared" si="24"/>
        <v>0</v>
      </c>
      <c r="W180" s="9"/>
      <c r="X180" s="8">
        <f t="shared" si="21"/>
        <v>0</v>
      </c>
      <c r="Y180" s="9"/>
      <c r="Z180" s="8">
        <f t="shared" si="22"/>
        <v>0</v>
      </c>
    </row>
    <row r="181" spans="1:26" ht="36.75" customHeight="1">
      <c r="A181" s="2" t="s">
        <v>34</v>
      </c>
      <c r="B181" s="3" t="s">
        <v>11</v>
      </c>
      <c r="C181" s="3" t="s">
        <v>20</v>
      </c>
      <c r="D181" s="3">
        <v>13</v>
      </c>
      <c r="E181" s="1" t="s">
        <v>35</v>
      </c>
      <c r="F181" s="3">
        <v>800</v>
      </c>
      <c r="G181" s="8">
        <v>0</v>
      </c>
      <c r="H181" s="9"/>
      <c r="I181" s="8">
        <f t="shared" si="25"/>
        <v>0</v>
      </c>
      <c r="J181" s="9"/>
      <c r="K181" s="8">
        <f t="shared" si="23"/>
        <v>0</v>
      </c>
      <c r="L181" s="8">
        <v>0</v>
      </c>
      <c r="M181" s="9"/>
      <c r="N181" s="9"/>
      <c r="O181" s="8">
        <f t="shared" si="19"/>
        <v>0</v>
      </c>
      <c r="P181" s="8">
        <f t="shared" si="26"/>
        <v>0</v>
      </c>
      <c r="Q181" s="9"/>
      <c r="R181" s="9"/>
      <c r="S181" s="8">
        <f t="shared" si="20"/>
        <v>0</v>
      </c>
      <c r="T181" s="9"/>
      <c r="U181" s="8">
        <f t="shared" si="18"/>
        <v>0</v>
      </c>
      <c r="V181" s="8">
        <f t="shared" si="24"/>
        <v>0</v>
      </c>
      <c r="W181" s="9"/>
      <c r="X181" s="8">
        <f t="shared" si="21"/>
        <v>0</v>
      </c>
      <c r="Y181" s="9"/>
      <c r="Z181" s="8">
        <f t="shared" si="22"/>
        <v>0</v>
      </c>
    </row>
    <row r="182" spans="1:26" ht="36.75" customHeight="1">
      <c r="A182" s="10" t="s">
        <v>188</v>
      </c>
      <c r="B182" s="3" t="s">
        <v>11</v>
      </c>
      <c r="C182" s="3" t="s">
        <v>20</v>
      </c>
      <c r="D182" s="3">
        <v>13</v>
      </c>
      <c r="E182" s="1" t="s">
        <v>189</v>
      </c>
      <c r="F182" s="3"/>
      <c r="G182" s="8">
        <v>0</v>
      </c>
      <c r="H182" s="9">
        <f>H183</f>
        <v>0</v>
      </c>
      <c r="I182" s="8">
        <f t="shared" si="25"/>
        <v>0</v>
      </c>
      <c r="J182" s="9">
        <f>J183</f>
        <v>0</v>
      </c>
      <c r="K182" s="8">
        <f t="shared" si="23"/>
        <v>0</v>
      </c>
      <c r="L182" s="8">
        <v>0</v>
      </c>
      <c r="M182" s="9">
        <f>M183</f>
        <v>0</v>
      </c>
      <c r="N182" s="9">
        <f>N183</f>
        <v>0</v>
      </c>
      <c r="O182" s="8">
        <f t="shared" si="19"/>
        <v>0</v>
      </c>
      <c r="P182" s="8">
        <f t="shared" si="26"/>
        <v>0</v>
      </c>
      <c r="Q182" s="9">
        <f>Q183</f>
        <v>0</v>
      </c>
      <c r="R182" s="9">
        <f>R183</f>
        <v>0</v>
      </c>
      <c r="S182" s="8">
        <f t="shared" si="20"/>
        <v>0</v>
      </c>
      <c r="T182" s="9">
        <f>T183</f>
        <v>0</v>
      </c>
      <c r="U182" s="8">
        <f t="shared" si="18"/>
        <v>0</v>
      </c>
      <c r="V182" s="8">
        <f t="shared" si="24"/>
        <v>0</v>
      </c>
      <c r="W182" s="9">
        <f>W183</f>
        <v>0</v>
      </c>
      <c r="X182" s="8">
        <f t="shared" si="21"/>
        <v>0</v>
      </c>
      <c r="Y182" s="9">
        <f>Y183</f>
        <v>0</v>
      </c>
      <c r="Z182" s="8">
        <f t="shared" si="22"/>
        <v>0</v>
      </c>
    </row>
    <row r="183" spans="1:26" ht="51" customHeight="1">
      <c r="A183" s="2" t="s">
        <v>192</v>
      </c>
      <c r="B183" s="3" t="s">
        <v>11</v>
      </c>
      <c r="C183" s="3" t="s">
        <v>20</v>
      </c>
      <c r="D183" s="3">
        <v>13</v>
      </c>
      <c r="E183" s="1" t="s">
        <v>189</v>
      </c>
      <c r="F183" s="3">
        <v>400</v>
      </c>
      <c r="G183" s="8">
        <v>0</v>
      </c>
      <c r="H183" s="9"/>
      <c r="I183" s="8">
        <f t="shared" si="25"/>
        <v>0</v>
      </c>
      <c r="J183" s="9"/>
      <c r="K183" s="8">
        <f t="shared" si="23"/>
        <v>0</v>
      </c>
      <c r="L183" s="8">
        <v>0</v>
      </c>
      <c r="M183" s="9"/>
      <c r="N183" s="9"/>
      <c r="O183" s="8">
        <f t="shared" si="19"/>
        <v>0</v>
      </c>
      <c r="P183" s="8">
        <f t="shared" si="26"/>
        <v>0</v>
      </c>
      <c r="Q183" s="9"/>
      <c r="R183" s="9"/>
      <c r="S183" s="8">
        <f t="shared" si="20"/>
        <v>0</v>
      </c>
      <c r="T183" s="9"/>
      <c r="U183" s="8">
        <f t="shared" si="18"/>
        <v>0</v>
      </c>
      <c r="V183" s="8">
        <f t="shared" si="24"/>
        <v>0</v>
      </c>
      <c r="W183" s="9"/>
      <c r="X183" s="8">
        <f t="shared" si="21"/>
        <v>0</v>
      </c>
      <c r="Y183" s="9"/>
      <c r="Z183" s="8">
        <f t="shared" si="22"/>
        <v>0</v>
      </c>
    </row>
    <row r="184" spans="1:26" ht="36.75" customHeight="1">
      <c r="A184" s="2" t="s">
        <v>238</v>
      </c>
      <c r="B184" s="3" t="s">
        <v>11</v>
      </c>
      <c r="C184" s="3" t="s">
        <v>20</v>
      </c>
      <c r="D184" s="3">
        <v>13</v>
      </c>
      <c r="E184" s="1" t="s">
        <v>239</v>
      </c>
      <c r="F184" s="3"/>
      <c r="G184" s="8">
        <v>396.1</v>
      </c>
      <c r="H184" s="9">
        <f>H185</f>
        <v>0</v>
      </c>
      <c r="I184" s="8">
        <f t="shared" si="25"/>
        <v>396.1</v>
      </c>
      <c r="J184" s="9">
        <f>J185</f>
        <v>0</v>
      </c>
      <c r="K184" s="8">
        <f t="shared" si="23"/>
        <v>396.1</v>
      </c>
      <c r="L184" s="8">
        <v>396.1</v>
      </c>
      <c r="M184" s="9">
        <f>M185</f>
        <v>0</v>
      </c>
      <c r="N184" s="9">
        <f>N185</f>
        <v>-396.1</v>
      </c>
      <c r="O184" s="8">
        <f t="shared" si="19"/>
        <v>0</v>
      </c>
      <c r="P184" s="8">
        <f t="shared" si="26"/>
        <v>396.1</v>
      </c>
      <c r="Q184" s="9">
        <f>Q185</f>
        <v>0</v>
      </c>
      <c r="R184" s="9">
        <f>R185</f>
        <v>0</v>
      </c>
      <c r="S184" s="8">
        <f t="shared" si="20"/>
        <v>0</v>
      </c>
      <c r="T184" s="9">
        <f>T185</f>
        <v>0</v>
      </c>
      <c r="U184" s="8">
        <f t="shared" si="18"/>
        <v>0</v>
      </c>
      <c r="V184" s="8">
        <f t="shared" si="24"/>
        <v>396.1</v>
      </c>
      <c r="W184" s="9">
        <f>W185</f>
        <v>-396.1</v>
      </c>
      <c r="X184" s="8">
        <f t="shared" si="21"/>
        <v>0</v>
      </c>
      <c r="Y184" s="9">
        <f>Y185</f>
        <v>0</v>
      </c>
      <c r="Z184" s="8">
        <f t="shared" si="22"/>
        <v>0</v>
      </c>
    </row>
    <row r="185" spans="1:26" ht="45.75" customHeight="1">
      <c r="A185" s="2" t="s">
        <v>33</v>
      </c>
      <c r="B185" s="3" t="s">
        <v>11</v>
      </c>
      <c r="C185" s="3" t="s">
        <v>20</v>
      </c>
      <c r="D185" s="3">
        <v>13</v>
      </c>
      <c r="E185" s="12" t="s">
        <v>239</v>
      </c>
      <c r="F185" s="3">
        <v>200</v>
      </c>
      <c r="G185" s="8">
        <v>396.1</v>
      </c>
      <c r="H185" s="9"/>
      <c r="I185" s="8">
        <f t="shared" si="25"/>
        <v>396.1</v>
      </c>
      <c r="J185" s="9"/>
      <c r="K185" s="8">
        <f t="shared" si="23"/>
        <v>396.1</v>
      </c>
      <c r="L185" s="8">
        <v>396.1</v>
      </c>
      <c r="M185" s="9"/>
      <c r="N185" s="9">
        <v>-396.1</v>
      </c>
      <c r="O185" s="8">
        <f t="shared" si="19"/>
        <v>0</v>
      </c>
      <c r="P185" s="8">
        <f t="shared" si="26"/>
        <v>396.1</v>
      </c>
      <c r="Q185" s="9"/>
      <c r="R185" s="9"/>
      <c r="S185" s="8">
        <f t="shared" si="20"/>
        <v>0</v>
      </c>
      <c r="T185" s="9"/>
      <c r="U185" s="8">
        <f t="shared" si="18"/>
        <v>0</v>
      </c>
      <c r="V185" s="8">
        <f t="shared" si="24"/>
        <v>396.1</v>
      </c>
      <c r="W185" s="9">
        <v>-396.1</v>
      </c>
      <c r="X185" s="8">
        <f t="shared" si="21"/>
        <v>0</v>
      </c>
      <c r="Y185" s="9"/>
      <c r="Z185" s="8">
        <f t="shared" si="22"/>
        <v>0</v>
      </c>
    </row>
    <row r="186" spans="1:26" ht="50.25" customHeight="1">
      <c r="A186" s="2" t="s">
        <v>47</v>
      </c>
      <c r="B186" s="3" t="s">
        <v>11</v>
      </c>
      <c r="C186" s="3" t="s">
        <v>20</v>
      </c>
      <c r="D186" s="3">
        <v>13</v>
      </c>
      <c r="E186" s="12" t="s">
        <v>48</v>
      </c>
      <c r="F186" s="3"/>
      <c r="G186" s="8">
        <v>608.57005000000004</v>
      </c>
      <c r="H186" s="9">
        <f>H187+H188</f>
        <v>0</v>
      </c>
      <c r="I186" s="8">
        <f t="shared" si="25"/>
        <v>608.57005000000004</v>
      </c>
      <c r="J186" s="9">
        <f>J187+J188</f>
        <v>0</v>
      </c>
      <c r="K186" s="8">
        <f t="shared" si="23"/>
        <v>608.57005000000004</v>
      </c>
      <c r="L186" s="8">
        <v>608.57005000000004</v>
      </c>
      <c r="M186" s="9">
        <f>M187+M188</f>
        <v>0</v>
      </c>
      <c r="N186" s="9">
        <f>N187+N188</f>
        <v>0</v>
      </c>
      <c r="O186" s="8">
        <f t="shared" si="19"/>
        <v>608.57005000000004</v>
      </c>
      <c r="P186" s="8">
        <f t="shared" si="26"/>
        <v>608.57005000000004</v>
      </c>
      <c r="Q186" s="9">
        <f>Q187+Q188</f>
        <v>0</v>
      </c>
      <c r="R186" s="9">
        <f>R187+R188</f>
        <v>0</v>
      </c>
      <c r="S186" s="8">
        <f t="shared" si="20"/>
        <v>608.57005000000004</v>
      </c>
      <c r="T186" s="9">
        <f>T187+T188</f>
        <v>0</v>
      </c>
      <c r="U186" s="8">
        <f t="shared" si="18"/>
        <v>608.57005000000004</v>
      </c>
      <c r="V186" s="8">
        <f t="shared" si="24"/>
        <v>608.57005000000004</v>
      </c>
      <c r="W186" s="9">
        <f>W187+W188</f>
        <v>0</v>
      </c>
      <c r="X186" s="8">
        <f t="shared" si="21"/>
        <v>608.57005000000004</v>
      </c>
      <c r="Y186" s="9">
        <f>Y187+Y188</f>
        <v>0</v>
      </c>
      <c r="Z186" s="8">
        <f t="shared" si="22"/>
        <v>608.57005000000004</v>
      </c>
    </row>
    <row r="187" spans="1:26" ht="48" customHeight="1">
      <c r="A187" s="2" t="s">
        <v>33</v>
      </c>
      <c r="B187" s="3" t="s">
        <v>11</v>
      </c>
      <c r="C187" s="3" t="s">
        <v>20</v>
      </c>
      <c r="D187" s="3">
        <v>13</v>
      </c>
      <c r="E187" s="12" t="s">
        <v>48</v>
      </c>
      <c r="F187" s="3">
        <v>200</v>
      </c>
      <c r="G187" s="8">
        <v>608.57005000000004</v>
      </c>
      <c r="H187" s="9"/>
      <c r="I187" s="8">
        <f t="shared" si="25"/>
        <v>608.57005000000004</v>
      </c>
      <c r="J187" s="9"/>
      <c r="K187" s="8">
        <f t="shared" si="23"/>
        <v>608.57005000000004</v>
      </c>
      <c r="L187" s="8">
        <v>608.57005000000004</v>
      </c>
      <c r="M187" s="9"/>
      <c r="N187" s="9"/>
      <c r="O187" s="8">
        <f t="shared" si="19"/>
        <v>608.57005000000004</v>
      </c>
      <c r="P187" s="8">
        <f t="shared" si="26"/>
        <v>608.57005000000004</v>
      </c>
      <c r="Q187" s="9"/>
      <c r="R187" s="9"/>
      <c r="S187" s="8">
        <f t="shared" si="20"/>
        <v>608.57005000000004</v>
      </c>
      <c r="T187" s="9"/>
      <c r="U187" s="8">
        <f t="shared" si="18"/>
        <v>608.57005000000004</v>
      </c>
      <c r="V187" s="8">
        <f t="shared" si="24"/>
        <v>608.57005000000004</v>
      </c>
      <c r="W187" s="9"/>
      <c r="X187" s="8">
        <f t="shared" si="21"/>
        <v>608.57005000000004</v>
      </c>
      <c r="Y187" s="9"/>
      <c r="Z187" s="8">
        <f t="shared" si="22"/>
        <v>608.57005000000004</v>
      </c>
    </row>
    <row r="188" spans="1:26" ht="39.75" customHeight="1">
      <c r="A188" s="4" t="s">
        <v>34</v>
      </c>
      <c r="B188" s="3" t="s">
        <v>11</v>
      </c>
      <c r="C188" s="3" t="s">
        <v>20</v>
      </c>
      <c r="D188" s="3">
        <v>13</v>
      </c>
      <c r="E188" s="12" t="s">
        <v>48</v>
      </c>
      <c r="F188" s="3">
        <v>800</v>
      </c>
      <c r="G188" s="8">
        <v>0</v>
      </c>
      <c r="H188" s="9"/>
      <c r="I188" s="8">
        <f t="shared" si="25"/>
        <v>0</v>
      </c>
      <c r="J188" s="9"/>
      <c r="K188" s="8">
        <f t="shared" si="23"/>
        <v>0</v>
      </c>
      <c r="L188" s="8">
        <v>0</v>
      </c>
      <c r="M188" s="9"/>
      <c r="N188" s="9"/>
      <c r="O188" s="8">
        <f t="shared" si="19"/>
        <v>0</v>
      </c>
      <c r="P188" s="8">
        <f t="shared" si="26"/>
        <v>0</v>
      </c>
      <c r="Q188" s="9"/>
      <c r="R188" s="9"/>
      <c r="S188" s="8">
        <f t="shared" si="20"/>
        <v>0</v>
      </c>
      <c r="T188" s="9"/>
      <c r="U188" s="8">
        <f t="shared" si="18"/>
        <v>0</v>
      </c>
      <c r="V188" s="8">
        <f t="shared" si="24"/>
        <v>0</v>
      </c>
      <c r="W188" s="9"/>
      <c r="X188" s="8">
        <f t="shared" si="21"/>
        <v>0</v>
      </c>
      <c r="Y188" s="9"/>
      <c r="Z188" s="8">
        <f t="shared" si="22"/>
        <v>0</v>
      </c>
    </row>
    <row r="189" spans="1:26" ht="40.5" customHeight="1">
      <c r="A189" s="10" t="s">
        <v>55</v>
      </c>
      <c r="B189" s="3" t="s">
        <v>11</v>
      </c>
      <c r="C189" s="3" t="s">
        <v>22</v>
      </c>
      <c r="D189" s="3">
        <v>10</v>
      </c>
      <c r="E189" s="1" t="s">
        <v>56</v>
      </c>
      <c r="F189" s="3"/>
      <c r="G189" s="8">
        <v>152</v>
      </c>
      <c r="H189" s="9">
        <f>H190</f>
        <v>0</v>
      </c>
      <c r="I189" s="8">
        <f t="shared" si="25"/>
        <v>152</v>
      </c>
      <c r="J189" s="9">
        <f>J190</f>
        <v>0</v>
      </c>
      <c r="K189" s="8">
        <f t="shared" si="23"/>
        <v>152</v>
      </c>
      <c r="L189" s="8">
        <v>152</v>
      </c>
      <c r="M189" s="9">
        <f>M190</f>
        <v>0</v>
      </c>
      <c r="N189" s="9">
        <f>N190</f>
        <v>0</v>
      </c>
      <c r="O189" s="8">
        <f t="shared" si="19"/>
        <v>152</v>
      </c>
      <c r="P189" s="8">
        <f t="shared" si="26"/>
        <v>152</v>
      </c>
      <c r="Q189" s="9">
        <f>Q190</f>
        <v>0</v>
      </c>
      <c r="R189" s="9">
        <f>R190</f>
        <v>0</v>
      </c>
      <c r="S189" s="8">
        <f t="shared" si="20"/>
        <v>152</v>
      </c>
      <c r="T189" s="9">
        <f>T190</f>
        <v>0</v>
      </c>
      <c r="U189" s="8">
        <f t="shared" si="18"/>
        <v>152</v>
      </c>
      <c r="V189" s="8">
        <f t="shared" si="24"/>
        <v>152</v>
      </c>
      <c r="W189" s="9">
        <f>W190</f>
        <v>0</v>
      </c>
      <c r="X189" s="8">
        <f t="shared" si="21"/>
        <v>152</v>
      </c>
      <c r="Y189" s="9">
        <f>Y190</f>
        <v>0</v>
      </c>
      <c r="Z189" s="8">
        <f t="shared" si="22"/>
        <v>152</v>
      </c>
    </row>
    <row r="190" spans="1:26" ht="48" customHeight="1">
      <c r="A190" s="2" t="s">
        <v>33</v>
      </c>
      <c r="B190" s="3" t="s">
        <v>11</v>
      </c>
      <c r="C190" s="3" t="s">
        <v>22</v>
      </c>
      <c r="D190" s="3">
        <v>10</v>
      </c>
      <c r="E190" s="1" t="s">
        <v>56</v>
      </c>
      <c r="F190" s="3">
        <v>200</v>
      </c>
      <c r="G190" s="8">
        <v>152</v>
      </c>
      <c r="H190" s="9"/>
      <c r="I190" s="8">
        <f t="shared" si="25"/>
        <v>152</v>
      </c>
      <c r="J190" s="9"/>
      <c r="K190" s="8">
        <f t="shared" si="23"/>
        <v>152</v>
      </c>
      <c r="L190" s="8">
        <v>152</v>
      </c>
      <c r="M190" s="9"/>
      <c r="N190" s="9"/>
      <c r="O190" s="8">
        <f t="shared" si="19"/>
        <v>152</v>
      </c>
      <c r="P190" s="8">
        <f t="shared" si="26"/>
        <v>152</v>
      </c>
      <c r="Q190" s="9"/>
      <c r="R190" s="9"/>
      <c r="S190" s="8">
        <f t="shared" si="20"/>
        <v>152</v>
      </c>
      <c r="T190" s="9"/>
      <c r="U190" s="8">
        <f t="shared" si="18"/>
        <v>152</v>
      </c>
      <c r="V190" s="8">
        <f t="shared" si="24"/>
        <v>152</v>
      </c>
      <c r="W190" s="9"/>
      <c r="X190" s="8">
        <f t="shared" si="21"/>
        <v>152</v>
      </c>
      <c r="Y190" s="9"/>
      <c r="Z190" s="8">
        <f t="shared" si="22"/>
        <v>152</v>
      </c>
    </row>
    <row r="191" spans="1:26" ht="48" customHeight="1">
      <c r="A191" s="2" t="s">
        <v>231</v>
      </c>
      <c r="B191" s="3" t="s">
        <v>11</v>
      </c>
      <c r="C191" s="3" t="s">
        <v>22</v>
      </c>
      <c r="D191" s="3">
        <v>12</v>
      </c>
      <c r="E191" s="1" t="s">
        <v>242</v>
      </c>
      <c r="F191" s="3"/>
      <c r="G191" s="8">
        <v>0</v>
      </c>
      <c r="H191" s="9">
        <f>H192</f>
        <v>0</v>
      </c>
      <c r="I191" s="8">
        <f t="shared" si="25"/>
        <v>0</v>
      </c>
      <c r="J191" s="9">
        <f>J192</f>
        <v>0</v>
      </c>
      <c r="K191" s="8">
        <f t="shared" si="23"/>
        <v>0</v>
      </c>
      <c r="L191" s="8">
        <v>0</v>
      </c>
      <c r="M191" s="9">
        <f>M192</f>
        <v>0</v>
      </c>
      <c r="N191" s="9">
        <f>N192</f>
        <v>0</v>
      </c>
      <c r="O191" s="8">
        <f t="shared" si="19"/>
        <v>0</v>
      </c>
      <c r="P191" s="8">
        <f t="shared" si="26"/>
        <v>0</v>
      </c>
      <c r="Q191" s="9">
        <f>Q192</f>
        <v>0</v>
      </c>
      <c r="R191" s="9">
        <f>R192</f>
        <v>0</v>
      </c>
      <c r="S191" s="8">
        <f t="shared" si="20"/>
        <v>0</v>
      </c>
      <c r="T191" s="9">
        <f>T192</f>
        <v>0</v>
      </c>
      <c r="U191" s="8">
        <f t="shared" si="18"/>
        <v>0</v>
      </c>
      <c r="V191" s="8">
        <f t="shared" si="24"/>
        <v>0</v>
      </c>
      <c r="W191" s="9">
        <f>W192</f>
        <v>0</v>
      </c>
      <c r="X191" s="8">
        <f t="shared" si="21"/>
        <v>0</v>
      </c>
      <c r="Y191" s="9">
        <f>Y192</f>
        <v>0</v>
      </c>
      <c r="Z191" s="8">
        <f t="shared" si="22"/>
        <v>0</v>
      </c>
    </row>
    <row r="192" spans="1:26" ht="48" customHeight="1">
      <c r="A192" s="2" t="s">
        <v>33</v>
      </c>
      <c r="B192" s="3" t="s">
        <v>11</v>
      </c>
      <c r="C192" s="3" t="s">
        <v>22</v>
      </c>
      <c r="D192" s="3">
        <v>12</v>
      </c>
      <c r="E192" s="1" t="s">
        <v>242</v>
      </c>
      <c r="F192" s="3">
        <v>200</v>
      </c>
      <c r="G192" s="8">
        <v>0</v>
      </c>
      <c r="H192" s="9"/>
      <c r="I192" s="8">
        <f t="shared" si="25"/>
        <v>0</v>
      </c>
      <c r="J192" s="9"/>
      <c r="K192" s="8">
        <f t="shared" si="23"/>
        <v>0</v>
      </c>
      <c r="L192" s="8">
        <v>0</v>
      </c>
      <c r="M192" s="9"/>
      <c r="N192" s="9"/>
      <c r="O192" s="8">
        <f t="shared" si="19"/>
        <v>0</v>
      </c>
      <c r="P192" s="8">
        <f t="shared" si="26"/>
        <v>0</v>
      </c>
      <c r="Q192" s="9"/>
      <c r="R192" s="9"/>
      <c r="S192" s="8">
        <f t="shared" si="20"/>
        <v>0</v>
      </c>
      <c r="T192" s="9"/>
      <c r="U192" s="8">
        <f t="shared" si="18"/>
        <v>0</v>
      </c>
      <c r="V192" s="8">
        <f t="shared" si="24"/>
        <v>0</v>
      </c>
      <c r="W192" s="9"/>
      <c r="X192" s="8">
        <f t="shared" si="21"/>
        <v>0</v>
      </c>
      <c r="Y192" s="9"/>
      <c r="Z192" s="8">
        <f t="shared" si="22"/>
        <v>0</v>
      </c>
    </row>
    <row r="193" spans="1:26" ht="69" customHeight="1">
      <c r="A193" s="2" t="s">
        <v>62</v>
      </c>
      <c r="B193" s="3" t="s">
        <v>11</v>
      </c>
      <c r="C193" s="3" t="s">
        <v>22</v>
      </c>
      <c r="D193" s="3">
        <v>12</v>
      </c>
      <c r="E193" s="12" t="s">
        <v>63</v>
      </c>
      <c r="F193" s="3"/>
      <c r="G193" s="8">
        <v>200</v>
      </c>
      <c r="H193" s="9">
        <f>H194</f>
        <v>0</v>
      </c>
      <c r="I193" s="8">
        <f t="shared" si="25"/>
        <v>200</v>
      </c>
      <c r="J193" s="9">
        <f>J194</f>
        <v>0</v>
      </c>
      <c r="K193" s="8">
        <f t="shared" si="23"/>
        <v>200</v>
      </c>
      <c r="L193" s="8">
        <v>200</v>
      </c>
      <c r="M193" s="9">
        <f>M194</f>
        <v>0</v>
      </c>
      <c r="N193" s="9">
        <f>N194</f>
        <v>0</v>
      </c>
      <c r="O193" s="8">
        <f t="shared" si="19"/>
        <v>200</v>
      </c>
      <c r="P193" s="8">
        <f t="shared" si="26"/>
        <v>200</v>
      </c>
      <c r="Q193" s="9">
        <f>Q194</f>
        <v>0</v>
      </c>
      <c r="R193" s="9">
        <f>R194</f>
        <v>0</v>
      </c>
      <c r="S193" s="8">
        <f t="shared" si="20"/>
        <v>200</v>
      </c>
      <c r="T193" s="9">
        <f>T194</f>
        <v>0</v>
      </c>
      <c r="U193" s="8">
        <f t="shared" si="18"/>
        <v>200</v>
      </c>
      <c r="V193" s="8">
        <f t="shared" si="24"/>
        <v>200</v>
      </c>
      <c r="W193" s="9">
        <f>W194</f>
        <v>0</v>
      </c>
      <c r="X193" s="8">
        <f t="shared" si="21"/>
        <v>200</v>
      </c>
      <c r="Y193" s="9">
        <f>Y194</f>
        <v>0</v>
      </c>
      <c r="Z193" s="8">
        <f t="shared" si="22"/>
        <v>200</v>
      </c>
    </row>
    <row r="194" spans="1:26" ht="49.5" customHeight="1">
      <c r="A194" s="2" t="s">
        <v>33</v>
      </c>
      <c r="B194" s="3" t="s">
        <v>11</v>
      </c>
      <c r="C194" s="3" t="s">
        <v>22</v>
      </c>
      <c r="D194" s="3">
        <v>12</v>
      </c>
      <c r="E194" s="12" t="s">
        <v>63</v>
      </c>
      <c r="F194" s="3">
        <v>200</v>
      </c>
      <c r="G194" s="8">
        <v>200</v>
      </c>
      <c r="H194" s="9"/>
      <c r="I194" s="8">
        <f t="shared" si="25"/>
        <v>200</v>
      </c>
      <c r="J194" s="9"/>
      <c r="K194" s="8">
        <f t="shared" si="23"/>
        <v>200</v>
      </c>
      <c r="L194" s="8">
        <v>200</v>
      </c>
      <c r="M194" s="9"/>
      <c r="N194" s="9"/>
      <c r="O194" s="8">
        <f t="shared" si="19"/>
        <v>200</v>
      </c>
      <c r="P194" s="8">
        <f t="shared" si="26"/>
        <v>200</v>
      </c>
      <c r="Q194" s="9"/>
      <c r="R194" s="9"/>
      <c r="S194" s="8">
        <f t="shared" si="20"/>
        <v>200</v>
      </c>
      <c r="T194" s="9"/>
      <c r="U194" s="8">
        <f t="shared" si="18"/>
        <v>200</v>
      </c>
      <c r="V194" s="8">
        <f t="shared" si="24"/>
        <v>200</v>
      </c>
      <c r="W194" s="9"/>
      <c r="X194" s="8">
        <f t="shared" si="21"/>
        <v>200</v>
      </c>
      <c r="Y194" s="9"/>
      <c r="Z194" s="8">
        <f t="shared" si="22"/>
        <v>200</v>
      </c>
    </row>
    <row r="195" spans="1:26" ht="97.5" customHeight="1">
      <c r="A195" s="15" t="s">
        <v>201</v>
      </c>
      <c r="B195" s="3" t="s">
        <v>11</v>
      </c>
      <c r="C195" s="3" t="s">
        <v>23</v>
      </c>
      <c r="D195" s="3" t="s">
        <v>20</v>
      </c>
      <c r="E195" s="12" t="s">
        <v>64</v>
      </c>
      <c r="F195" s="3"/>
      <c r="G195" s="8">
        <v>3286.4789999999998</v>
      </c>
      <c r="H195" s="9">
        <f>H196</f>
        <v>0</v>
      </c>
      <c r="I195" s="8">
        <f t="shared" si="25"/>
        <v>3286.4789999999998</v>
      </c>
      <c r="J195" s="9">
        <f>J196</f>
        <v>0</v>
      </c>
      <c r="K195" s="8">
        <f t="shared" si="23"/>
        <v>3286.4789999999998</v>
      </c>
      <c r="L195" s="8">
        <v>857.78778999999997</v>
      </c>
      <c r="M195" s="9">
        <f>M196</f>
        <v>-227.62433999999999</v>
      </c>
      <c r="N195" s="9">
        <f>N196</f>
        <v>0</v>
      </c>
      <c r="O195" s="8">
        <f t="shared" si="19"/>
        <v>3286.4789999999998</v>
      </c>
      <c r="P195" s="8">
        <f t="shared" si="26"/>
        <v>630.16345000000001</v>
      </c>
      <c r="Q195" s="9">
        <f>Q196</f>
        <v>0</v>
      </c>
      <c r="R195" s="9">
        <f>R196</f>
        <v>0</v>
      </c>
      <c r="S195" s="8">
        <f t="shared" si="20"/>
        <v>3286.4789999999998</v>
      </c>
      <c r="T195" s="9">
        <f>T196</f>
        <v>0</v>
      </c>
      <c r="U195" s="8">
        <f t="shared" si="18"/>
        <v>3286.4789999999998</v>
      </c>
      <c r="V195" s="8">
        <f t="shared" si="24"/>
        <v>630.16345000000001</v>
      </c>
      <c r="W195" s="9">
        <f>W196</f>
        <v>0</v>
      </c>
      <c r="X195" s="8">
        <f t="shared" si="21"/>
        <v>630.16345000000001</v>
      </c>
      <c r="Y195" s="9">
        <f>Y196</f>
        <v>0</v>
      </c>
      <c r="Z195" s="8">
        <f t="shared" si="22"/>
        <v>630.16345000000001</v>
      </c>
    </row>
    <row r="196" spans="1:26" ht="45" customHeight="1">
      <c r="A196" s="2" t="s">
        <v>34</v>
      </c>
      <c r="B196" s="3" t="s">
        <v>11</v>
      </c>
      <c r="C196" s="3" t="s">
        <v>23</v>
      </c>
      <c r="D196" s="3" t="s">
        <v>20</v>
      </c>
      <c r="E196" s="12" t="s">
        <v>64</v>
      </c>
      <c r="F196" s="3">
        <v>800</v>
      </c>
      <c r="G196" s="8">
        <v>3286.4789999999998</v>
      </c>
      <c r="H196" s="9"/>
      <c r="I196" s="8">
        <f t="shared" si="25"/>
        <v>3286.4789999999998</v>
      </c>
      <c r="J196" s="9"/>
      <c r="K196" s="8">
        <f t="shared" si="23"/>
        <v>3286.4789999999998</v>
      </c>
      <c r="L196" s="8">
        <v>857.78778999999997</v>
      </c>
      <c r="M196" s="9">
        <f>-239.64495+12.65541-0.66832+0.03529-0.00186+0.00009</f>
        <v>-227.62433999999999</v>
      </c>
      <c r="N196" s="9"/>
      <c r="O196" s="8">
        <f t="shared" si="19"/>
        <v>3286.4789999999998</v>
      </c>
      <c r="P196" s="8">
        <f t="shared" si="26"/>
        <v>630.16345000000001</v>
      </c>
      <c r="Q196" s="9"/>
      <c r="R196" s="9"/>
      <c r="S196" s="8">
        <f t="shared" si="20"/>
        <v>3286.4789999999998</v>
      </c>
      <c r="T196" s="9"/>
      <c r="U196" s="8">
        <f t="shared" si="18"/>
        <v>3286.4789999999998</v>
      </c>
      <c r="V196" s="8">
        <f t="shared" si="24"/>
        <v>630.16345000000001</v>
      </c>
      <c r="W196" s="9"/>
      <c r="X196" s="8">
        <f t="shared" si="21"/>
        <v>630.16345000000001</v>
      </c>
      <c r="Y196" s="9"/>
      <c r="Z196" s="8">
        <f t="shared" si="22"/>
        <v>630.16345000000001</v>
      </c>
    </row>
    <row r="197" spans="1:26" ht="42.75" customHeight="1">
      <c r="A197" s="6" t="s">
        <v>15</v>
      </c>
      <c r="B197" s="7" t="s">
        <v>4</v>
      </c>
      <c r="C197" s="7"/>
      <c r="D197" s="7"/>
      <c r="E197" s="7"/>
      <c r="F197" s="7"/>
      <c r="G197" s="8">
        <v>312530.90844000003</v>
      </c>
      <c r="H197" s="9">
        <f>H198+H199</f>
        <v>8776.5293899999997</v>
      </c>
      <c r="I197" s="8">
        <f t="shared" si="25"/>
        <v>321307.43783000001</v>
      </c>
      <c r="J197" s="9">
        <f>J198+J199</f>
        <v>0</v>
      </c>
      <c r="K197" s="8">
        <f t="shared" si="23"/>
        <v>321307.43783000001</v>
      </c>
      <c r="L197" s="8">
        <v>310481.06618000002</v>
      </c>
      <c r="M197" s="9">
        <f>M198+M199</f>
        <v>4537.9570000000003</v>
      </c>
      <c r="N197" s="9">
        <f>N198+N199</f>
        <v>225.71479000000002</v>
      </c>
      <c r="O197" s="8">
        <f t="shared" si="19"/>
        <v>321533.15262000001</v>
      </c>
      <c r="P197" s="8">
        <f t="shared" si="26"/>
        <v>315019.02318000002</v>
      </c>
      <c r="Q197" s="9">
        <f>Q198+Q199</f>
        <v>0</v>
      </c>
      <c r="R197" s="9">
        <f>R198+R199</f>
        <v>10624.32</v>
      </c>
      <c r="S197" s="8">
        <f t="shared" si="20"/>
        <v>332157.47262000002</v>
      </c>
      <c r="T197" s="9">
        <f>T198+T199</f>
        <v>0</v>
      </c>
      <c r="U197" s="8">
        <f t="shared" si="18"/>
        <v>332157.47262000002</v>
      </c>
      <c r="V197" s="8">
        <f t="shared" si="24"/>
        <v>315019.02318000002</v>
      </c>
      <c r="W197" s="9">
        <f>W198+W199</f>
        <v>227.62434999999999</v>
      </c>
      <c r="X197" s="8">
        <f t="shared" si="21"/>
        <v>315246.64753000002</v>
      </c>
      <c r="Y197" s="9">
        <f>Y198+Y199</f>
        <v>10624.32</v>
      </c>
      <c r="Z197" s="8">
        <f t="shared" si="22"/>
        <v>325870.96753000002</v>
      </c>
    </row>
    <row r="198" spans="1:26" ht="33" customHeight="1">
      <c r="A198" s="2" t="s">
        <v>12</v>
      </c>
      <c r="B198" s="3" t="s">
        <v>4</v>
      </c>
      <c r="C198" s="3"/>
      <c r="D198" s="3"/>
      <c r="E198" s="3"/>
      <c r="F198" s="3"/>
      <c r="G198" s="8">
        <v>112779.67458000002</v>
      </c>
      <c r="H198" s="9">
        <f>H200+H202+H204+H206+H208+H214+H218+H220+H222+H224+H226+H228+H234+H236+H244+H248+H250+H252+H254+H256+H258+H260+H262+H266+H270+H274+H277+H280+H283+H287+H290+H294+H299+H301+H246+H240+H272+H242</f>
        <v>8776.5293899999997</v>
      </c>
      <c r="I198" s="8">
        <f t="shared" si="25"/>
        <v>121556.20397000002</v>
      </c>
      <c r="J198" s="9">
        <f>J200+J202+J204+J206+J208+J214+J218+J220+J222+J224+J226+J228+J234+J236+J244+J248+J250+J252+J254+J256+J258+J260+J262+J266+J270+J274+J277+J280+J283+J287+J290+J294+J299+J301+J246+J240+J272+J242+J238</f>
        <v>0</v>
      </c>
      <c r="K198" s="8">
        <f t="shared" si="23"/>
        <v>121556.20397000002</v>
      </c>
      <c r="L198" s="8">
        <v>110729.83232000005</v>
      </c>
      <c r="M198" s="9">
        <f>M200+M202+M204+M206+M208+M214+M218+M220+M222+M224+M226+M228+M234+M236+M244+M248+M250+M252+M254+M256+M258+M260+M262+M266+M270+M274+M277+M280+M283+M287+M290+M294+M299+M301+M246+M240+M272+M242</f>
        <v>4537.9570000000003</v>
      </c>
      <c r="N198" s="9">
        <f>N200+N202+N204+N206+N208+N214+N218+N220+N222+N224+N226+N228+N234+N236+N244+N248+N250+N252+N254+N256+N258+N260+N262+N266+N270+N274+N277+N280+N283+N287+N290+N294+N299+N301+N246+N240+N272+N242+N238+N264</f>
        <v>225.71479000000002</v>
      </c>
      <c r="O198" s="8">
        <f t="shared" si="19"/>
        <v>121781.91876000002</v>
      </c>
      <c r="P198" s="8">
        <f t="shared" si="26"/>
        <v>115267.78932000004</v>
      </c>
      <c r="Q198" s="9">
        <f>Q200+Q202+Q204+Q206+Q208+Q214+Q218+Q220+Q222+Q224+Q226+Q228+Q234+Q236+Q244+Q248+Q250+Q252+Q254+Q256+Q258+Q260+Q262+Q266+Q270+Q274+Q277+Q280+Q283+Q287+Q290+Q294+Q299+Q301+Q246+Q240+Q272+Q242+Q238</f>
        <v>0</v>
      </c>
      <c r="R198" s="9">
        <f>R200+R202+R204+R206+R208+R214+R218+R220+R222+R224+R226+R228+R234+R236+R244+R248+R250+R252+R254+R256+R258+R260+R262+R266+R270+R274+R277+R280+R283+R287+R290+R294+R299+R301+R246+R240+R272+R242+R238+R264+R232</f>
        <v>10624.32</v>
      </c>
      <c r="S198" s="8">
        <f t="shared" si="20"/>
        <v>132406.23876000001</v>
      </c>
      <c r="T198" s="9">
        <f>T200+T202+T204+T206+T208+T214+T218+T220+T222+T224+T226+T228+T234+T236+T244+T248+T250+T252+T254+T256+T258+T260+T262+T266+T270+T274+T277+T280+T283+T287+T290+T294+T299+T301+T246+T240+T272+T242+T238+T264+T232</f>
        <v>0</v>
      </c>
      <c r="U198" s="8">
        <f t="shared" si="18"/>
        <v>132406.23876000001</v>
      </c>
      <c r="V198" s="8">
        <f t="shared" si="24"/>
        <v>115267.78932000004</v>
      </c>
      <c r="W198" s="9">
        <f>W200+W202+W204+W206+W208+W214+W218+W220+W222+W224+W226+W228+W234+W236+W244+W248+W250+W252+W254+W256+W258+W260+W262+W266+W270+W274+W277+W280+W283+W287+W290+W294+W299+W301+W246+W240+W272+W242+W238+W264</f>
        <v>227.62434999999999</v>
      </c>
      <c r="X198" s="8">
        <f t="shared" si="21"/>
        <v>115495.41367000004</v>
      </c>
      <c r="Y198" s="9">
        <f>Y200+Y202+Y204+Y206+Y208+Y214+Y218+Y220+Y222+Y224+Y226+Y228+Y234+Y236+Y244+Y248+Y250+Y252+Y254+Y256+Y258+Y260+Y262+Y266+Y270+Y274+Y277+Y280+Y283+Y287+Y290+Y294+Y299+Y301+Y246+Y240+Y272+Y242+Y238+Y264+Y232</f>
        <v>10624.32</v>
      </c>
      <c r="Z198" s="8">
        <f t="shared" si="22"/>
        <v>126119.73367000005</v>
      </c>
    </row>
    <row r="199" spans="1:26" ht="39.75" customHeight="1">
      <c r="A199" s="2" t="s">
        <v>13</v>
      </c>
      <c r="B199" s="3" t="s">
        <v>4</v>
      </c>
      <c r="C199" s="3"/>
      <c r="D199" s="3"/>
      <c r="E199" s="3"/>
      <c r="F199" s="3"/>
      <c r="G199" s="8">
        <v>199751.23385999995</v>
      </c>
      <c r="H199" s="9">
        <f>H210+H212+H216+H230+H268+H296</f>
        <v>0</v>
      </c>
      <c r="I199" s="8">
        <f t="shared" si="25"/>
        <v>199751.23385999995</v>
      </c>
      <c r="J199" s="9">
        <f>J210+J212+J216+J230+J268+J296</f>
        <v>0</v>
      </c>
      <c r="K199" s="8">
        <f t="shared" si="23"/>
        <v>199751.23385999995</v>
      </c>
      <c r="L199" s="8">
        <v>199751.23385999995</v>
      </c>
      <c r="M199" s="9">
        <f>M210+M212+M216+M230+M268+M296</f>
        <v>0</v>
      </c>
      <c r="N199" s="9">
        <f>N210+N212+N216+N230+N268+N296</f>
        <v>0</v>
      </c>
      <c r="O199" s="8">
        <f t="shared" si="19"/>
        <v>199751.23385999995</v>
      </c>
      <c r="P199" s="8">
        <f t="shared" si="26"/>
        <v>199751.23385999995</v>
      </c>
      <c r="Q199" s="9">
        <f>Q210+Q212+Q216+Q230+Q268+Q296</f>
        <v>0</v>
      </c>
      <c r="R199" s="9">
        <f>R210+R212+R216+R230+R268+R296</f>
        <v>0</v>
      </c>
      <c r="S199" s="8">
        <f t="shared" si="20"/>
        <v>199751.23385999995</v>
      </c>
      <c r="T199" s="9">
        <f>T210+T212+T216+T230+T268+T296</f>
        <v>0</v>
      </c>
      <c r="U199" s="8">
        <f t="shared" si="18"/>
        <v>199751.23385999995</v>
      </c>
      <c r="V199" s="8">
        <f t="shared" si="24"/>
        <v>199751.23385999995</v>
      </c>
      <c r="W199" s="9">
        <f>W210+W212+W216+W230+W268+W296</f>
        <v>0</v>
      </c>
      <c r="X199" s="8">
        <f t="shared" si="21"/>
        <v>199751.23385999995</v>
      </c>
      <c r="Y199" s="9">
        <f>Y210+Y212+Y216+Y230+Y268+Y296</f>
        <v>0</v>
      </c>
      <c r="Z199" s="8">
        <f t="shared" si="22"/>
        <v>199751.23385999995</v>
      </c>
    </row>
    <row r="200" spans="1:26" ht="44.25" customHeight="1">
      <c r="A200" s="10" t="s">
        <v>107</v>
      </c>
      <c r="B200" s="3" t="s">
        <v>4</v>
      </c>
      <c r="C200" s="3" t="s">
        <v>24</v>
      </c>
      <c r="D200" s="3" t="s">
        <v>20</v>
      </c>
      <c r="E200" s="1" t="s">
        <v>112</v>
      </c>
      <c r="F200" s="3"/>
      <c r="G200" s="8">
        <v>43793.933000000005</v>
      </c>
      <c r="H200" s="9">
        <f>H201</f>
        <v>0</v>
      </c>
      <c r="I200" s="8">
        <f t="shared" si="25"/>
        <v>43793.933000000005</v>
      </c>
      <c r="J200" s="9">
        <f>J201</f>
        <v>0</v>
      </c>
      <c r="K200" s="8">
        <f t="shared" si="23"/>
        <v>43793.933000000005</v>
      </c>
      <c r="L200" s="8">
        <v>43793.933000000005</v>
      </c>
      <c r="M200" s="9">
        <f>M201</f>
        <v>0</v>
      </c>
      <c r="N200" s="9">
        <f>N201</f>
        <v>0</v>
      </c>
      <c r="O200" s="8">
        <f t="shared" si="19"/>
        <v>43793.933000000005</v>
      </c>
      <c r="P200" s="8">
        <f t="shared" si="26"/>
        <v>43793.933000000005</v>
      </c>
      <c r="Q200" s="9">
        <f>Q201</f>
        <v>0</v>
      </c>
      <c r="R200" s="9">
        <f>R201</f>
        <v>0</v>
      </c>
      <c r="S200" s="8">
        <f t="shared" si="20"/>
        <v>43793.933000000005</v>
      </c>
      <c r="T200" s="9">
        <f>T201</f>
        <v>0</v>
      </c>
      <c r="U200" s="8">
        <f t="shared" si="18"/>
        <v>43793.933000000005</v>
      </c>
      <c r="V200" s="8">
        <f t="shared" si="24"/>
        <v>43793.933000000005</v>
      </c>
      <c r="W200" s="9">
        <f>W201</f>
        <v>0</v>
      </c>
      <c r="X200" s="8">
        <f t="shared" si="21"/>
        <v>43793.933000000005</v>
      </c>
      <c r="Y200" s="9">
        <f>Y201</f>
        <v>0</v>
      </c>
      <c r="Z200" s="8">
        <f t="shared" si="22"/>
        <v>43793.933000000005</v>
      </c>
    </row>
    <row r="201" spans="1:26" ht="48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112</v>
      </c>
      <c r="F201" s="3">
        <v>600</v>
      </c>
      <c r="G201" s="8">
        <v>43793.933000000005</v>
      </c>
      <c r="H201" s="9"/>
      <c r="I201" s="8">
        <f t="shared" si="25"/>
        <v>43793.933000000005</v>
      </c>
      <c r="J201" s="9"/>
      <c r="K201" s="8">
        <f t="shared" si="23"/>
        <v>43793.933000000005</v>
      </c>
      <c r="L201" s="8">
        <v>43793.933000000005</v>
      </c>
      <c r="M201" s="9"/>
      <c r="N201" s="9"/>
      <c r="O201" s="8">
        <f t="shared" si="19"/>
        <v>43793.933000000005</v>
      </c>
      <c r="P201" s="8">
        <f t="shared" si="26"/>
        <v>43793.933000000005</v>
      </c>
      <c r="Q201" s="9"/>
      <c r="R201" s="9"/>
      <c r="S201" s="8">
        <f t="shared" si="20"/>
        <v>43793.933000000005</v>
      </c>
      <c r="T201" s="9"/>
      <c r="U201" s="8">
        <f t="shared" si="18"/>
        <v>43793.933000000005</v>
      </c>
      <c r="V201" s="8">
        <f t="shared" si="24"/>
        <v>43793.933000000005</v>
      </c>
      <c r="W201" s="9"/>
      <c r="X201" s="8">
        <f t="shared" si="21"/>
        <v>43793.933000000005</v>
      </c>
      <c r="Y201" s="9"/>
      <c r="Z201" s="8">
        <f t="shared" si="22"/>
        <v>43793.933000000005</v>
      </c>
    </row>
    <row r="202" spans="1:26" ht="59.25" customHeight="1">
      <c r="A202" s="2" t="s">
        <v>108</v>
      </c>
      <c r="B202" s="3" t="s">
        <v>4</v>
      </c>
      <c r="C202" s="3" t="s">
        <v>24</v>
      </c>
      <c r="D202" s="3" t="s">
        <v>20</v>
      </c>
      <c r="E202" s="1" t="s">
        <v>113</v>
      </c>
      <c r="F202" s="3"/>
      <c r="G202" s="8">
        <v>510</v>
      </c>
      <c r="H202" s="9">
        <f>H203</f>
        <v>0</v>
      </c>
      <c r="I202" s="8">
        <f t="shared" si="25"/>
        <v>510</v>
      </c>
      <c r="J202" s="9">
        <f>J203</f>
        <v>0</v>
      </c>
      <c r="K202" s="8">
        <f t="shared" si="23"/>
        <v>510</v>
      </c>
      <c r="L202" s="8">
        <v>510</v>
      </c>
      <c r="M202" s="9">
        <f>M203</f>
        <v>0</v>
      </c>
      <c r="N202" s="9">
        <f>N203</f>
        <v>0</v>
      </c>
      <c r="O202" s="8">
        <f t="shared" si="19"/>
        <v>510</v>
      </c>
      <c r="P202" s="8">
        <f t="shared" si="26"/>
        <v>510</v>
      </c>
      <c r="Q202" s="9">
        <f>Q203</f>
        <v>0</v>
      </c>
      <c r="R202" s="9">
        <f>R203</f>
        <v>0</v>
      </c>
      <c r="S202" s="8">
        <f t="shared" si="20"/>
        <v>510</v>
      </c>
      <c r="T202" s="9">
        <f>T203</f>
        <v>0</v>
      </c>
      <c r="U202" s="8">
        <f t="shared" si="18"/>
        <v>510</v>
      </c>
      <c r="V202" s="8">
        <f t="shared" si="24"/>
        <v>510</v>
      </c>
      <c r="W202" s="9">
        <f>W203</f>
        <v>0</v>
      </c>
      <c r="X202" s="8">
        <f t="shared" si="21"/>
        <v>510</v>
      </c>
      <c r="Y202" s="9">
        <f>Y203</f>
        <v>0</v>
      </c>
      <c r="Z202" s="8">
        <f t="shared" si="22"/>
        <v>510</v>
      </c>
    </row>
    <row r="203" spans="1:26" ht="46.5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113</v>
      </c>
      <c r="F203" s="3">
        <v>600</v>
      </c>
      <c r="G203" s="8">
        <v>510</v>
      </c>
      <c r="H203" s="9"/>
      <c r="I203" s="8">
        <f t="shared" si="25"/>
        <v>510</v>
      </c>
      <c r="J203" s="9"/>
      <c r="K203" s="8">
        <f t="shared" si="23"/>
        <v>510</v>
      </c>
      <c r="L203" s="8">
        <v>510</v>
      </c>
      <c r="M203" s="9"/>
      <c r="N203" s="9"/>
      <c r="O203" s="8">
        <f t="shared" si="19"/>
        <v>510</v>
      </c>
      <c r="P203" s="8">
        <f t="shared" si="26"/>
        <v>510</v>
      </c>
      <c r="Q203" s="9"/>
      <c r="R203" s="9"/>
      <c r="S203" s="8">
        <f t="shared" si="20"/>
        <v>510</v>
      </c>
      <c r="T203" s="9"/>
      <c r="U203" s="8">
        <f t="shared" si="18"/>
        <v>510</v>
      </c>
      <c r="V203" s="8">
        <f t="shared" si="24"/>
        <v>510</v>
      </c>
      <c r="W203" s="9"/>
      <c r="X203" s="8">
        <f t="shared" si="21"/>
        <v>510</v>
      </c>
      <c r="Y203" s="9"/>
      <c r="Z203" s="8">
        <f t="shared" si="22"/>
        <v>510</v>
      </c>
    </row>
    <row r="204" spans="1:26" ht="39.75" customHeight="1">
      <c r="A204" s="2" t="s">
        <v>109</v>
      </c>
      <c r="B204" s="3" t="s">
        <v>4</v>
      </c>
      <c r="C204" s="3" t="s">
        <v>24</v>
      </c>
      <c r="D204" s="3" t="s">
        <v>20</v>
      </c>
      <c r="E204" s="1" t="s">
        <v>114</v>
      </c>
      <c r="F204" s="3"/>
      <c r="G204" s="8">
        <v>200</v>
      </c>
      <c r="H204" s="9">
        <f>H205</f>
        <v>0</v>
      </c>
      <c r="I204" s="8">
        <f t="shared" si="25"/>
        <v>200</v>
      </c>
      <c r="J204" s="9">
        <f>J205</f>
        <v>0</v>
      </c>
      <c r="K204" s="8">
        <f t="shared" si="23"/>
        <v>200</v>
      </c>
      <c r="L204" s="8">
        <v>200</v>
      </c>
      <c r="M204" s="9">
        <f>M205</f>
        <v>0</v>
      </c>
      <c r="N204" s="9">
        <f>N205</f>
        <v>0</v>
      </c>
      <c r="O204" s="8">
        <f t="shared" si="19"/>
        <v>200</v>
      </c>
      <c r="P204" s="8">
        <f t="shared" si="26"/>
        <v>200</v>
      </c>
      <c r="Q204" s="9">
        <f>Q205</f>
        <v>0</v>
      </c>
      <c r="R204" s="9">
        <f>R205</f>
        <v>0</v>
      </c>
      <c r="S204" s="8">
        <f t="shared" si="20"/>
        <v>200</v>
      </c>
      <c r="T204" s="9">
        <f>T205</f>
        <v>0</v>
      </c>
      <c r="U204" s="8">
        <f t="shared" si="18"/>
        <v>200</v>
      </c>
      <c r="V204" s="8">
        <f t="shared" si="24"/>
        <v>200</v>
      </c>
      <c r="W204" s="9">
        <f>W205</f>
        <v>0</v>
      </c>
      <c r="X204" s="8">
        <f t="shared" si="21"/>
        <v>200</v>
      </c>
      <c r="Y204" s="9">
        <f>Y205</f>
        <v>0</v>
      </c>
      <c r="Z204" s="8">
        <f t="shared" si="22"/>
        <v>200</v>
      </c>
    </row>
    <row r="205" spans="1:26" ht="50.25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114</v>
      </c>
      <c r="F205" s="3">
        <v>600</v>
      </c>
      <c r="G205" s="8">
        <v>200</v>
      </c>
      <c r="H205" s="9"/>
      <c r="I205" s="8">
        <f t="shared" si="25"/>
        <v>200</v>
      </c>
      <c r="J205" s="9"/>
      <c r="K205" s="8">
        <f t="shared" si="23"/>
        <v>200</v>
      </c>
      <c r="L205" s="8">
        <v>200</v>
      </c>
      <c r="M205" s="9"/>
      <c r="N205" s="9"/>
      <c r="O205" s="8">
        <f t="shared" si="19"/>
        <v>200</v>
      </c>
      <c r="P205" s="8">
        <f t="shared" si="26"/>
        <v>200</v>
      </c>
      <c r="Q205" s="9"/>
      <c r="R205" s="9"/>
      <c r="S205" s="8">
        <f t="shared" si="20"/>
        <v>200</v>
      </c>
      <c r="T205" s="9"/>
      <c r="U205" s="8">
        <f t="shared" si="18"/>
        <v>200</v>
      </c>
      <c r="V205" s="8">
        <f t="shared" si="24"/>
        <v>200</v>
      </c>
      <c r="W205" s="9"/>
      <c r="X205" s="8">
        <f t="shared" si="21"/>
        <v>200</v>
      </c>
      <c r="Y205" s="9"/>
      <c r="Z205" s="8">
        <f t="shared" si="22"/>
        <v>200</v>
      </c>
    </row>
    <row r="206" spans="1:26" ht="60" customHeight="1">
      <c r="A206" s="2" t="s">
        <v>276</v>
      </c>
      <c r="B206" s="3" t="s">
        <v>4</v>
      </c>
      <c r="C206" s="3" t="s">
        <v>24</v>
      </c>
      <c r="D206" s="3" t="s">
        <v>20</v>
      </c>
      <c r="E206" s="1" t="s">
        <v>303</v>
      </c>
      <c r="F206" s="3"/>
      <c r="G206" s="8">
        <v>0</v>
      </c>
      <c r="H206" s="9">
        <f>H207</f>
        <v>0</v>
      </c>
      <c r="I206" s="8">
        <f t="shared" si="25"/>
        <v>0</v>
      </c>
      <c r="J206" s="9">
        <f>J207</f>
        <v>0</v>
      </c>
      <c r="K206" s="8">
        <f t="shared" si="23"/>
        <v>0</v>
      </c>
      <c r="L206" s="8">
        <v>0</v>
      </c>
      <c r="M206" s="9">
        <f>M207</f>
        <v>0</v>
      </c>
      <c r="N206" s="9">
        <f>N207</f>
        <v>0</v>
      </c>
      <c r="O206" s="8">
        <f t="shared" si="19"/>
        <v>0</v>
      </c>
      <c r="P206" s="8">
        <f t="shared" si="26"/>
        <v>0</v>
      </c>
      <c r="Q206" s="9">
        <f>Q207</f>
        <v>0</v>
      </c>
      <c r="R206" s="9">
        <f>R207</f>
        <v>0</v>
      </c>
      <c r="S206" s="8">
        <f t="shared" si="20"/>
        <v>0</v>
      </c>
      <c r="T206" s="9">
        <f>T207</f>
        <v>0</v>
      </c>
      <c r="U206" s="8">
        <f t="shared" si="18"/>
        <v>0</v>
      </c>
      <c r="V206" s="8">
        <f t="shared" si="24"/>
        <v>0</v>
      </c>
      <c r="W206" s="9">
        <f>W207</f>
        <v>0</v>
      </c>
      <c r="X206" s="8">
        <f t="shared" si="21"/>
        <v>0</v>
      </c>
      <c r="Y206" s="9">
        <f>Y207</f>
        <v>0</v>
      </c>
      <c r="Z206" s="8">
        <f t="shared" si="22"/>
        <v>0</v>
      </c>
    </row>
    <row r="207" spans="1:26" ht="50.25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303</v>
      </c>
      <c r="F207" s="3">
        <v>600</v>
      </c>
      <c r="G207" s="8">
        <v>0</v>
      </c>
      <c r="H207" s="9"/>
      <c r="I207" s="8">
        <f t="shared" si="25"/>
        <v>0</v>
      </c>
      <c r="J207" s="9"/>
      <c r="K207" s="8">
        <f t="shared" si="23"/>
        <v>0</v>
      </c>
      <c r="L207" s="8">
        <v>0</v>
      </c>
      <c r="M207" s="9"/>
      <c r="N207" s="9"/>
      <c r="O207" s="8">
        <f t="shared" si="19"/>
        <v>0</v>
      </c>
      <c r="P207" s="8">
        <f t="shared" si="26"/>
        <v>0</v>
      </c>
      <c r="Q207" s="9"/>
      <c r="R207" s="9"/>
      <c r="S207" s="8">
        <f t="shared" si="20"/>
        <v>0</v>
      </c>
      <c r="T207" s="9"/>
      <c r="U207" s="8">
        <f t="shared" si="18"/>
        <v>0</v>
      </c>
      <c r="V207" s="8">
        <f t="shared" si="24"/>
        <v>0</v>
      </c>
      <c r="W207" s="9"/>
      <c r="X207" s="8">
        <f t="shared" si="21"/>
        <v>0</v>
      </c>
      <c r="Y207" s="9"/>
      <c r="Z207" s="8">
        <f t="shared" si="22"/>
        <v>0</v>
      </c>
    </row>
    <row r="208" spans="1:26" ht="115.5" customHeight="1">
      <c r="A208" s="15" t="s">
        <v>110</v>
      </c>
      <c r="B208" s="3" t="s">
        <v>4</v>
      </c>
      <c r="C208" s="3" t="s">
        <v>24</v>
      </c>
      <c r="D208" s="3" t="s">
        <v>20</v>
      </c>
      <c r="E208" s="1" t="s">
        <v>115</v>
      </c>
      <c r="F208" s="3"/>
      <c r="G208" s="8">
        <v>700</v>
      </c>
      <c r="H208" s="9">
        <f>H209</f>
        <v>0</v>
      </c>
      <c r="I208" s="8">
        <f t="shared" si="25"/>
        <v>700</v>
      </c>
      <c r="J208" s="9">
        <f>J209</f>
        <v>0</v>
      </c>
      <c r="K208" s="8">
        <f t="shared" si="23"/>
        <v>700</v>
      </c>
      <c r="L208" s="8">
        <v>700</v>
      </c>
      <c r="M208" s="9">
        <f>M209</f>
        <v>0</v>
      </c>
      <c r="N208" s="9">
        <f>N209</f>
        <v>0</v>
      </c>
      <c r="O208" s="8">
        <f t="shared" si="19"/>
        <v>700</v>
      </c>
      <c r="P208" s="8">
        <f t="shared" si="26"/>
        <v>700</v>
      </c>
      <c r="Q208" s="9">
        <f>Q209</f>
        <v>0</v>
      </c>
      <c r="R208" s="9">
        <f>R209</f>
        <v>0</v>
      </c>
      <c r="S208" s="8">
        <f t="shared" si="20"/>
        <v>700</v>
      </c>
      <c r="T208" s="9">
        <f>T209</f>
        <v>0</v>
      </c>
      <c r="U208" s="8">
        <f t="shared" ref="U208:U271" si="27">S208+T208</f>
        <v>700</v>
      </c>
      <c r="V208" s="8">
        <f t="shared" si="24"/>
        <v>700</v>
      </c>
      <c r="W208" s="9">
        <f>W209</f>
        <v>0</v>
      </c>
      <c r="X208" s="8">
        <f t="shared" si="21"/>
        <v>700</v>
      </c>
      <c r="Y208" s="9">
        <f>Y209</f>
        <v>0</v>
      </c>
      <c r="Z208" s="8">
        <f t="shared" si="22"/>
        <v>700</v>
      </c>
    </row>
    <row r="209" spans="1:26" ht="47.2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" t="s">
        <v>115</v>
      </c>
      <c r="F209" s="3">
        <v>600</v>
      </c>
      <c r="G209" s="8">
        <v>700</v>
      </c>
      <c r="H209" s="9"/>
      <c r="I209" s="8">
        <f t="shared" si="25"/>
        <v>700</v>
      </c>
      <c r="J209" s="9"/>
      <c r="K209" s="8">
        <f t="shared" si="23"/>
        <v>700</v>
      </c>
      <c r="L209" s="8">
        <v>700</v>
      </c>
      <c r="M209" s="9"/>
      <c r="N209" s="9"/>
      <c r="O209" s="8">
        <f t="shared" si="19"/>
        <v>700</v>
      </c>
      <c r="P209" s="8">
        <f t="shared" si="26"/>
        <v>700</v>
      </c>
      <c r="Q209" s="9"/>
      <c r="R209" s="9"/>
      <c r="S209" s="8">
        <f t="shared" si="20"/>
        <v>700</v>
      </c>
      <c r="T209" s="9"/>
      <c r="U209" s="8">
        <f t="shared" si="27"/>
        <v>700</v>
      </c>
      <c r="V209" s="8">
        <f t="shared" si="24"/>
        <v>700</v>
      </c>
      <c r="W209" s="9"/>
      <c r="X209" s="8">
        <f t="shared" si="21"/>
        <v>700</v>
      </c>
      <c r="Y209" s="9"/>
      <c r="Z209" s="8">
        <f t="shared" si="22"/>
        <v>700</v>
      </c>
    </row>
    <row r="210" spans="1:26" ht="189.75" customHeight="1">
      <c r="A210" s="15" t="s">
        <v>111</v>
      </c>
      <c r="B210" s="3" t="s">
        <v>4</v>
      </c>
      <c r="C210" s="3" t="s">
        <v>24</v>
      </c>
      <c r="D210" s="3" t="s">
        <v>20</v>
      </c>
      <c r="E210" s="1" t="s">
        <v>116</v>
      </c>
      <c r="F210" s="3"/>
      <c r="G210" s="8">
        <v>101745.37999999999</v>
      </c>
      <c r="H210" s="9">
        <f>H211</f>
        <v>0</v>
      </c>
      <c r="I210" s="8">
        <f t="shared" si="25"/>
        <v>101745.37999999999</v>
      </c>
      <c r="J210" s="9">
        <f>J211</f>
        <v>0</v>
      </c>
      <c r="K210" s="8">
        <f t="shared" si="23"/>
        <v>101745.37999999999</v>
      </c>
      <c r="L210" s="8">
        <v>101745.37999999999</v>
      </c>
      <c r="M210" s="9">
        <f>M211</f>
        <v>0</v>
      </c>
      <c r="N210" s="9">
        <f>N211</f>
        <v>0</v>
      </c>
      <c r="O210" s="8">
        <f t="shared" si="19"/>
        <v>101745.37999999999</v>
      </c>
      <c r="P210" s="8">
        <f t="shared" si="26"/>
        <v>101745.37999999999</v>
      </c>
      <c r="Q210" s="9">
        <f>Q211</f>
        <v>0</v>
      </c>
      <c r="R210" s="9">
        <f>R211</f>
        <v>0</v>
      </c>
      <c r="S210" s="8">
        <f t="shared" si="20"/>
        <v>101745.37999999999</v>
      </c>
      <c r="T210" s="9">
        <f>T211</f>
        <v>0</v>
      </c>
      <c r="U210" s="8">
        <f t="shared" si="27"/>
        <v>101745.37999999999</v>
      </c>
      <c r="V210" s="8">
        <f t="shared" si="24"/>
        <v>101745.37999999999</v>
      </c>
      <c r="W210" s="9">
        <f>W211</f>
        <v>0</v>
      </c>
      <c r="X210" s="8">
        <f t="shared" si="21"/>
        <v>101745.37999999999</v>
      </c>
      <c r="Y210" s="9">
        <f>Y211</f>
        <v>0</v>
      </c>
      <c r="Z210" s="8">
        <f t="shared" si="22"/>
        <v>101745.37999999999</v>
      </c>
    </row>
    <row r="211" spans="1:26" ht="51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116</v>
      </c>
      <c r="F211" s="3">
        <v>600</v>
      </c>
      <c r="G211" s="8">
        <v>101745.37999999999</v>
      </c>
      <c r="H211" s="9"/>
      <c r="I211" s="8">
        <f t="shared" si="25"/>
        <v>101745.37999999999</v>
      </c>
      <c r="J211" s="9"/>
      <c r="K211" s="8">
        <f t="shared" si="23"/>
        <v>101745.37999999999</v>
      </c>
      <c r="L211" s="8">
        <v>101745.37999999999</v>
      </c>
      <c r="M211" s="9"/>
      <c r="N211" s="9"/>
      <c r="O211" s="8">
        <f t="shared" si="19"/>
        <v>101745.37999999999</v>
      </c>
      <c r="P211" s="8">
        <f t="shared" si="26"/>
        <v>101745.37999999999</v>
      </c>
      <c r="Q211" s="9"/>
      <c r="R211" s="9"/>
      <c r="S211" s="8">
        <f t="shared" si="20"/>
        <v>101745.37999999999</v>
      </c>
      <c r="T211" s="9"/>
      <c r="U211" s="8">
        <f t="shared" si="27"/>
        <v>101745.37999999999</v>
      </c>
      <c r="V211" s="8">
        <f t="shared" si="24"/>
        <v>101745.37999999999</v>
      </c>
      <c r="W211" s="9"/>
      <c r="X211" s="8">
        <f t="shared" si="21"/>
        <v>101745.37999999999</v>
      </c>
      <c r="Y211" s="9"/>
      <c r="Z211" s="8">
        <f t="shared" si="22"/>
        <v>101745.37999999999</v>
      </c>
    </row>
    <row r="212" spans="1:26" ht="110.25" customHeight="1">
      <c r="A212" s="2" t="s">
        <v>285</v>
      </c>
      <c r="B212" s="3" t="s">
        <v>4</v>
      </c>
      <c r="C212" s="3" t="s">
        <v>24</v>
      </c>
      <c r="D212" s="3" t="s">
        <v>20</v>
      </c>
      <c r="E212" s="1" t="s">
        <v>286</v>
      </c>
      <c r="F212" s="3"/>
      <c r="G212" s="8">
        <v>2859.3</v>
      </c>
      <c r="H212" s="9">
        <f>H213</f>
        <v>0</v>
      </c>
      <c r="I212" s="8">
        <f t="shared" si="25"/>
        <v>2859.3</v>
      </c>
      <c r="J212" s="9">
        <f>J213</f>
        <v>0</v>
      </c>
      <c r="K212" s="8">
        <f t="shared" si="23"/>
        <v>2859.3</v>
      </c>
      <c r="L212" s="8">
        <v>2859.3</v>
      </c>
      <c r="M212" s="9">
        <f>M213</f>
        <v>0</v>
      </c>
      <c r="N212" s="9">
        <f>N213</f>
        <v>0</v>
      </c>
      <c r="O212" s="8">
        <f t="shared" si="19"/>
        <v>2859.3</v>
      </c>
      <c r="P212" s="8">
        <f t="shared" si="26"/>
        <v>2859.3</v>
      </c>
      <c r="Q212" s="9">
        <f>Q213</f>
        <v>0</v>
      </c>
      <c r="R212" s="9">
        <f>R213</f>
        <v>0</v>
      </c>
      <c r="S212" s="8">
        <f t="shared" si="20"/>
        <v>2859.3</v>
      </c>
      <c r="T212" s="9">
        <f>T213</f>
        <v>0</v>
      </c>
      <c r="U212" s="8">
        <f t="shared" si="27"/>
        <v>2859.3</v>
      </c>
      <c r="V212" s="8">
        <f t="shared" si="24"/>
        <v>2859.3</v>
      </c>
      <c r="W212" s="9">
        <f>W213</f>
        <v>0</v>
      </c>
      <c r="X212" s="8">
        <f t="shared" si="21"/>
        <v>2859.3</v>
      </c>
      <c r="Y212" s="9">
        <f>Y213</f>
        <v>0</v>
      </c>
      <c r="Z212" s="8">
        <f t="shared" si="22"/>
        <v>2859.3</v>
      </c>
    </row>
    <row r="213" spans="1:26" ht="51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286</v>
      </c>
      <c r="F213" s="3">
        <v>600</v>
      </c>
      <c r="G213" s="8">
        <v>2859.3</v>
      </c>
      <c r="H213" s="9"/>
      <c r="I213" s="8">
        <f t="shared" si="25"/>
        <v>2859.3</v>
      </c>
      <c r="J213" s="9"/>
      <c r="K213" s="8">
        <f t="shared" si="23"/>
        <v>2859.3</v>
      </c>
      <c r="L213" s="8">
        <v>2859.3</v>
      </c>
      <c r="M213" s="9"/>
      <c r="N213" s="9"/>
      <c r="O213" s="8">
        <f t="shared" si="19"/>
        <v>2859.3</v>
      </c>
      <c r="P213" s="8">
        <f t="shared" si="26"/>
        <v>2859.3</v>
      </c>
      <c r="Q213" s="9"/>
      <c r="R213" s="9"/>
      <c r="S213" s="8">
        <f t="shared" ref="S213:S278" si="28">O213+R213</f>
        <v>2859.3</v>
      </c>
      <c r="T213" s="9"/>
      <c r="U213" s="8">
        <f t="shared" si="27"/>
        <v>2859.3</v>
      </c>
      <c r="V213" s="8">
        <f t="shared" si="24"/>
        <v>2859.3</v>
      </c>
      <c r="W213" s="9"/>
      <c r="X213" s="8">
        <f t="shared" si="21"/>
        <v>2859.3</v>
      </c>
      <c r="Y213" s="9"/>
      <c r="Z213" s="8">
        <f t="shared" ref="Z213:Z278" si="29">X213+Y213</f>
        <v>2859.3</v>
      </c>
    </row>
    <row r="214" spans="1:26" ht="43.5" customHeight="1">
      <c r="A214" s="2" t="s">
        <v>118</v>
      </c>
      <c r="B214" s="3" t="s">
        <v>4</v>
      </c>
      <c r="C214" s="3" t="s">
        <v>24</v>
      </c>
      <c r="D214" s="3" t="s">
        <v>20</v>
      </c>
      <c r="E214" s="1" t="s">
        <v>117</v>
      </c>
      <c r="F214" s="3"/>
      <c r="G214" s="8">
        <v>0</v>
      </c>
      <c r="H214" s="9">
        <f>H215</f>
        <v>0</v>
      </c>
      <c r="I214" s="8">
        <f t="shared" si="25"/>
        <v>0</v>
      </c>
      <c r="J214" s="9">
        <f>J215</f>
        <v>0</v>
      </c>
      <c r="K214" s="8">
        <f t="shared" si="23"/>
        <v>0</v>
      </c>
      <c r="L214" s="8">
        <v>0</v>
      </c>
      <c r="M214" s="9">
        <f>M215</f>
        <v>0</v>
      </c>
      <c r="N214" s="9">
        <f>N215</f>
        <v>0</v>
      </c>
      <c r="O214" s="8">
        <f t="shared" si="19"/>
        <v>0</v>
      </c>
      <c r="P214" s="8">
        <f t="shared" si="26"/>
        <v>0</v>
      </c>
      <c r="Q214" s="9">
        <f>Q215</f>
        <v>0</v>
      </c>
      <c r="R214" s="9">
        <f>R215</f>
        <v>0</v>
      </c>
      <c r="S214" s="8">
        <f t="shared" si="28"/>
        <v>0</v>
      </c>
      <c r="T214" s="9">
        <f>T215</f>
        <v>0</v>
      </c>
      <c r="U214" s="8">
        <f t="shared" si="27"/>
        <v>0</v>
      </c>
      <c r="V214" s="8">
        <f t="shared" si="24"/>
        <v>0</v>
      </c>
      <c r="W214" s="9">
        <f>W215</f>
        <v>0</v>
      </c>
      <c r="X214" s="8">
        <f t="shared" si="21"/>
        <v>0</v>
      </c>
      <c r="Y214" s="9">
        <f>Y215</f>
        <v>0</v>
      </c>
      <c r="Z214" s="8">
        <f t="shared" si="29"/>
        <v>0</v>
      </c>
    </row>
    <row r="215" spans="1:26" ht="54.7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117</v>
      </c>
      <c r="F215" s="3">
        <v>600</v>
      </c>
      <c r="G215" s="8">
        <v>0</v>
      </c>
      <c r="H215" s="9"/>
      <c r="I215" s="8">
        <f t="shared" si="25"/>
        <v>0</v>
      </c>
      <c r="J215" s="9"/>
      <c r="K215" s="8">
        <f t="shared" si="23"/>
        <v>0</v>
      </c>
      <c r="L215" s="8">
        <v>0</v>
      </c>
      <c r="M215" s="9"/>
      <c r="N215" s="9"/>
      <c r="O215" s="8">
        <f t="shared" si="19"/>
        <v>0</v>
      </c>
      <c r="P215" s="8">
        <f t="shared" si="26"/>
        <v>0</v>
      </c>
      <c r="Q215" s="9"/>
      <c r="R215" s="9"/>
      <c r="S215" s="8">
        <f t="shared" si="28"/>
        <v>0</v>
      </c>
      <c r="T215" s="9"/>
      <c r="U215" s="8">
        <f t="shared" si="27"/>
        <v>0</v>
      </c>
      <c r="V215" s="8">
        <f t="shared" si="24"/>
        <v>0</v>
      </c>
      <c r="W215" s="9"/>
      <c r="X215" s="8">
        <f t="shared" si="21"/>
        <v>0</v>
      </c>
      <c r="Y215" s="9"/>
      <c r="Z215" s="8">
        <f t="shared" si="29"/>
        <v>0</v>
      </c>
    </row>
    <row r="216" spans="1:26" ht="169.5" customHeight="1">
      <c r="A216" s="15" t="s">
        <v>119</v>
      </c>
      <c r="B216" s="3" t="s">
        <v>4</v>
      </c>
      <c r="C216" s="3" t="s">
        <v>24</v>
      </c>
      <c r="D216" s="3" t="s">
        <v>20</v>
      </c>
      <c r="E216" s="12" t="s">
        <v>120</v>
      </c>
      <c r="F216" s="3"/>
      <c r="G216" s="8">
        <v>426.12</v>
      </c>
      <c r="H216" s="9">
        <f>H217</f>
        <v>0</v>
      </c>
      <c r="I216" s="8">
        <f t="shared" si="25"/>
        <v>426.12</v>
      </c>
      <c r="J216" s="9">
        <f>J217</f>
        <v>0</v>
      </c>
      <c r="K216" s="8">
        <f t="shared" si="23"/>
        <v>426.12</v>
      </c>
      <c r="L216" s="8">
        <v>426.12</v>
      </c>
      <c r="M216" s="9">
        <f>M217</f>
        <v>0</v>
      </c>
      <c r="N216" s="9">
        <f>N217</f>
        <v>0</v>
      </c>
      <c r="O216" s="8">
        <f t="shared" ref="O216:O283" si="30">K216+N216</f>
        <v>426.12</v>
      </c>
      <c r="P216" s="8">
        <f t="shared" si="26"/>
        <v>426.12</v>
      </c>
      <c r="Q216" s="9">
        <f>Q217</f>
        <v>0</v>
      </c>
      <c r="R216" s="9">
        <f>R217</f>
        <v>0</v>
      </c>
      <c r="S216" s="8">
        <f t="shared" si="28"/>
        <v>426.12</v>
      </c>
      <c r="T216" s="9">
        <f>T217</f>
        <v>0</v>
      </c>
      <c r="U216" s="8">
        <f t="shared" si="27"/>
        <v>426.12</v>
      </c>
      <c r="V216" s="8">
        <f t="shared" si="24"/>
        <v>426.12</v>
      </c>
      <c r="W216" s="9">
        <f>W217</f>
        <v>0</v>
      </c>
      <c r="X216" s="8">
        <f t="shared" ref="X216:X283" si="31">V216+W216</f>
        <v>426.12</v>
      </c>
      <c r="Y216" s="9">
        <f>Y217</f>
        <v>0</v>
      </c>
      <c r="Z216" s="8">
        <f t="shared" si="29"/>
        <v>426.12</v>
      </c>
    </row>
    <row r="217" spans="1:26" ht="48.7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2" t="s">
        <v>120</v>
      </c>
      <c r="F217" s="3">
        <v>600</v>
      </c>
      <c r="G217" s="8">
        <v>426.12</v>
      </c>
      <c r="H217" s="9"/>
      <c r="I217" s="8">
        <f t="shared" si="25"/>
        <v>426.12</v>
      </c>
      <c r="J217" s="9"/>
      <c r="K217" s="8">
        <f t="shared" ref="K217:K286" si="32">I217+J217</f>
        <v>426.12</v>
      </c>
      <c r="L217" s="8">
        <v>426.12</v>
      </c>
      <c r="M217" s="9"/>
      <c r="N217" s="9"/>
      <c r="O217" s="8">
        <f t="shared" si="30"/>
        <v>426.12</v>
      </c>
      <c r="P217" s="8">
        <f t="shared" si="26"/>
        <v>426.12</v>
      </c>
      <c r="Q217" s="9"/>
      <c r="R217" s="9"/>
      <c r="S217" s="8">
        <f t="shared" si="28"/>
        <v>426.12</v>
      </c>
      <c r="T217" s="9"/>
      <c r="U217" s="8">
        <f t="shared" si="27"/>
        <v>426.12</v>
      </c>
      <c r="V217" s="8">
        <f t="shared" ref="V217:V286" si="33">P217+Q217</f>
        <v>426.12</v>
      </c>
      <c r="W217" s="9"/>
      <c r="X217" s="8">
        <f t="shared" si="31"/>
        <v>426.12</v>
      </c>
      <c r="Y217" s="9"/>
      <c r="Z217" s="8">
        <f t="shared" si="29"/>
        <v>426.12</v>
      </c>
    </row>
    <row r="218" spans="1:26" ht="78" customHeight="1">
      <c r="A218" s="10" t="s">
        <v>134</v>
      </c>
      <c r="B218" s="3" t="s">
        <v>4</v>
      </c>
      <c r="C218" s="3" t="s">
        <v>24</v>
      </c>
      <c r="D218" s="3" t="s">
        <v>26</v>
      </c>
      <c r="E218" s="1" t="s">
        <v>140</v>
      </c>
      <c r="F218" s="3"/>
      <c r="G218" s="8">
        <v>23815.31</v>
      </c>
      <c r="H218" s="9">
        <f>H219</f>
        <v>0</v>
      </c>
      <c r="I218" s="8">
        <f t="shared" si="25"/>
        <v>23815.31</v>
      </c>
      <c r="J218" s="9">
        <f>J219</f>
        <v>0</v>
      </c>
      <c r="K218" s="8">
        <f t="shared" si="32"/>
        <v>23815.31</v>
      </c>
      <c r="L218" s="8">
        <v>23815.31</v>
      </c>
      <c r="M218" s="9">
        <f>M219</f>
        <v>0</v>
      </c>
      <c r="N218" s="9">
        <f>N219</f>
        <v>0</v>
      </c>
      <c r="O218" s="8">
        <f t="shared" si="30"/>
        <v>23815.31</v>
      </c>
      <c r="P218" s="8">
        <f t="shared" si="26"/>
        <v>23815.31</v>
      </c>
      <c r="Q218" s="9">
        <f>Q219</f>
        <v>0</v>
      </c>
      <c r="R218" s="9">
        <f>R219</f>
        <v>0</v>
      </c>
      <c r="S218" s="8">
        <f t="shared" si="28"/>
        <v>23815.31</v>
      </c>
      <c r="T218" s="9">
        <f>T219</f>
        <v>0</v>
      </c>
      <c r="U218" s="8">
        <f t="shared" si="27"/>
        <v>23815.31</v>
      </c>
      <c r="V218" s="8">
        <f t="shared" si="33"/>
        <v>23815.31</v>
      </c>
      <c r="W218" s="9">
        <f>W219</f>
        <v>0</v>
      </c>
      <c r="X218" s="8">
        <f t="shared" si="31"/>
        <v>23815.31</v>
      </c>
      <c r="Y218" s="9">
        <f>Y219</f>
        <v>0</v>
      </c>
      <c r="Z218" s="8">
        <f t="shared" si="29"/>
        <v>23815.31</v>
      </c>
    </row>
    <row r="219" spans="1:26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140</v>
      </c>
      <c r="F219" s="3">
        <v>600</v>
      </c>
      <c r="G219" s="8">
        <v>23815.31</v>
      </c>
      <c r="H219" s="9"/>
      <c r="I219" s="8">
        <f t="shared" ref="I219:I290" si="34">G219+H219</f>
        <v>23815.31</v>
      </c>
      <c r="J219" s="9"/>
      <c r="K219" s="8">
        <f t="shared" si="32"/>
        <v>23815.31</v>
      </c>
      <c r="L219" s="8">
        <v>23815.31</v>
      </c>
      <c r="M219" s="9"/>
      <c r="N219" s="9"/>
      <c r="O219" s="8">
        <f t="shared" si="30"/>
        <v>23815.31</v>
      </c>
      <c r="P219" s="8">
        <f t="shared" ref="P219:P290" si="35">L219+M219</f>
        <v>23815.31</v>
      </c>
      <c r="Q219" s="9"/>
      <c r="R219" s="9"/>
      <c r="S219" s="8">
        <f t="shared" si="28"/>
        <v>23815.31</v>
      </c>
      <c r="T219" s="9"/>
      <c r="U219" s="8">
        <f t="shared" si="27"/>
        <v>23815.31</v>
      </c>
      <c r="V219" s="8">
        <f t="shared" si="33"/>
        <v>23815.31</v>
      </c>
      <c r="W219" s="9"/>
      <c r="X219" s="8">
        <f t="shared" si="31"/>
        <v>23815.31</v>
      </c>
      <c r="Y219" s="9"/>
      <c r="Z219" s="8">
        <f t="shared" si="29"/>
        <v>23815.31</v>
      </c>
    </row>
    <row r="220" spans="1:26" ht="42.75" customHeight="1">
      <c r="A220" s="10" t="s">
        <v>135</v>
      </c>
      <c r="B220" s="3" t="s">
        <v>4</v>
      </c>
      <c r="C220" s="3" t="s">
        <v>24</v>
      </c>
      <c r="D220" s="3" t="s">
        <v>26</v>
      </c>
      <c r="E220" s="1" t="s">
        <v>141</v>
      </c>
      <c r="F220" s="3"/>
      <c r="G220" s="8">
        <v>150</v>
      </c>
      <c r="H220" s="9">
        <f>H221</f>
        <v>0</v>
      </c>
      <c r="I220" s="8">
        <f t="shared" si="34"/>
        <v>150</v>
      </c>
      <c r="J220" s="9">
        <f>J221</f>
        <v>0</v>
      </c>
      <c r="K220" s="8">
        <f t="shared" si="32"/>
        <v>150</v>
      </c>
      <c r="L220" s="8">
        <v>150</v>
      </c>
      <c r="M220" s="9">
        <f>M221</f>
        <v>0</v>
      </c>
      <c r="N220" s="9">
        <f>N221</f>
        <v>0</v>
      </c>
      <c r="O220" s="8">
        <f t="shared" si="30"/>
        <v>150</v>
      </c>
      <c r="P220" s="8">
        <f t="shared" si="35"/>
        <v>150</v>
      </c>
      <c r="Q220" s="9">
        <f>Q221</f>
        <v>0</v>
      </c>
      <c r="R220" s="9">
        <f>R221</f>
        <v>0</v>
      </c>
      <c r="S220" s="8">
        <f t="shared" si="28"/>
        <v>150</v>
      </c>
      <c r="T220" s="9">
        <f>T221</f>
        <v>0</v>
      </c>
      <c r="U220" s="8">
        <f t="shared" si="27"/>
        <v>150</v>
      </c>
      <c r="V220" s="8">
        <f t="shared" si="33"/>
        <v>150</v>
      </c>
      <c r="W220" s="9">
        <f>W221</f>
        <v>0</v>
      </c>
      <c r="X220" s="8">
        <f t="shared" si="31"/>
        <v>150</v>
      </c>
      <c r="Y220" s="9">
        <f>Y221</f>
        <v>0</v>
      </c>
      <c r="Z220" s="8">
        <f t="shared" si="29"/>
        <v>150</v>
      </c>
    </row>
    <row r="221" spans="1:26" ht="45.7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" t="s">
        <v>141</v>
      </c>
      <c r="F221" s="3">
        <v>600</v>
      </c>
      <c r="G221" s="8">
        <v>150</v>
      </c>
      <c r="H221" s="9"/>
      <c r="I221" s="8">
        <f t="shared" si="34"/>
        <v>150</v>
      </c>
      <c r="J221" s="9"/>
      <c r="K221" s="8">
        <f t="shared" si="32"/>
        <v>150</v>
      </c>
      <c r="L221" s="8">
        <v>150</v>
      </c>
      <c r="M221" s="9"/>
      <c r="N221" s="9"/>
      <c r="O221" s="8">
        <f t="shared" si="30"/>
        <v>150</v>
      </c>
      <c r="P221" s="8">
        <f t="shared" si="35"/>
        <v>150</v>
      </c>
      <c r="Q221" s="9"/>
      <c r="R221" s="9"/>
      <c r="S221" s="8">
        <f t="shared" si="28"/>
        <v>150</v>
      </c>
      <c r="T221" s="9"/>
      <c r="U221" s="8">
        <f t="shared" si="27"/>
        <v>150</v>
      </c>
      <c r="V221" s="8">
        <f t="shared" si="33"/>
        <v>150</v>
      </c>
      <c r="W221" s="9"/>
      <c r="X221" s="8">
        <f t="shared" si="31"/>
        <v>150</v>
      </c>
      <c r="Y221" s="9"/>
      <c r="Z221" s="8">
        <f t="shared" si="29"/>
        <v>150</v>
      </c>
    </row>
    <row r="222" spans="1:26" ht="56.25" customHeight="1">
      <c r="A222" s="2" t="s">
        <v>277</v>
      </c>
      <c r="B222" s="3" t="s">
        <v>4</v>
      </c>
      <c r="C222" s="3" t="s">
        <v>24</v>
      </c>
      <c r="D222" s="3" t="s">
        <v>26</v>
      </c>
      <c r="E222" s="1" t="s">
        <v>302</v>
      </c>
      <c r="F222" s="3"/>
      <c r="G222" s="8">
        <v>0</v>
      </c>
      <c r="H222" s="9">
        <f>H223</f>
        <v>0</v>
      </c>
      <c r="I222" s="8">
        <f t="shared" si="34"/>
        <v>0</v>
      </c>
      <c r="J222" s="9">
        <f>J223</f>
        <v>0</v>
      </c>
      <c r="K222" s="8">
        <f t="shared" si="32"/>
        <v>0</v>
      </c>
      <c r="L222" s="8">
        <v>0</v>
      </c>
      <c r="M222" s="9">
        <f>M223</f>
        <v>0</v>
      </c>
      <c r="N222" s="9">
        <f>N223</f>
        <v>0</v>
      </c>
      <c r="O222" s="8">
        <f t="shared" si="30"/>
        <v>0</v>
      </c>
      <c r="P222" s="8">
        <f t="shared" si="35"/>
        <v>0</v>
      </c>
      <c r="Q222" s="9">
        <f>Q223</f>
        <v>0</v>
      </c>
      <c r="R222" s="9">
        <f>R223</f>
        <v>0</v>
      </c>
      <c r="S222" s="8">
        <f t="shared" si="28"/>
        <v>0</v>
      </c>
      <c r="T222" s="9">
        <f>T223</f>
        <v>0</v>
      </c>
      <c r="U222" s="8">
        <f t="shared" si="27"/>
        <v>0</v>
      </c>
      <c r="V222" s="8">
        <f t="shared" si="33"/>
        <v>0</v>
      </c>
      <c r="W222" s="9">
        <f>W223</f>
        <v>0</v>
      </c>
      <c r="X222" s="8">
        <f t="shared" si="31"/>
        <v>0</v>
      </c>
      <c r="Y222" s="9">
        <f>Y223</f>
        <v>0</v>
      </c>
      <c r="Z222" s="8">
        <f t="shared" si="29"/>
        <v>0</v>
      </c>
    </row>
    <row r="223" spans="1:26" ht="45.75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" t="s">
        <v>302</v>
      </c>
      <c r="F223" s="3">
        <v>600</v>
      </c>
      <c r="G223" s="8">
        <v>0</v>
      </c>
      <c r="H223" s="9"/>
      <c r="I223" s="8">
        <f t="shared" si="34"/>
        <v>0</v>
      </c>
      <c r="J223" s="9"/>
      <c r="K223" s="8">
        <f t="shared" si="32"/>
        <v>0</v>
      </c>
      <c r="L223" s="8">
        <v>0</v>
      </c>
      <c r="M223" s="9"/>
      <c r="N223" s="9"/>
      <c r="O223" s="8">
        <f t="shared" si="30"/>
        <v>0</v>
      </c>
      <c r="P223" s="8">
        <f t="shared" si="35"/>
        <v>0</v>
      </c>
      <c r="Q223" s="9"/>
      <c r="R223" s="9"/>
      <c r="S223" s="8">
        <f t="shared" si="28"/>
        <v>0</v>
      </c>
      <c r="T223" s="9"/>
      <c r="U223" s="8">
        <f t="shared" si="27"/>
        <v>0</v>
      </c>
      <c r="V223" s="8">
        <f t="shared" si="33"/>
        <v>0</v>
      </c>
      <c r="W223" s="9"/>
      <c r="X223" s="8">
        <f t="shared" si="31"/>
        <v>0</v>
      </c>
      <c r="Y223" s="9"/>
      <c r="Z223" s="8">
        <f t="shared" si="29"/>
        <v>0</v>
      </c>
    </row>
    <row r="224" spans="1:26" ht="115.5" customHeight="1">
      <c r="A224" s="15" t="s">
        <v>136</v>
      </c>
      <c r="B224" s="3" t="s">
        <v>4</v>
      </c>
      <c r="C224" s="3" t="s">
        <v>24</v>
      </c>
      <c r="D224" s="3" t="s">
        <v>26</v>
      </c>
      <c r="E224" s="1" t="s">
        <v>142</v>
      </c>
      <c r="F224" s="3"/>
      <c r="G224" s="8">
        <v>1150</v>
      </c>
      <c r="H224" s="9">
        <f>H225</f>
        <v>0</v>
      </c>
      <c r="I224" s="8">
        <f t="shared" si="34"/>
        <v>1150</v>
      </c>
      <c r="J224" s="9">
        <f>J225</f>
        <v>0</v>
      </c>
      <c r="K224" s="8">
        <f t="shared" si="32"/>
        <v>1150</v>
      </c>
      <c r="L224" s="8">
        <v>1150</v>
      </c>
      <c r="M224" s="9">
        <f>M225</f>
        <v>0</v>
      </c>
      <c r="N224" s="9">
        <f>N225</f>
        <v>0</v>
      </c>
      <c r="O224" s="8">
        <f t="shared" si="30"/>
        <v>1150</v>
      </c>
      <c r="P224" s="8">
        <f t="shared" si="35"/>
        <v>1150</v>
      </c>
      <c r="Q224" s="9">
        <f>Q225</f>
        <v>0</v>
      </c>
      <c r="R224" s="9">
        <f>R225</f>
        <v>0</v>
      </c>
      <c r="S224" s="8">
        <f t="shared" si="28"/>
        <v>1150</v>
      </c>
      <c r="T224" s="9">
        <f>T225</f>
        <v>0</v>
      </c>
      <c r="U224" s="8">
        <f t="shared" si="27"/>
        <v>1150</v>
      </c>
      <c r="V224" s="8">
        <f t="shared" si="33"/>
        <v>1150</v>
      </c>
      <c r="W224" s="9">
        <f>W225</f>
        <v>0</v>
      </c>
      <c r="X224" s="8">
        <f t="shared" si="31"/>
        <v>1150</v>
      </c>
      <c r="Y224" s="9">
        <f>Y225</f>
        <v>0</v>
      </c>
      <c r="Z224" s="8">
        <f t="shared" si="29"/>
        <v>1150</v>
      </c>
    </row>
    <row r="225" spans="1:26" ht="53.2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142</v>
      </c>
      <c r="F225" s="3">
        <v>600</v>
      </c>
      <c r="G225" s="8">
        <v>1150</v>
      </c>
      <c r="H225" s="9"/>
      <c r="I225" s="8">
        <f t="shared" si="34"/>
        <v>1150</v>
      </c>
      <c r="J225" s="9"/>
      <c r="K225" s="8">
        <f t="shared" si="32"/>
        <v>1150</v>
      </c>
      <c r="L225" s="8">
        <v>1150</v>
      </c>
      <c r="M225" s="9"/>
      <c r="N225" s="9"/>
      <c r="O225" s="8">
        <f t="shared" si="30"/>
        <v>1150</v>
      </c>
      <c r="P225" s="8">
        <f t="shared" si="35"/>
        <v>1150</v>
      </c>
      <c r="Q225" s="9"/>
      <c r="R225" s="9"/>
      <c r="S225" s="8">
        <f t="shared" si="28"/>
        <v>1150</v>
      </c>
      <c r="T225" s="9"/>
      <c r="U225" s="8">
        <f t="shared" si="27"/>
        <v>1150</v>
      </c>
      <c r="V225" s="8">
        <f t="shared" si="33"/>
        <v>1150</v>
      </c>
      <c r="W225" s="9"/>
      <c r="X225" s="8">
        <f t="shared" si="31"/>
        <v>1150</v>
      </c>
      <c r="Y225" s="9"/>
      <c r="Z225" s="8">
        <f t="shared" si="29"/>
        <v>1150</v>
      </c>
    </row>
    <row r="226" spans="1:26" ht="53.25" customHeight="1">
      <c r="A226" s="2" t="s">
        <v>137</v>
      </c>
      <c r="B226" s="3" t="s">
        <v>4</v>
      </c>
      <c r="C226" s="3" t="s">
        <v>24</v>
      </c>
      <c r="D226" s="3" t="s">
        <v>26</v>
      </c>
      <c r="E226" s="1" t="s">
        <v>143</v>
      </c>
      <c r="F226" s="3"/>
      <c r="G226" s="8">
        <v>478</v>
      </c>
      <c r="H226" s="9">
        <f>H227</f>
        <v>0</v>
      </c>
      <c r="I226" s="8">
        <f t="shared" si="34"/>
        <v>478</v>
      </c>
      <c r="J226" s="9">
        <f>J227</f>
        <v>0</v>
      </c>
      <c r="K226" s="8">
        <f t="shared" si="32"/>
        <v>478</v>
      </c>
      <c r="L226" s="8">
        <v>478</v>
      </c>
      <c r="M226" s="9">
        <f>M227</f>
        <v>0</v>
      </c>
      <c r="N226" s="9">
        <f>N227</f>
        <v>0</v>
      </c>
      <c r="O226" s="8">
        <f t="shared" si="30"/>
        <v>478</v>
      </c>
      <c r="P226" s="8">
        <f t="shared" si="35"/>
        <v>478</v>
      </c>
      <c r="Q226" s="9">
        <f>Q227</f>
        <v>0</v>
      </c>
      <c r="R226" s="9">
        <f>R227</f>
        <v>0</v>
      </c>
      <c r="S226" s="8">
        <f t="shared" si="28"/>
        <v>478</v>
      </c>
      <c r="T226" s="9">
        <f>T227</f>
        <v>0</v>
      </c>
      <c r="U226" s="8">
        <f t="shared" si="27"/>
        <v>478</v>
      </c>
      <c r="V226" s="8">
        <f t="shared" si="33"/>
        <v>478</v>
      </c>
      <c r="W226" s="9">
        <f>W227</f>
        <v>0</v>
      </c>
      <c r="X226" s="8">
        <f t="shared" si="31"/>
        <v>478</v>
      </c>
      <c r="Y226" s="9">
        <f>Y227</f>
        <v>0</v>
      </c>
      <c r="Z226" s="8">
        <f t="shared" si="29"/>
        <v>478</v>
      </c>
    </row>
    <row r="227" spans="1:26" ht="53.25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143</v>
      </c>
      <c r="F227" s="3">
        <v>600</v>
      </c>
      <c r="G227" s="8">
        <v>478</v>
      </c>
      <c r="H227" s="9"/>
      <c r="I227" s="8">
        <f t="shared" si="34"/>
        <v>478</v>
      </c>
      <c r="J227" s="9"/>
      <c r="K227" s="8">
        <f t="shared" si="32"/>
        <v>478</v>
      </c>
      <c r="L227" s="8">
        <v>478</v>
      </c>
      <c r="M227" s="9"/>
      <c r="N227" s="9"/>
      <c r="O227" s="8">
        <f t="shared" si="30"/>
        <v>478</v>
      </c>
      <c r="P227" s="8">
        <f t="shared" si="35"/>
        <v>478</v>
      </c>
      <c r="Q227" s="9"/>
      <c r="R227" s="9"/>
      <c r="S227" s="8">
        <f t="shared" si="28"/>
        <v>478</v>
      </c>
      <c r="T227" s="9"/>
      <c r="U227" s="8">
        <f t="shared" si="27"/>
        <v>478</v>
      </c>
      <c r="V227" s="8">
        <f t="shared" si="33"/>
        <v>478</v>
      </c>
      <c r="W227" s="9"/>
      <c r="X227" s="8">
        <f t="shared" si="31"/>
        <v>478</v>
      </c>
      <c r="Y227" s="9"/>
      <c r="Z227" s="8">
        <f t="shared" si="29"/>
        <v>478</v>
      </c>
    </row>
    <row r="228" spans="1:26" ht="56.25" customHeight="1">
      <c r="A228" s="4" t="s">
        <v>138</v>
      </c>
      <c r="B228" s="3" t="s">
        <v>4</v>
      </c>
      <c r="C228" s="3" t="s">
        <v>24</v>
      </c>
      <c r="D228" s="3" t="s">
        <v>26</v>
      </c>
      <c r="E228" s="12" t="s">
        <v>144</v>
      </c>
      <c r="F228" s="3"/>
      <c r="G228" s="8">
        <v>600</v>
      </c>
      <c r="H228" s="9">
        <f>H229</f>
        <v>0</v>
      </c>
      <c r="I228" s="8">
        <f t="shared" si="34"/>
        <v>600</v>
      </c>
      <c r="J228" s="9">
        <f>J229</f>
        <v>0</v>
      </c>
      <c r="K228" s="8">
        <f t="shared" si="32"/>
        <v>600</v>
      </c>
      <c r="L228" s="8">
        <v>600</v>
      </c>
      <c r="M228" s="9">
        <f>M229</f>
        <v>0</v>
      </c>
      <c r="N228" s="9">
        <f>N229</f>
        <v>0</v>
      </c>
      <c r="O228" s="8">
        <f t="shared" si="30"/>
        <v>600</v>
      </c>
      <c r="P228" s="8">
        <f t="shared" si="35"/>
        <v>600</v>
      </c>
      <c r="Q228" s="9">
        <f>Q229</f>
        <v>0</v>
      </c>
      <c r="R228" s="9">
        <f>R229</f>
        <v>0</v>
      </c>
      <c r="S228" s="8">
        <f t="shared" si="28"/>
        <v>600</v>
      </c>
      <c r="T228" s="9">
        <f>T229</f>
        <v>0</v>
      </c>
      <c r="U228" s="8">
        <f t="shared" si="27"/>
        <v>600</v>
      </c>
      <c r="V228" s="8">
        <f t="shared" si="33"/>
        <v>600</v>
      </c>
      <c r="W228" s="9">
        <f>W229</f>
        <v>0</v>
      </c>
      <c r="X228" s="8">
        <f t="shared" si="31"/>
        <v>600</v>
      </c>
      <c r="Y228" s="9">
        <f>Y229</f>
        <v>0</v>
      </c>
      <c r="Z228" s="8">
        <f t="shared" si="29"/>
        <v>600</v>
      </c>
    </row>
    <row r="229" spans="1:26" ht="53.2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2" t="s">
        <v>144</v>
      </c>
      <c r="F229" s="3">
        <v>600</v>
      </c>
      <c r="G229" s="8">
        <v>600</v>
      </c>
      <c r="H229" s="9"/>
      <c r="I229" s="8">
        <f t="shared" si="34"/>
        <v>600</v>
      </c>
      <c r="J229" s="9"/>
      <c r="K229" s="8">
        <f t="shared" si="32"/>
        <v>600</v>
      </c>
      <c r="L229" s="8">
        <v>600</v>
      </c>
      <c r="M229" s="9"/>
      <c r="N229" s="9"/>
      <c r="O229" s="8">
        <f t="shared" si="30"/>
        <v>600</v>
      </c>
      <c r="P229" s="8">
        <f t="shared" si="35"/>
        <v>600</v>
      </c>
      <c r="Q229" s="9"/>
      <c r="R229" s="9"/>
      <c r="S229" s="8">
        <f t="shared" si="28"/>
        <v>600</v>
      </c>
      <c r="T229" s="9"/>
      <c r="U229" s="8">
        <f t="shared" si="27"/>
        <v>600</v>
      </c>
      <c r="V229" s="8">
        <f t="shared" si="33"/>
        <v>600</v>
      </c>
      <c r="W229" s="9"/>
      <c r="X229" s="8">
        <f t="shared" si="31"/>
        <v>600</v>
      </c>
      <c r="Y229" s="9"/>
      <c r="Z229" s="8">
        <f t="shared" si="29"/>
        <v>600</v>
      </c>
    </row>
    <row r="230" spans="1:26" ht="194.25" customHeight="1">
      <c r="A230" s="15" t="s">
        <v>139</v>
      </c>
      <c r="B230" s="3" t="s">
        <v>4</v>
      </c>
      <c r="C230" s="3" t="s">
        <v>24</v>
      </c>
      <c r="D230" s="3" t="s">
        <v>26</v>
      </c>
      <c r="E230" s="12" t="s">
        <v>145</v>
      </c>
      <c r="F230" s="3"/>
      <c r="G230" s="8">
        <v>92906.635999999999</v>
      </c>
      <c r="H230" s="9">
        <f>H231</f>
        <v>0</v>
      </c>
      <c r="I230" s="8">
        <f t="shared" si="34"/>
        <v>92906.635999999999</v>
      </c>
      <c r="J230" s="9">
        <f>J231</f>
        <v>0</v>
      </c>
      <c r="K230" s="8">
        <f t="shared" si="32"/>
        <v>92906.635999999999</v>
      </c>
      <c r="L230" s="8">
        <v>92906.635999999999</v>
      </c>
      <c r="M230" s="9">
        <f>M231</f>
        <v>0</v>
      </c>
      <c r="N230" s="9">
        <f>N231</f>
        <v>0</v>
      </c>
      <c r="O230" s="8">
        <f t="shared" si="30"/>
        <v>92906.635999999999</v>
      </c>
      <c r="P230" s="8">
        <f t="shared" si="35"/>
        <v>92906.635999999999</v>
      </c>
      <c r="Q230" s="9">
        <f>Q231</f>
        <v>0</v>
      </c>
      <c r="R230" s="9">
        <f>R231</f>
        <v>0</v>
      </c>
      <c r="S230" s="8">
        <f t="shared" si="28"/>
        <v>92906.635999999999</v>
      </c>
      <c r="T230" s="9">
        <f>T231</f>
        <v>0</v>
      </c>
      <c r="U230" s="8">
        <f t="shared" si="27"/>
        <v>92906.635999999999</v>
      </c>
      <c r="V230" s="8">
        <f t="shared" si="33"/>
        <v>92906.635999999999</v>
      </c>
      <c r="W230" s="9">
        <f>W231</f>
        <v>0</v>
      </c>
      <c r="X230" s="8">
        <f t="shared" si="31"/>
        <v>92906.635999999999</v>
      </c>
      <c r="Y230" s="9">
        <f>Y231</f>
        <v>0</v>
      </c>
      <c r="Z230" s="8">
        <f t="shared" si="29"/>
        <v>92906.635999999999</v>
      </c>
    </row>
    <row r="231" spans="1:26" ht="57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2" t="s">
        <v>145</v>
      </c>
      <c r="F231" s="3">
        <v>600</v>
      </c>
      <c r="G231" s="8">
        <v>92906.635999999999</v>
      </c>
      <c r="H231" s="9"/>
      <c r="I231" s="8">
        <f t="shared" si="34"/>
        <v>92906.635999999999</v>
      </c>
      <c r="J231" s="9"/>
      <c r="K231" s="8">
        <f t="shared" si="32"/>
        <v>92906.635999999999</v>
      </c>
      <c r="L231" s="8">
        <v>92906.635999999999</v>
      </c>
      <c r="M231" s="9"/>
      <c r="N231" s="9"/>
      <c r="O231" s="8">
        <f t="shared" si="30"/>
        <v>92906.635999999999</v>
      </c>
      <c r="P231" s="8">
        <f t="shared" si="35"/>
        <v>92906.635999999999</v>
      </c>
      <c r="Q231" s="9"/>
      <c r="R231" s="9"/>
      <c r="S231" s="8">
        <f t="shared" si="28"/>
        <v>92906.635999999999</v>
      </c>
      <c r="T231" s="9"/>
      <c r="U231" s="8">
        <f t="shared" si="27"/>
        <v>92906.635999999999</v>
      </c>
      <c r="V231" s="8">
        <f t="shared" si="33"/>
        <v>92906.635999999999</v>
      </c>
      <c r="W231" s="9"/>
      <c r="X231" s="8">
        <f t="shared" si="31"/>
        <v>92906.635999999999</v>
      </c>
      <c r="Y231" s="9"/>
      <c r="Z231" s="8">
        <f t="shared" si="29"/>
        <v>92906.635999999999</v>
      </c>
    </row>
    <row r="232" spans="1:26" ht="109.5" customHeight="1">
      <c r="A232" s="2" t="s">
        <v>325</v>
      </c>
      <c r="B232" s="3" t="s">
        <v>4</v>
      </c>
      <c r="C232" s="3" t="s">
        <v>24</v>
      </c>
      <c r="D232" s="3" t="s">
        <v>26</v>
      </c>
      <c r="E232" s="12" t="s">
        <v>326</v>
      </c>
      <c r="F232" s="3"/>
      <c r="G232" s="8"/>
      <c r="H232" s="9"/>
      <c r="I232" s="8"/>
      <c r="J232" s="9"/>
      <c r="K232" s="8"/>
      <c r="L232" s="8"/>
      <c r="M232" s="9"/>
      <c r="N232" s="9"/>
      <c r="O232" s="8">
        <f t="shared" si="30"/>
        <v>0</v>
      </c>
      <c r="P232" s="8"/>
      <c r="Q232" s="9"/>
      <c r="R232" s="9">
        <f>R233</f>
        <v>10624.32</v>
      </c>
      <c r="S232" s="8">
        <f t="shared" si="28"/>
        <v>10624.32</v>
      </c>
      <c r="T232" s="9">
        <f>T233</f>
        <v>0</v>
      </c>
      <c r="U232" s="8">
        <f t="shared" si="27"/>
        <v>10624.32</v>
      </c>
      <c r="V232" s="8"/>
      <c r="W232" s="9"/>
      <c r="X232" s="8">
        <f t="shared" si="31"/>
        <v>0</v>
      </c>
      <c r="Y232" s="9">
        <f>Y233</f>
        <v>10624.32</v>
      </c>
      <c r="Z232" s="8">
        <f t="shared" si="29"/>
        <v>10624.32</v>
      </c>
    </row>
    <row r="233" spans="1:26" ht="57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2" t="s">
        <v>326</v>
      </c>
      <c r="F233" s="3">
        <v>600</v>
      </c>
      <c r="G233" s="8"/>
      <c r="H233" s="9"/>
      <c r="I233" s="8"/>
      <c r="J233" s="9"/>
      <c r="K233" s="8"/>
      <c r="L233" s="8"/>
      <c r="M233" s="9"/>
      <c r="N233" s="9"/>
      <c r="O233" s="8">
        <f t="shared" si="30"/>
        <v>0</v>
      </c>
      <c r="P233" s="8"/>
      <c r="Q233" s="9"/>
      <c r="R233" s="9">
        <v>10624.32</v>
      </c>
      <c r="S233" s="8">
        <f t="shared" si="28"/>
        <v>10624.32</v>
      </c>
      <c r="T233" s="9"/>
      <c r="U233" s="8">
        <f t="shared" si="27"/>
        <v>10624.32</v>
      </c>
      <c r="V233" s="8"/>
      <c r="W233" s="9"/>
      <c r="X233" s="8">
        <f t="shared" si="31"/>
        <v>0</v>
      </c>
      <c r="Y233" s="9">
        <v>10624.32</v>
      </c>
      <c r="Z233" s="8">
        <f t="shared" si="29"/>
        <v>10624.32</v>
      </c>
    </row>
    <row r="234" spans="1:26" ht="42" customHeight="1">
      <c r="A234" s="10" t="s">
        <v>146</v>
      </c>
      <c r="B234" s="3" t="s">
        <v>4</v>
      </c>
      <c r="C234" s="3" t="s">
        <v>24</v>
      </c>
      <c r="D234" s="3" t="s">
        <v>26</v>
      </c>
      <c r="E234" s="1" t="s">
        <v>147</v>
      </c>
      <c r="F234" s="3"/>
      <c r="G234" s="8">
        <v>0</v>
      </c>
      <c r="H234" s="9">
        <f>H235</f>
        <v>0</v>
      </c>
      <c r="I234" s="8">
        <f t="shared" si="34"/>
        <v>0</v>
      </c>
      <c r="J234" s="9">
        <f>J235</f>
        <v>0</v>
      </c>
      <c r="K234" s="8">
        <f t="shared" si="32"/>
        <v>0</v>
      </c>
      <c r="L234" s="8">
        <v>0</v>
      </c>
      <c r="M234" s="9">
        <f>M235</f>
        <v>0</v>
      </c>
      <c r="N234" s="9">
        <f>N235</f>
        <v>0</v>
      </c>
      <c r="O234" s="8">
        <f t="shared" si="30"/>
        <v>0</v>
      </c>
      <c r="P234" s="8">
        <f t="shared" si="35"/>
        <v>0</v>
      </c>
      <c r="Q234" s="9">
        <f>Q235</f>
        <v>0</v>
      </c>
      <c r="R234" s="9">
        <f>R235</f>
        <v>0</v>
      </c>
      <c r="S234" s="8">
        <f t="shared" si="28"/>
        <v>0</v>
      </c>
      <c r="T234" s="9">
        <f>T235</f>
        <v>0</v>
      </c>
      <c r="U234" s="8">
        <f t="shared" si="27"/>
        <v>0</v>
      </c>
      <c r="V234" s="8">
        <f t="shared" si="33"/>
        <v>0</v>
      </c>
      <c r="W234" s="9">
        <f>W235</f>
        <v>0</v>
      </c>
      <c r="X234" s="8">
        <f t="shared" si="31"/>
        <v>0</v>
      </c>
      <c r="Y234" s="9">
        <f>Y235</f>
        <v>0</v>
      </c>
      <c r="Z234" s="8">
        <f t="shared" si="29"/>
        <v>0</v>
      </c>
    </row>
    <row r="235" spans="1:26" ht="51.7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147</v>
      </c>
      <c r="F235" s="3">
        <v>600</v>
      </c>
      <c r="G235" s="8">
        <v>0</v>
      </c>
      <c r="H235" s="9"/>
      <c r="I235" s="8">
        <f t="shared" si="34"/>
        <v>0</v>
      </c>
      <c r="J235" s="9"/>
      <c r="K235" s="8">
        <f t="shared" si="32"/>
        <v>0</v>
      </c>
      <c r="L235" s="8">
        <v>0</v>
      </c>
      <c r="M235" s="9"/>
      <c r="N235" s="9"/>
      <c r="O235" s="8">
        <f t="shared" si="30"/>
        <v>0</v>
      </c>
      <c r="P235" s="8">
        <f t="shared" si="35"/>
        <v>0</v>
      </c>
      <c r="Q235" s="9"/>
      <c r="R235" s="9"/>
      <c r="S235" s="8">
        <f t="shared" si="28"/>
        <v>0</v>
      </c>
      <c r="T235" s="9"/>
      <c r="U235" s="8">
        <f t="shared" si="27"/>
        <v>0</v>
      </c>
      <c r="V235" s="8">
        <f t="shared" si="33"/>
        <v>0</v>
      </c>
      <c r="W235" s="9"/>
      <c r="X235" s="8">
        <f t="shared" si="31"/>
        <v>0</v>
      </c>
      <c r="Y235" s="9"/>
      <c r="Z235" s="8">
        <f t="shared" si="29"/>
        <v>0</v>
      </c>
    </row>
    <row r="236" spans="1:26" ht="48" customHeight="1">
      <c r="A236" s="2" t="s">
        <v>281</v>
      </c>
      <c r="B236" s="3" t="s">
        <v>4</v>
      </c>
      <c r="C236" s="3" t="s">
        <v>24</v>
      </c>
      <c r="D236" s="3" t="s">
        <v>26</v>
      </c>
      <c r="E236" s="1" t="s">
        <v>282</v>
      </c>
      <c r="F236" s="3"/>
      <c r="G236" s="8">
        <v>0</v>
      </c>
      <c r="H236" s="9">
        <f>H237</f>
        <v>0</v>
      </c>
      <c r="I236" s="8">
        <f t="shared" si="34"/>
        <v>0</v>
      </c>
      <c r="J236" s="9">
        <f>J237</f>
        <v>0</v>
      </c>
      <c r="K236" s="8">
        <f t="shared" si="32"/>
        <v>0</v>
      </c>
      <c r="L236" s="8">
        <v>0</v>
      </c>
      <c r="M236" s="9">
        <f>M237</f>
        <v>0</v>
      </c>
      <c r="N236" s="9">
        <f>N237</f>
        <v>0</v>
      </c>
      <c r="O236" s="8">
        <f t="shared" si="30"/>
        <v>0</v>
      </c>
      <c r="P236" s="8">
        <f t="shared" si="35"/>
        <v>0</v>
      </c>
      <c r="Q236" s="9">
        <f>Q237</f>
        <v>0</v>
      </c>
      <c r="R236" s="9">
        <f>R237</f>
        <v>0</v>
      </c>
      <c r="S236" s="8">
        <f t="shared" si="28"/>
        <v>0</v>
      </c>
      <c r="T236" s="9">
        <f>T237</f>
        <v>0</v>
      </c>
      <c r="U236" s="8">
        <f t="shared" si="27"/>
        <v>0</v>
      </c>
      <c r="V236" s="8">
        <f t="shared" si="33"/>
        <v>0</v>
      </c>
      <c r="W236" s="9">
        <f>W237</f>
        <v>0</v>
      </c>
      <c r="X236" s="8">
        <f t="shared" si="31"/>
        <v>0</v>
      </c>
      <c r="Y236" s="9">
        <f>Y237</f>
        <v>0</v>
      </c>
      <c r="Z236" s="8">
        <f t="shared" si="29"/>
        <v>0</v>
      </c>
    </row>
    <row r="237" spans="1:26" ht="51.7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282</v>
      </c>
      <c r="F237" s="3">
        <v>600</v>
      </c>
      <c r="G237" s="8">
        <v>0</v>
      </c>
      <c r="H237" s="9"/>
      <c r="I237" s="8">
        <f t="shared" si="34"/>
        <v>0</v>
      </c>
      <c r="J237" s="9"/>
      <c r="K237" s="8">
        <f t="shared" si="32"/>
        <v>0</v>
      </c>
      <c r="L237" s="8">
        <v>0</v>
      </c>
      <c r="M237" s="9"/>
      <c r="N237" s="9"/>
      <c r="O237" s="8">
        <f t="shared" si="30"/>
        <v>0</v>
      </c>
      <c r="P237" s="8">
        <f t="shared" si="35"/>
        <v>0</v>
      </c>
      <c r="Q237" s="9"/>
      <c r="R237" s="9"/>
      <c r="S237" s="8">
        <f t="shared" si="28"/>
        <v>0</v>
      </c>
      <c r="T237" s="9"/>
      <c r="U237" s="8">
        <f t="shared" si="27"/>
        <v>0</v>
      </c>
      <c r="V237" s="8">
        <f t="shared" si="33"/>
        <v>0</v>
      </c>
      <c r="W237" s="9"/>
      <c r="X237" s="8">
        <f t="shared" si="31"/>
        <v>0</v>
      </c>
      <c r="Y237" s="9"/>
      <c r="Z237" s="8">
        <f t="shared" si="29"/>
        <v>0</v>
      </c>
    </row>
    <row r="238" spans="1:26" ht="51.75" customHeight="1">
      <c r="A238" s="2" t="s">
        <v>316</v>
      </c>
      <c r="B238" s="3" t="s">
        <v>4</v>
      </c>
      <c r="C238" s="3" t="s">
        <v>24</v>
      </c>
      <c r="D238" s="3" t="s">
        <v>26</v>
      </c>
      <c r="E238" s="1" t="s">
        <v>317</v>
      </c>
      <c r="F238" s="3"/>
      <c r="G238" s="8"/>
      <c r="H238" s="9"/>
      <c r="I238" s="8">
        <f t="shared" si="34"/>
        <v>0</v>
      </c>
      <c r="J238" s="9">
        <f>J239</f>
        <v>0</v>
      </c>
      <c r="K238" s="8">
        <f t="shared" si="32"/>
        <v>0</v>
      </c>
      <c r="L238" s="8"/>
      <c r="M238" s="9"/>
      <c r="N238" s="9">
        <f>N239</f>
        <v>0</v>
      </c>
      <c r="O238" s="8">
        <f t="shared" si="30"/>
        <v>0</v>
      </c>
      <c r="P238" s="8">
        <f t="shared" si="35"/>
        <v>0</v>
      </c>
      <c r="Q238" s="9">
        <f>Q239</f>
        <v>0</v>
      </c>
      <c r="R238" s="9">
        <f>R239</f>
        <v>0</v>
      </c>
      <c r="S238" s="8">
        <f t="shared" si="28"/>
        <v>0</v>
      </c>
      <c r="T238" s="9">
        <f>T239</f>
        <v>0</v>
      </c>
      <c r="U238" s="8">
        <f t="shared" si="27"/>
        <v>0</v>
      </c>
      <c r="V238" s="8">
        <f t="shared" si="33"/>
        <v>0</v>
      </c>
      <c r="W238" s="9">
        <f>W239</f>
        <v>0</v>
      </c>
      <c r="X238" s="8">
        <f t="shared" si="31"/>
        <v>0</v>
      </c>
      <c r="Y238" s="9">
        <f>Y239</f>
        <v>0</v>
      </c>
      <c r="Z238" s="8">
        <f t="shared" si="29"/>
        <v>0</v>
      </c>
    </row>
    <row r="239" spans="1:26" ht="51.7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" t="s">
        <v>317</v>
      </c>
      <c r="F239" s="3">
        <v>600</v>
      </c>
      <c r="G239" s="8"/>
      <c r="H239" s="9"/>
      <c r="I239" s="8">
        <f t="shared" si="34"/>
        <v>0</v>
      </c>
      <c r="J239" s="9"/>
      <c r="K239" s="8">
        <f t="shared" si="32"/>
        <v>0</v>
      </c>
      <c r="L239" s="8"/>
      <c r="M239" s="9"/>
      <c r="N239" s="9"/>
      <c r="O239" s="8">
        <f t="shared" si="30"/>
        <v>0</v>
      </c>
      <c r="P239" s="8">
        <f t="shared" si="35"/>
        <v>0</v>
      </c>
      <c r="Q239" s="9"/>
      <c r="R239" s="9"/>
      <c r="S239" s="8">
        <f t="shared" si="28"/>
        <v>0</v>
      </c>
      <c r="T239" s="9"/>
      <c r="U239" s="8">
        <f t="shared" si="27"/>
        <v>0</v>
      </c>
      <c r="V239" s="8">
        <f t="shared" si="33"/>
        <v>0</v>
      </c>
      <c r="W239" s="9"/>
      <c r="X239" s="8">
        <f t="shared" si="31"/>
        <v>0</v>
      </c>
      <c r="Y239" s="9"/>
      <c r="Z239" s="8">
        <f t="shared" si="29"/>
        <v>0</v>
      </c>
    </row>
    <row r="240" spans="1:26" ht="97.5" customHeight="1">
      <c r="A240" s="2" t="s">
        <v>310</v>
      </c>
      <c r="B240" s="3" t="s">
        <v>4</v>
      </c>
      <c r="C240" s="3" t="s">
        <v>24</v>
      </c>
      <c r="D240" s="3" t="s">
        <v>26</v>
      </c>
      <c r="E240" s="1" t="s">
        <v>300</v>
      </c>
      <c r="F240" s="3"/>
      <c r="G240" s="8">
        <v>1126.9528600000001</v>
      </c>
      <c r="H240" s="9">
        <f>H241</f>
        <v>0.11384</v>
      </c>
      <c r="I240" s="8">
        <f t="shared" si="34"/>
        <v>1127.0667000000001</v>
      </c>
      <c r="J240" s="9">
        <f>J241</f>
        <v>0</v>
      </c>
      <c r="K240" s="8">
        <f t="shared" si="32"/>
        <v>1127.0667000000001</v>
      </c>
      <c r="L240" s="8">
        <v>0</v>
      </c>
      <c r="M240" s="9">
        <f>M241</f>
        <v>0</v>
      </c>
      <c r="N240" s="9">
        <f>N241</f>
        <v>0</v>
      </c>
      <c r="O240" s="8">
        <f t="shared" si="30"/>
        <v>1127.0667000000001</v>
      </c>
      <c r="P240" s="8">
        <f t="shared" si="35"/>
        <v>0</v>
      </c>
      <c r="Q240" s="9">
        <f>Q241</f>
        <v>0</v>
      </c>
      <c r="R240" s="9">
        <f>R241</f>
        <v>0</v>
      </c>
      <c r="S240" s="8">
        <f t="shared" si="28"/>
        <v>1127.0667000000001</v>
      </c>
      <c r="T240" s="9">
        <f>T241</f>
        <v>0</v>
      </c>
      <c r="U240" s="8">
        <f t="shared" si="27"/>
        <v>1127.0667000000001</v>
      </c>
      <c r="V240" s="8">
        <f t="shared" si="33"/>
        <v>0</v>
      </c>
      <c r="W240" s="9">
        <f>W241</f>
        <v>0</v>
      </c>
      <c r="X240" s="8">
        <f t="shared" si="31"/>
        <v>0</v>
      </c>
      <c r="Y240" s="9">
        <f>Y241</f>
        <v>0</v>
      </c>
      <c r="Z240" s="8">
        <f t="shared" si="29"/>
        <v>0</v>
      </c>
    </row>
    <row r="241" spans="1:26" ht="51.75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" t="s">
        <v>300</v>
      </c>
      <c r="F241" s="3">
        <v>600</v>
      </c>
      <c r="G241" s="8">
        <v>1126.9528600000001</v>
      </c>
      <c r="H241" s="9">
        <v>0.11384</v>
      </c>
      <c r="I241" s="8">
        <f t="shared" si="34"/>
        <v>1127.0667000000001</v>
      </c>
      <c r="J241" s="9"/>
      <c r="K241" s="8">
        <f t="shared" si="32"/>
        <v>1127.0667000000001</v>
      </c>
      <c r="L241" s="8">
        <v>0</v>
      </c>
      <c r="M241" s="9"/>
      <c r="N241" s="9"/>
      <c r="O241" s="8">
        <f t="shared" si="30"/>
        <v>1127.0667000000001</v>
      </c>
      <c r="P241" s="8">
        <f t="shared" si="35"/>
        <v>0</v>
      </c>
      <c r="Q241" s="9"/>
      <c r="R241" s="9"/>
      <c r="S241" s="8">
        <f t="shared" si="28"/>
        <v>1127.0667000000001</v>
      </c>
      <c r="T241" s="9"/>
      <c r="U241" s="8">
        <f t="shared" si="27"/>
        <v>1127.0667000000001</v>
      </c>
      <c r="V241" s="8">
        <f t="shared" si="33"/>
        <v>0</v>
      </c>
      <c r="W241" s="9"/>
      <c r="X241" s="8">
        <f t="shared" si="31"/>
        <v>0</v>
      </c>
      <c r="Y241" s="9"/>
      <c r="Z241" s="8">
        <f t="shared" si="29"/>
        <v>0</v>
      </c>
    </row>
    <row r="242" spans="1:26" ht="63.75" customHeight="1">
      <c r="A242" s="2" t="s">
        <v>308</v>
      </c>
      <c r="B242" s="3" t="s">
        <v>4</v>
      </c>
      <c r="C242" s="3" t="s">
        <v>24</v>
      </c>
      <c r="D242" s="3" t="s">
        <v>26</v>
      </c>
      <c r="E242" s="1" t="s">
        <v>309</v>
      </c>
      <c r="F242" s="3"/>
      <c r="G242" s="8">
        <v>0</v>
      </c>
      <c r="H242" s="9">
        <f>H243</f>
        <v>2261.2143999999998</v>
      </c>
      <c r="I242" s="8">
        <f t="shared" si="34"/>
        <v>2261.2143999999998</v>
      </c>
      <c r="J242" s="9">
        <f>J243</f>
        <v>0</v>
      </c>
      <c r="K242" s="8">
        <f t="shared" si="32"/>
        <v>2261.2143999999998</v>
      </c>
      <c r="L242" s="8">
        <v>0</v>
      </c>
      <c r="M242" s="9">
        <f>M243</f>
        <v>4583.7950000000001</v>
      </c>
      <c r="N242" s="9">
        <f>N243</f>
        <v>0</v>
      </c>
      <c r="O242" s="8">
        <f t="shared" si="30"/>
        <v>2261.2143999999998</v>
      </c>
      <c r="P242" s="8">
        <f t="shared" si="35"/>
        <v>4583.7950000000001</v>
      </c>
      <c r="Q242" s="9">
        <f>Q243</f>
        <v>0</v>
      </c>
      <c r="R242" s="9">
        <f>R243</f>
        <v>0</v>
      </c>
      <c r="S242" s="8">
        <f t="shared" si="28"/>
        <v>2261.2143999999998</v>
      </c>
      <c r="T242" s="9">
        <f>T243</f>
        <v>0</v>
      </c>
      <c r="U242" s="8">
        <f t="shared" si="27"/>
        <v>2261.2143999999998</v>
      </c>
      <c r="V242" s="8">
        <f t="shared" si="33"/>
        <v>4583.7950000000001</v>
      </c>
      <c r="W242" s="9">
        <f>W243</f>
        <v>0</v>
      </c>
      <c r="X242" s="8">
        <f t="shared" si="31"/>
        <v>4583.7950000000001</v>
      </c>
      <c r="Y242" s="9">
        <f>Y243</f>
        <v>0</v>
      </c>
      <c r="Z242" s="8">
        <f t="shared" si="29"/>
        <v>4583.7950000000001</v>
      </c>
    </row>
    <row r="243" spans="1:26" ht="51.75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" t="s">
        <v>309</v>
      </c>
      <c r="F243" s="3">
        <v>600</v>
      </c>
      <c r="G243" s="8">
        <v>0</v>
      </c>
      <c r="H243" s="9">
        <v>2261.2143999999998</v>
      </c>
      <c r="I243" s="8">
        <f t="shared" si="34"/>
        <v>2261.2143999999998</v>
      </c>
      <c r="J243" s="9"/>
      <c r="K243" s="8">
        <f t="shared" si="32"/>
        <v>2261.2143999999998</v>
      </c>
      <c r="L243" s="8">
        <v>0</v>
      </c>
      <c r="M243" s="9">
        <v>4583.7950000000001</v>
      </c>
      <c r="N243" s="9"/>
      <c r="O243" s="8">
        <f t="shared" si="30"/>
        <v>2261.2143999999998</v>
      </c>
      <c r="P243" s="8">
        <f t="shared" si="35"/>
        <v>4583.7950000000001</v>
      </c>
      <c r="Q243" s="9"/>
      <c r="R243" s="9"/>
      <c r="S243" s="8">
        <f t="shared" si="28"/>
        <v>2261.2143999999998</v>
      </c>
      <c r="T243" s="9"/>
      <c r="U243" s="8">
        <f t="shared" si="27"/>
        <v>2261.2143999999998</v>
      </c>
      <c r="V243" s="8">
        <f t="shared" si="33"/>
        <v>4583.7950000000001</v>
      </c>
      <c r="W243" s="9"/>
      <c r="X243" s="8">
        <f t="shared" si="31"/>
        <v>4583.7950000000001</v>
      </c>
      <c r="Y243" s="9"/>
      <c r="Z243" s="8">
        <f t="shared" si="29"/>
        <v>4583.7950000000001</v>
      </c>
    </row>
    <row r="244" spans="1:26" ht="60.75" customHeight="1">
      <c r="A244" s="2" t="s">
        <v>209</v>
      </c>
      <c r="B244" s="3" t="s">
        <v>4</v>
      </c>
      <c r="C244" s="3" t="s">
        <v>24</v>
      </c>
      <c r="D244" s="3" t="s">
        <v>26</v>
      </c>
      <c r="E244" s="12" t="s">
        <v>210</v>
      </c>
      <c r="F244" s="3"/>
      <c r="G244" s="8">
        <v>922.88940000000002</v>
      </c>
      <c r="H244" s="9">
        <f>H245</f>
        <v>-225.71479000000002</v>
      </c>
      <c r="I244" s="8">
        <f t="shared" si="34"/>
        <v>697.17461000000003</v>
      </c>
      <c r="J244" s="9">
        <f>J245</f>
        <v>0</v>
      </c>
      <c r="K244" s="8">
        <f t="shared" si="32"/>
        <v>697.17461000000003</v>
      </c>
      <c r="L244" s="8">
        <v>0</v>
      </c>
      <c r="M244" s="9">
        <f>M245</f>
        <v>0</v>
      </c>
      <c r="N244" s="9">
        <f>N245</f>
        <v>225.71479000000002</v>
      </c>
      <c r="O244" s="8">
        <f t="shared" si="30"/>
        <v>922.88940000000002</v>
      </c>
      <c r="P244" s="8">
        <f t="shared" si="35"/>
        <v>0</v>
      </c>
      <c r="Q244" s="9">
        <f>Q245</f>
        <v>0</v>
      </c>
      <c r="R244" s="9">
        <f>R245</f>
        <v>0</v>
      </c>
      <c r="S244" s="8">
        <f t="shared" si="28"/>
        <v>922.88940000000002</v>
      </c>
      <c r="T244" s="9">
        <f>T245</f>
        <v>0</v>
      </c>
      <c r="U244" s="8">
        <f t="shared" si="27"/>
        <v>922.88940000000002</v>
      </c>
      <c r="V244" s="8">
        <f t="shared" si="33"/>
        <v>0</v>
      </c>
      <c r="W244" s="9">
        <f>W245</f>
        <v>227.62434999999999</v>
      </c>
      <c r="X244" s="8">
        <f t="shared" si="31"/>
        <v>227.62434999999999</v>
      </c>
      <c r="Y244" s="9">
        <f>Y245</f>
        <v>0</v>
      </c>
      <c r="Z244" s="8">
        <f t="shared" si="29"/>
        <v>227.62434999999999</v>
      </c>
    </row>
    <row r="245" spans="1:26" ht="56.25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2" t="s">
        <v>210</v>
      </c>
      <c r="F245" s="3">
        <v>600</v>
      </c>
      <c r="G245" s="8">
        <v>922.88940000000002</v>
      </c>
      <c r="H245" s="9">
        <f>-231.51972+5.95422-0.15313+0.00394-0.0001</f>
        <v>-225.71479000000002</v>
      </c>
      <c r="I245" s="8">
        <f t="shared" si="34"/>
        <v>697.17461000000003</v>
      </c>
      <c r="J245" s="9"/>
      <c r="K245" s="8">
        <f t="shared" si="32"/>
        <v>697.17461000000003</v>
      </c>
      <c r="L245" s="8">
        <v>0</v>
      </c>
      <c r="M245" s="9"/>
      <c r="N245" s="9">
        <f>231.51972-5.95422+0.15313-0.00394+0.0001</f>
        <v>225.71479000000002</v>
      </c>
      <c r="O245" s="8">
        <f t="shared" si="30"/>
        <v>922.88940000000002</v>
      </c>
      <c r="P245" s="8">
        <f t="shared" si="35"/>
        <v>0</v>
      </c>
      <c r="Q245" s="9"/>
      <c r="R245" s="9"/>
      <c r="S245" s="8">
        <f t="shared" si="28"/>
        <v>922.88940000000002</v>
      </c>
      <c r="T245" s="9"/>
      <c r="U245" s="8">
        <f t="shared" si="27"/>
        <v>922.88940000000002</v>
      </c>
      <c r="V245" s="8">
        <f t="shared" si="33"/>
        <v>0</v>
      </c>
      <c r="W245" s="9">
        <f>239.64497-12.65541+0.66832-0.03529+0.00186-0.0001</f>
        <v>227.62434999999999</v>
      </c>
      <c r="X245" s="8">
        <f t="shared" si="31"/>
        <v>227.62434999999999</v>
      </c>
      <c r="Y245" s="9"/>
      <c r="Z245" s="8">
        <f t="shared" si="29"/>
        <v>227.62434999999999</v>
      </c>
    </row>
    <row r="246" spans="1:26" ht="49.5" customHeight="1">
      <c r="A246" s="2" t="s">
        <v>312</v>
      </c>
      <c r="B246" s="3" t="s">
        <v>4</v>
      </c>
      <c r="C246" s="3" t="s">
        <v>24</v>
      </c>
      <c r="D246" s="3" t="s">
        <v>26</v>
      </c>
      <c r="E246" s="12" t="s">
        <v>295</v>
      </c>
      <c r="F246" s="3"/>
      <c r="G246" s="8">
        <v>0</v>
      </c>
      <c r="H246" s="9">
        <f>H247</f>
        <v>0</v>
      </c>
      <c r="I246" s="8">
        <f t="shared" si="34"/>
        <v>0</v>
      </c>
      <c r="J246" s="9">
        <f>J247</f>
        <v>0</v>
      </c>
      <c r="K246" s="8">
        <f t="shared" si="32"/>
        <v>0</v>
      </c>
      <c r="L246" s="8">
        <v>0</v>
      </c>
      <c r="M246" s="9">
        <f>M247</f>
        <v>0</v>
      </c>
      <c r="N246" s="9">
        <f>N247</f>
        <v>0</v>
      </c>
      <c r="O246" s="8">
        <f t="shared" si="30"/>
        <v>0</v>
      </c>
      <c r="P246" s="8">
        <f t="shared" si="35"/>
        <v>0</v>
      </c>
      <c r="Q246" s="9">
        <f>Q247</f>
        <v>0</v>
      </c>
      <c r="R246" s="9">
        <f>R247</f>
        <v>0</v>
      </c>
      <c r="S246" s="8">
        <f t="shared" si="28"/>
        <v>0</v>
      </c>
      <c r="T246" s="9">
        <f>T247</f>
        <v>0</v>
      </c>
      <c r="U246" s="8">
        <f t="shared" si="27"/>
        <v>0</v>
      </c>
      <c r="V246" s="8">
        <f t="shared" si="33"/>
        <v>0</v>
      </c>
      <c r="W246" s="9">
        <f>W247</f>
        <v>0</v>
      </c>
      <c r="X246" s="8">
        <f t="shared" si="31"/>
        <v>0</v>
      </c>
      <c r="Y246" s="9">
        <f>Y247</f>
        <v>0</v>
      </c>
      <c r="Z246" s="8">
        <f t="shared" si="29"/>
        <v>0</v>
      </c>
    </row>
    <row r="247" spans="1:26" ht="56.2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2" t="s">
        <v>295</v>
      </c>
      <c r="F247" s="3">
        <v>600</v>
      </c>
      <c r="G247" s="8">
        <v>0</v>
      </c>
      <c r="H247" s="9"/>
      <c r="I247" s="8">
        <f t="shared" si="34"/>
        <v>0</v>
      </c>
      <c r="J247" s="9"/>
      <c r="K247" s="8">
        <f t="shared" si="32"/>
        <v>0</v>
      </c>
      <c r="L247" s="8">
        <v>0</v>
      </c>
      <c r="M247" s="9"/>
      <c r="N247" s="9"/>
      <c r="O247" s="8">
        <f t="shared" si="30"/>
        <v>0</v>
      </c>
      <c r="P247" s="8">
        <f t="shared" si="35"/>
        <v>0</v>
      </c>
      <c r="Q247" s="9"/>
      <c r="R247" s="9"/>
      <c r="S247" s="8">
        <f t="shared" si="28"/>
        <v>0</v>
      </c>
      <c r="T247" s="9"/>
      <c r="U247" s="8">
        <f t="shared" si="27"/>
        <v>0</v>
      </c>
      <c r="V247" s="8">
        <f t="shared" si="33"/>
        <v>0</v>
      </c>
      <c r="W247" s="9"/>
      <c r="X247" s="8">
        <f t="shared" si="31"/>
        <v>0</v>
      </c>
      <c r="Y247" s="9"/>
      <c r="Z247" s="8">
        <f t="shared" si="29"/>
        <v>0</v>
      </c>
    </row>
    <row r="248" spans="1:26" ht="36.75" customHeight="1">
      <c r="A248" s="10" t="s">
        <v>148</v>
      </c>
      <c r="B248" s="3" t="s">
        <v>4</v>
      </c>
      <c r="C248" s="3" t="s">
        <v>24</v>
      </c>
      <c r="D248" s="3" t="s">
        <v>21</v>
      </c>
      <c r="E248" s="1" t="s">
        <v>149</v>
      </c>
      <c r="F248" s="3"/>
      <c r="G248" s="8">
        <v>23649.543320000004</v>
      </c>
      <c r="H248" s="9">
        <f>H249</f>
        <v>0</v>
      </c>
      <c r="I248" s="8">
        <f t="shared" si="34"/>
        <v>23649.543320000004</v>
      </c>
      <c r="J248" s="9">
        <f>J249</f>
        <v>0</v>
      </c>
      <c r="K248" s="8">
        <f t="shared" si="32"/>
        <v>23649.543320000004</v>
      </c>
      <c r="L248" s="8">
        <v>23649.543320000004</v>
      </c>
      <c r="M248" s="9">
        <f>M249</f>
        <v>0</v>
      </c>
      <c r="N248" s="9">
        <f>N249</f>
        <v>0</v>
      </c>
      <c r="O248" s="8">
        <f t="shared" si="30"/>
        <v>23649.543320000004</v>
      </c>
      <c r="P248" s="8">
        <f t="shared" si="35"/>
        <v>23649.543320000004</v>
      </c>
      <c r="Q248" s="9">
        <f>Q249</f>
        <v>0</v>
      </c>
      <c r="R248" s="9">
        <f>R249</f>
        <v>0</v>
      </c>
      <c r="S248" s="8">
        <f t="shared" si="28"/>
        <v>23649.543320000004</v>
      </c>
      <c r="T248" s="9">
        <f>T249</f>
        <v>0</v>
      </c>
      <c r="U248" s="8">
        <f t="shared" si="27"/>
        <v>23649.543320000004</v>
      </c>
      <c r="V248" s="8">
        <f t="shared" si="33"/>
        <v>23649.543320000004</v>
      </c>
      <c r="W248" s="9">
        <f>W249</f>
        <v>0</v>
      </c>
      <c r="X248" s="8">
        <f t="shared" si="31"/>
        <v>23649.543320000004</v>
      </c>
      <c r="Y248" s="9">
        <f>Y249</f>
        <v>0</v>
      </c>
      <c r="Z248" s="8">
        <f t="shared" si="29"/>
        <v>23649.543320000004</v>
      </c>
    </row>
    <row r="249" spans="1:26" ht="45.7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" t="s">
        <v>149</v>
      </c>
      <c r="F249" s="3">
        <v>600</v>
      </c>
      <c r="G249" s="8">
        <v>23649.543320000004</v>
      </c>
      <c r="H249" s="9"/>
      <c r="I249" s="8">
        <f t="shared" si="34"/>
        <v>23649.543320000004</v>
      </c>
      <c r="J249" s="9"/>
      <c r="K249" s="8">
        <f t="shared" si="32"/>
        <v>23649.543320000004</v>
      </c>
      <c r="L249" s="8">
        <v>23649.543320000004</v>
      </c>
      <c r="M249" s="9"/>
      <c r="N249" s="9"/>
      <c r="O249" s="8">
        <f t="shared" si="30"/>
        <v>23649.543320000004</v>
      </c>
      <c r="P249" s="8">
        <f t="shared" si="35"/>
        <v>23649.543320000004</v>
      </c>
      <c r="Q249" s="9"/>
      <c r="R249" s="9"/>
      <c r="S249" s="8">
        <f t="shared" si="28"/>
        <v>23649.543320000004</v>
      </c>
      <c r="T249" s="9"/>
      <c r="U249" s="8">
        <f t="shared" si="27"/>
        <v>23649.543320000004</v>
      </c>
      <c r="V249" s="8">
        <f t="shared" si="33"/>
        <v>23649.543320000004</v>
      </c>
      <c r="W249" s="9"/>
      <c r="X249" s="8">
        <f t="shared" si="31"/>
        <v>23649.543320000004</v>
      </c>
      <c r="Y249" s="9"/>
      <c r="Z249" s="8">
        <f t="shared" si="29"/>
        <v>23649.543320000004</v>
      </c>
    </row>
    <row r="250" spans="1:26" ht="51.75" customHeight="1">
      <c r="A250" s="2" t="s">
        <v>150</v>
      </c>
      <c r="B250" s="3" t="s">
        <v>4</v>
      </c>
      <c r="C250" s="3" t="s">
        <v>24</v>
      </c>
      <c r="D250" s="3" t="s">
        <v>21</v>
      </c>
      <c r="E250" s="1" t="s">
        <v>154</v>
      </c>
      <c r="F250" s="3"/>
      <c r="G250" s="8">
        <v>35</v>
      </c>
      <c r="H250" s="9">
        <f>H251</f>
        <v>0</v>
      </c>
      <c r="I250" s="8">
        <f t="shared" si="34"/>
        <v>35</v>
      </c>
      <c r="J250" s="9">
        <f>J251</f>
        <v>0</v>
      </c>
      <c r="K250" s="8">
        <f t="shared" si="32"/>
        <v>35</v>
      </c>
      <c r="L250" s="8">
        <v>35</v>
      </c>
      <c r="M250" s="9">
        <f>M251</f>
        <v>0</v>
      </c>
      <c r="N250" s="9">
        <f>N251</f>
        <v>0</v>
      </c>
      <c r="O250" s="8">
        <f t="shared" si="30"/>
        <v>35</v>
      </c>
      <c r="P250" s="8">
        <f t="shared" si="35"/>
        <v>35</v>
      </c>
      <c r="Q250" s="9">
        <f>Q251</f>
        <v>0</v>
      </c>
      <c r="R250" s="9">
        <f>R251</f>
        <v>0</v>
      </c>
      <c r="S250" s="8">
        <f t="shared" si="28"/>
        <v>35</v>
      </c>
      <c r="T250" s="9">
        <f>T251</f>
        <v>0</v>
      </c>
      <c r="U250" s="8">
        <f t="shared" si="27"/>
        <v>35</v>
      </c>
      <c r="V250" s="8">
        <f t="shared" si="33"/>
        <v>35</v>
      </c>
      <c r="W250" s="9">
        <f>W251</f>
        <v>0</v>
      </c>
      <c r="X250" s="8">
        <f t="shared" si="31"/>
        <v>35</v>
      </c>
      <c r="Y250" s="9">
        <f>Y251</f>
        <v>0</v>
      </c>
      <c r="Z250" s="8">
        <f t="shared" si="29"/>
        <v>35</v>
      </c>
    </row>
    <row r="251" spans="1:26" ht="51.75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154</v>
      </c>
      <c r="F251" s="3">
        <v>600</v>
      </c>
      <c r="G251" s="8">
        <v>35</v>
      </c>
      <c r="H251" s="9"/>
      <c r="I251" s="8">
        <f t="shared" si="34"/>
        <v>35</v>
      </c>
      <c r="J251" s="9"/>
      <c r="K251" s="8">
        <f t="shared" si="32"/>
        <v>35</v>
      </c>
      <c r="L251" s="8">
        <v>35</v>
      </c>
      <c r="M251" s="9"/>
      <c r="N251" s="9"/>
      <c r="O251" s="8">
        <f t="shared" si="30"/>
        <v>35</v>
      </c>
      <c r="P251" s="8">
        <f t="shared" si="35"/>
        <v>35</v>
      </c>
      <c r="Q251" s="9"/>
      <c r="R251" s="9"/>
      <c r="S251" s="8">
        <f t="shared" si="28"/>
        <v>35</v>
      </c>
      <c r="T251" s="9"/>
      <c r="U251" s="8">
        <f t="shared" si="27"/>
        <v>35</v>
      </c>
      <c r="V251" s="8">
        <f t="shared" si="33"/>
        <v>35</v>
      </c>
      <c r="W251" s="9"/>
      <c r="X251" s="8">
        <f t="shared" si="31"/>
        <v>35</v>
      </c>
      <c r="Y251" s="9"/>
      <c r="Z251" s="8">
        <f t="shared" si="29"/>
        <v>35</v>
      </c>
    </row>
    <row r="252" spans="1:26" ht="51.75" customHeight="1">
      <c r="A252" s="2" t="s">
        <v>151</v>
      </c>
      <c r="B252" s="3" t="s">
        <v>4</v>
      </c>
      <c r="C252" s="3" t="s">
        <v>24</v>
      </c>
      <c r="D252" s="3" t="s">
        <v>21</v>
      </c>
      <c r="E252" s="1" t="s">
        <v>155</v>
      </c>
      <c r="F252" s="3"/>
      <c r="G252" s="8">
        <v>92</v>
      </c>
      <c r="H252" s="9">
        <f>H253</f>
        <v>0</v>
      </c>
      <c r="I252" s="8">
        <f t="shared" si="34"/>
        <v>92</v>
      </c>
      <c r="J252" s="9">
        <f>J253</f>
        <v>0</v>
      </c>
      <c r="K252" s="8">
        <f t="shared" si="32"/>
        <v>92</v>
      </c>
      <c r="L252" s="8">
        <v>92</v>
      </c>
      <c r="M252" s="9">
        <f>M253</f>
        <v>0</v>
      </c>
      <c r="N252" s="9">
        <f>N253</f>
        <v>0</v>
      </c>
      <c r="O252" s="8">
        <f t="shared" si="30"/>
        <v>92</v>
      </c>
      <c r="P252" s="8">
        <f t="shared" si="35"/>
        <v>92</v>
      </c>
      <c r="Q252" s="9">
        <f>Q253</f>
        <v>0</v>
      </c>
      <c r="R252" s="9">
        <f>R253</f>
        <v>0</v>
      </c>
      <c r="S252" s="8">
        <f t="shared" si="28"/>
        <v>92</v>
      </c>
      <c r="T252" s="9">
        <f>T253</f>
        <v>0</v>
      </c>
      <c r="U252" s="8">
        <f t="shared" si="27"/>
        <v>92</v>
      </c>
      <c r="V252" s="8">
        <f t="shared" si="33"/>
        <v>92</v>
      </c>
      <c r="W252" s="9">
        <f>W253</f>
        <v>0</v>
      </c>
      <c r="X252" s="8">
        <f t="shared" si="31"/>
        <v>92</v>
      </c>
      <c r="Y252" s="9">
        <f>Y253</f>
        <v>0</v>
      </c>
      <c r="Z252" s="8">
        <f t="shared" si="29"/>
        <v>92</v>
      </c>
    </row>
    <row r="253" spans="1:26" ht="51.7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155</v>
      </c>
      <c r="F253" s="3">
        <v>600</v>
      </c>
      <c r="G253" s="8">
        <v>92</v>
      </c>
      <c r="H253" s="9"/>
      <c r="I253" s="8">
        <f t="shared" si="34"/>
        <v>92</v>
      </c>
      <c r="J253" s="9"/>
      <c r="K253" s="8">
        <f t="shared" si="32"/>
        <v>92</v>
      </c>
      <c r="L253" s="8">
        <v>92</v>
      </c>
      <c r="M253" s="9"/>
      <c r="N253" s="9"/>
      <c r="O253" s="8">
        <f t="shared" si="30"/>
        <v>92</v>
      </c>
      <c r="P253" s="8">
        <f t="shared" si="35"/>
        <v>92</v>
      </c>
      <c r="Q253" s="9"/>
      <c r="R253" s="9"/>
      <c r="S253" s="8">
        <f t="shared" si="28"/>
        <v>92</v>
      </c>
      <c r="T253" s="9"/>
      <c r="U253" s="8">
        <f t="shared" si="27"/>
        <v>92</v>
      </c>
      <c r="V253" s="8">
        <f t="shared" si="33"/>
        <v>92</v>
      </c>
      <c r="W253" s="9"/>
      <c r="X253" s="8">
        <f t="shared" si="31"/>
        <v>92</v>
      </c>
      <c r="Y253" s="9"/>
      <c r="Z253" s="8">
        <f t="shared" si="29"/>
        <v>92</v>
      </c>
    </row>
    <row r="254" spans="1:26" ht="87" customHeight="1">
      <c r="A254" s="2" t="s">
        <v>152</v>
      </c>
      <c r="B254" s="3" t="s">
        <v>4</v>
      </c>
      <c r="C254" s="3" t="s">
        <v>24</v>
      </c>
      <c r="D254" s="3" t="s">
        <v>21</v>
      </c>
      <c r="E254" s="12" t="s">
        <v>156</v>
      </c>
      <c r="F254" s="3"/>
      <c r="G254" s="8">
        <v>0</v>
      </c>
      <c r="H254" s="9">
        <f>H255</f>
        <v>0</v>
      </c>
      <c r="I254" s="8">
        <f t="shared" si="34"/>
        <v>0</v>
      </c>
      <c r="J254" s="9">
        <f>J255</f>
        <v>0</v>
      </c>
      <c r="K254" s="8">
        <f t="shared" si="32"/>
        <v>0</v>
      </c>
      <c r="L254" s="8">
        <v>0</v>
      </c>
      <c r="M254" s="9">
        <f>M255</f>
        <v>0</v>
      </c>
      <c r="N254" s="9">
        <f>N255</f>
        <v>0</v>
      </c>
      <c r="O254" s="8">
        <f t="shared" si="30"/>
        <v>0</v>
      </c>
      <c r="P254" s="8">
        <f t="shared" si="35"/>
        <v>0</v>
      </c>
      <c r="Q254" s="9">
        <f>Q255</f>
        <v>0</v>
      </c>
      <c r="R254" s="9">
        <f>R255</f>
        <v>0</v>
      </c>
      <c r="S254" s="8">
        <f t="shared" si="28"/>
        <v>0</v>
      </c>
      <c r="T254" s="9">
        <f>T255</f>
        <v>0</v>
      </c>
      <c r="U254" s="8">
        <f t="shared" si="27"/>
        <v>0</v>
      </c>
      <c r="V254" s="8">
        <f t="shared" si="33"/>
        <v>0</v>
      </c>
      <c r="W254" s="9">
        <f>W255</f>
        <v>0</v>
      </c>
      <c r="X254" s="8">
        <f t="shared" si="31"/>
        <v>0</v>
      </c>
      <c r="Y254" s="9">
        <f>Y255</f>
        <v>0</v>
      </c>
      <c r="Z254" s="8">
        <f t="shared" si="29"/>
        <v>0</v>
      </c>
    </row>
    <row r="255" spans="1:26" ht="51.75" customHeight="1">
      <c r="A255" s="2" t="s">
        <v>72</v>
      </c>
      <c r="B255" s="3" t="s">
        <v>4</v>
      </c>
      <c r="C255" s="3" t="s">
        <v>24</v>
      </c>
      <c r="D255" s="3" t="s">
        <v>21</v>
      </c>
      <c r="E255" s="12" t="s">
        <v>156</v>
      </c>
      <c r="F255" s="3">
        <v>600</v>
      </c>
      <c r="G255" s="8">
        <v>0</v>
      </c>
      <c r="H255" s="9"/>
      <c r="I255" s="8">
        <f t="shared" si="34"/>
        <v>0</v>
      </c>
      <c r="J255" s="9"/>
      <c r="K255" s="8">
        <f t="shared" si="32"/>
        <v>0</v>
      </c>
      <c r="L255" s="8">
        <v>0</v>
      </c>
      <c r="M255" s="9"/>
      <c r="N255" s="9"/>
      <c r="O255" s="8">
        <f t="shared" si="30"/>
        <v>0</v>
      </c>
      <c r="P255" s="8">
        <f t="shared" si="35"/>
        <v>0</v>
      </c>
      <c r="Q255" s="9"/>
      <c r="R255" s="9"/>
      <c r="S255" s="8">
        <f t="shared" si="28"/>
        <v>0</v>
      </c>
      <c r="T255" s="9"/>
      <c r="U255" s="8">
        <f t="shared" si="27"/>
        <v>0</v>
      </c>
      <c r="V255" s="8">
        <f t="shared" si="33"/>
        <v>0</v>
      </c>
      <c r="W255" s="9"/>
      <c r="X255" s="8">
        <f t="shared" si="31"/>
        <v>0</v>
      </c>
      <c r="Y255" s="9"/>
      <c r="Z255" s="8">
        <f t="shared" si="29"/>
        <v>0</v>
      </c>
    </row>
    <row r="256" spans="1:26" ht="74.25" customHeight="1">
      <c r="A256" s="2" t="s">
        <v>153</v>
      </c>
      <c r="B256" s="3" t="s">
        <v>4</v>
      </c>
      <c r="C256" s="3" t="s">
        <v>24</v>
      </c>
      <c r="D256" s="3" t="s">
        <v>21</v>
      </c>
      <c r="E256" s="12" t="s">
        <v>157</v>
      </c>
      <c r="F256" s="3"/>
      <c r="G256" s="8">
        <v>300</v>
      </c>
      <c r="H256" s="9">
        <f>H257</f>
        <v>0</v>
      </c>
      <c r="I256" s="8">
        <f t="shared" si="34"/>
        <v>300</v>
      </c>
      <c r="J256" s="9">
        <f>J257</f>
        <v>0</v>
      </c>
      <c r="K256" s="8">
        <f t="shared" si="32"/>
        <v>300</v>
      </c>
      <c r="L256" s="8">
        <v>300</v>
      </c>
      <c r="M256" s="9">
        <f>M257</f>
        <v>0</v>
      </c>
      <c r="N256" s="9">
        <f>N257</f>
        <v>0</v>
      </c>
      <c r="O256" s="8">
        <f t="shared" si="30"/>
        <v>300</v>
      </c>
      <c r="P256" s="8">
        <f t="shared" si="35"/>
        <v>300</v>
      </c>
      <c r="Q256" s="9">
        <f>Q257</f>
        <v>0</v>
      </c>
      <c r="R256" s="9">
        <f>R257</f>
        <v>0</v>
      </c>
      <c r="S256" s="8">
        <f t="shared" si="28"/>
        <v>300</v>
      </c>
      <c r="T256" s="9">
        <f>T257</f>
        <v>0</v>
      </c>
      <c r="U256" s="8">
        <f t="shared" si="27"/>
        <v>300</v>
      </c>
      <c r="V256" s="8">
        <f t="shared" si="33"/>
        <v>300</v>
      </c>
      <c r="W256" s="9">
        <f>W257</f>
        <v>0</v>
      </c>
      <c r="X256" s="8">
        <f t="shared" si="31"/>
        <v>300</v>
      </c>
      <c r="Y256" s="9">
        <f>Y257</f>
        <v>0</v>
      </c>
      <c r="Z256" s="8">
        <f t="shared" si="29"/>
        <v>300</v>
      </c>
    </row>
    <row r="257" spans="1:26" ht="51.75" customHeight="1">
      <c r="A257" s="2" t="s">
        <v>72</v>
      </c>
      <c r="B257" s="3" t="s">
        <v>4</v>
      </c>
      <c r="C257" s="3" t="s">
        <v>24</v>
      </c>
      <c r="D257" s="3" t="s">
        <v>21</v>
      </c>
      <c r="E257" s="12" t="s">
        <v>157</v>
      </c>
      <c r="F257" s="3">
        <v>600</v>
      </c>
      <c r="G257" s="8">
        <v>300</v>
      </c>
      <c r="H257" s="9"/>
      <c r="I257" s="8">
        <f t="shared" si="34"/>
        <v>300</v>
      </c>
      <c r="J257" s="9"/>
      <c r="K257" s="8">
        <f t="shared" si="32"/>
        <v>300</v>
      </c>
      <c r="L257" s="8">
        <v>300</v>
      </c>
      <c r="M257" s="9"/>
      <c r="N257" s="9"/>
      <c r="O257" s="8">
        <f t="shared" si="30"/>
        <v>300</v>
      </c>
      <c r="P257" s="8">
        <f t="shared" si="35"/>
        <v>300</v>
      </c>
      <c r="Q257" s="9"/>
      <c r="R257" s="9"/>
      <c r="S257" s="8">
        <f t="shared" si="28"/>
        <v>300</v>
      </c>
      <c r="T257" s="9"/>
      <c r="U257" s="8">
        <f t="shared" si="27"/>
        <v>300</v>
      </c>
      <c r="V257" s="8">
        <f t="shared" si="33"/>
        <v>300</v>
      </c>
      <c r="W257" s="9"/>
      <c r="X257" s="8">
        <f t="shared" si="31"/>
        <v>300</v>
      </c>
      <c r="Y257" s="9"/>
      <c r="Z257" s="8">
        <f t="shared" si="29"/>
        <v>300</v>
      </c>
    </row>
    <row r="258" spans="1:26" ht="97.5" customHeight="1">
      <c r="A258" s="2" t="s">
        <v>158</v>
      </c>
      <c r="B258" s="3" t="s">
        <v>4</v>
      </c>
      <c r="C258" s="3" t="s">
        <v>24</v>
      </c>
      <c r="D258" s="3" t="s">
        <v>21</v>
      </c>
      <c r="E258" s="12" t="s">
        <v>160</v>
      </c>
      <c r="F258" s="3"/>
      <c r="G258" s="8">
        <v>0</v>
      </c>
      <c r="H258" s="9">
        <f>H259</f>
        <v>0</v>
      </c>
      <c r="I258" s="8">
        <f t="shared" si="34"/>
        <v>0</v>
      </c>
      <c r="J258" s="9">
        <f>J259</f>
        <v>0</v>
      </c>
      <c r="K258" s="8">
        <f t="shared" si="32"/>
        <v>0</v>
      </c>
      <c r="L258" s="8">
        <v>0</v>
      </c>
      <c r="M258" s="9">
        <f>M259</f>
        <v>0</v>
      </c>
      <c r="N258" s="9">
        <f>N259</f>
        <v>0</v>
      </c>
      <c r="O258" s="8">
        <f t="shared" si="30"/>
        <v>0</v>
      </c>
      <c r="P258" s="8">
        <f t="shared" si="35"/>
        <v>0</v>
      </c>
      <c r="Q258" s="9">
        <f>Q259</f>
        <v>0</v>
      </c>
      <c r="R258" s="9">
        <f>R259</f>
        <v>0</v>
      </c>
      <c r="S258" s="8">
        <f t="shared" si="28"/>
        <v>0</v>
      </c>
      <c r="T258" s="9">
        <f>T259</f>
        <v>0</v>
      </c>
      <c r="U258" s="8">
        <f t="shared" si="27"/>
        <v>0</v>
      </c>
      <c r="V258" s="8">
        <f t="shared" si="33"/>
        <v>0</v>
      </c>
      <c r="W258" s="9">
        <f>W259</f>
        <v>0</v>
      </c>
      <c r="X258" s="8">
        <f t="shared" si="31"/>
        <v>0</v>
      </c>
      <c r="Y258" s="9">
        <f>Y259</f>
        <v>0</v>
      </c>
      <c r="Z258" s="8">
        <f t="shared" si="29"/>
        <v>0</v>
      </c>
    </row>
    <row r="259" spans="1:26" ht="52.5" customHeight="1">
      <c r="A259" s="2" t="s">
        <v>72</v>
      </c>
      <c r="B259" s="3" t="s">
        <v>4</v>
      </c>
      <c r="C259" s="3" t="s">
        <v>24</v>
      </c>
      <c r="D259" s="3" t="s">
        <v>21</v>
      </c>
      <c r="E259" s="12" t="s">
        <v>160</v>
      </c>
      <c r="F259" s="3">
        <v>600</v>
      </c>
      <c r="G259" s="8">
        <v>0</v>
      </c>
      <c r="H259" s="9"/>
      <c r="I259" s="8">
        <f t="shared" si="34"/>
        <v>0</v>
      </c>
      <c r="J259" s="9"/>
      <c r="K259" s="8">
        <f t="shared" si="32"/>
        <v>0</v>
      </c>
      <c r="L259" s="8">
        <v>0</v>
      </c>
      <c r="M259" s="9"/>
      <c r="N259" s="9"/>
      <c r="O259" s="8">
        <f t="shared" si="30"/>
        <v>0</v>
      </c>
      <c r="P259" s="8">
        <f t="shared" si="35"/>
        <v>0</v>
      </c>
      <c r="Q259" s="9"/>
      <c r="R259" s="9"/>
      <c r="S259" s="8">
        <f t="shared" si="28"/>
        <v>0</v>
      </c>
      <c r="T259" s="9"/>
      <c r="U259" s="8">
        <f t="shared" si="27"/>
        <v>0</v>
      </c>
      <c r="V259" s="8">
        <f t="shared" si="33"/>
        <v>0</v>
      </c>
      <c r="W259" s="9"/>
      <c r="X259" s="8">
        <f t="shared" si="31"/>
        <v>0</v>
      </c>
      <c r="Y259" s="9"/>
      <c r="Z259" s="8">
        <f t="shared" si="29"/>
        <v>0</v>
      </c>
    </row>
    <row r="260" spans="1:26" ht="93" customHeight="1">
      <c r="A260" s="2" t="s">
        <v>159</v>
      </c>
      <c r="B260" s="3" t="s">
        <v>4</v>
      </c>
      <c r="C260" s="3" t="s">
        <v>24</v>
      </c>
      <c r="D260" s="3" t="s">
        <v>21</v>
      </c>
      <c r="E260" s="1" t="s">
        <v>161</v>
      </c>
      <c r="F260" s="3"/>
      <c r="G260" s="8">
        <v>200</v>
      </c>
      <c r="H260" s="9">
        <f>H261</f>
        <v>0</v>
      </c>
      <c r="I260" s="8">
        <f t="shared" si="34"/>
        <v>200</v>
      </c>
      <c r="J260" s="9">
        <f>J261</f>
        <v>0</v>
      </c>
      <c r="K260" s="8">
        <f t="shared" si="32"/>
        <v>200</v>
      </c>
      <c r="L260" s="8">
        <v>200</v>
      </c>
      <c r="M260" s="9">
        <f>M261</f>
        <v>0</v>
      </c>
      <c r="N260" s="9">
        <f>N261</f>
        <v>0</v>
      </c>
      <c r="O260" s="8">
        <f t="shared" si="30"/>
        <v>200</v>
      </c>
      <c r="P260" s="8">
        <f t="shared" si="35"/>
        <v>200</v>
      </c>
      <c r="Q260" s="9">
        <f>Q261</f>
        <v>0</v>
      </c>
      <c r="R260" s="9">
        <f>R261</f>
        <v>0</v>
      </c>
      <c r="S260" s="8">
        <f t="shared" si="28"/>
        <v>200</v>
      </c>
      <c r="T260" s="9">
        <f>T261</f>
        <v>0</v>
      </c>
      <c r="U260" s="8">
        <f t="shared" si="27"/>
        <v>200</v>
      </c>
      <c r="V260" s="8">
        <f t="shared" si="33"/>
        <v>200</v>
      </c>
      <c r="W260" s="9">
        <f>W261</f>
        <v>0</v>
      </c>
      <c r="X260" s="8">
        <f t="shared" si="31"/>
        <v>200</v>
      </c>
      <c r="Y260" s="9">
        <f>Y261</f>
        <v>0</v>
      </c>
      <c r="Z260" s="8">
        <f t="shared" si="29"/>
        <v>200</v>
      </c>
    </row>
    <row r="261" spans="1:26" ht="51" customHeight="1">
      <c r="A261" s="2" t="s">
        <v>72</v>
      </c>
      <c r="B261" s="3" t="s">
        <v>4</v>
      </c>
      <c r="C261" s="3" t="s">
        <v>24</v>
      </c>
      <c r="D261" s="3" t="s">
        <v>21</v>
      </c>
      <c r="E261" s="1" t="s">
        <v>161</v>
      </c>
      <c r="F261" s="3">
        <v>600</v>
      </c>
      <c r="G261" s="8">
        <v>200</v>
      </c>
      <c r="H261" s="9"/>
      <c r="I261" s="8">
        <f t="shared" si="34"/>
        <v>200</v>
      </c>
      <c r="J261" s="9"/>
      <c r="K261" s="8">
        <f t="shared" si="32"/>
        <v>200</v>
      </c>
      <c r="L261" s="8">
        <v>200</v>
      </c>
      <c r="M261" s="9"/>
      <c r="N261" s="9"/>
      <c r="O261" s="8">
        <f t="shared" si="30"/>
        <v>200</v>
      </c>
      <c r="P261" s="8">
        <f t="shared" si="35"/>
        <v>200</v>
      </c>
      <c r="Q261" s="9"/>
      <c r="R261" s="9"/>
      <c r="S261" s="8">
        <f t="shared" si="28"/>
        <v>200</v>
      </c>
      <c r="T261" s="9"/>
      <c r="U261" s="8">
        <f t="shared" si="27"/>
        <v>200</v>
      </c>
      <c r="V261" s="8">
        <f t="shared" si="33"/>
        <v>200</v>
      </c>
      <c r="W261" s="9"/>
      <c r="X261" s="8">
        <f t="shared" si="31"/>
        <v>200</v>
      </c>
      <c r="Y261" s="9"/>
      <c r="Z261" s="8">
        <f t="shared" si="29"/>
        <v>200</v>
      </c>
    </row>
    <row r="262" spans="1:26" ht="54" customHeight="1">
      <c r="A262" s="2" t="s">
        <v>320</v>
      </c>
      <c r="B262" s="3" t="s">
        <v>4</v>
      </c>
      <c r="C262" s="3" t="s">
        <v>24</v>
      </c>
      <c r="D262" s="3" t="s">
        <v>21</v>
      </c>
      <c r="E262" s="1" t="s">
        <v>162</v>
      </c>
      <c r="F262" s="3"/>
      <c r="G262" s="8">
        <v>0</v>
      </c>
      <c r="H262" s="9">
        <f>H263</f>
        <v>0</v>
      </c>
      <c r="I262" s="8">
        <f t="shared" si="34"/>
        <v>0</v>
      </c>
      <c r="J262" s="9">
        <f>J263</f>
        <v>0</v>
      </c>
      <c r="K262" s="8">
        <f t="shared" si="32"/>
        <v>0</v>
      </c>
      <c r="L262" s="8">
        <v>0</v>
      </c>
      <c r="M262" s="9">
        <f>M263</f>
        <v>0</v>
      </c>
      <c r="N262" s="9">
        <f>N263</f>
        <v>0</v>
      </c>
      <c r="O262" s="8">
        <f t="shared" si="30"/>
        <v>0</v>
      </c>
      <c r="P262" s="8">
        <f t="shared" si="35"/>
        <v>0</v>
      </c>
      <c r="Q262" s="9">
        <f>Q263</f>
        <v>0</v>
      </c>
      <c r="R262" s="9">
        <f>R263</f>
        <v>0</v>
      </c>
      <c r="S262" s="8">
        <f t="shared" si="28"/>
        <v>0</v>
      </c>
      <c r="T262" s="9">
        <f>T263</f>
        <v>0</v>
      </c>
      <c r="U262" s="8">
        <f t="shared" si="27"/>
        <v>0</v>
      </c>
      <c r="V262" s="8">
        <f t="shared" si="33"/>
        <v>0</v>
      </c>
      <c r="W262" s="9">
        <f>W263</f>
        <v>0</v>
      </c>
      <c r="X262" s="8">
        <f t="shared" si="31"/>
        <v>0</v>
      </c>
      <c r="Y262" s="9">
        <f>Y263</f>
        <v>0</v>
      </c>
      <c r="Z262" s="8">
        <f t="shared" si="29"/>
        <v>0</v>
      </c>
    </row>
    <row r="263" spans="1:26" ht="54.75" customHeight="1">
      <c r="A263" s="2" t="s">
        <v>72</v>
      </c>
      <c r="B263" s="3" t="s">
        <v>4</v>
      </c>
      <c r="C263" s="3" t="s">
        <v>24</v>
      </c>
      <c r="D263" s="3" t="s">
        <v>21</v>
      </c>
      <c r="E263" s="1" t="s">
        <v>162</v>
      </c>
      <c r="F263" s="3">
        <v>600</v>
      </c>
      <c r="G263" s="8">
        <v>0</v>
      </c>
      <c r="H263" s="9"/>
      <c r="I263" s="8">
        <f t="shared" si="34"/>
        <v>0</v>
      </c>
      <c r="J263" s="9"/>
      <c r="K263" s="8">
        <f t="shared" si="32"/>
        <v>0</v>
      </c>
      <c r="L263" s="8">
        <v>0</v>
      </c>
      <c r="M263" s="9"/>
      <c r="N263" s="9"/>
      <c r="O263" s="8">
        <f t="shared" si="30"/>
        <v>0</v>
      </c>
      <c r="P263" s="8">
        <f t="shared" si="35"/>
        <v>0</v>
      </c>
      <c r="Q263" s="9"/>
      <c r="R263" s="9"/>
      <c r="S263" s="8">
        <f t="shared" si="28"/>
        <v>0</v>
      </c>
      <c r="T263" s="9"/>
      <c r="U263" s="8">
        <f t="shared" si="27"/>
        <v>0</v>
      </c>
      <c r="V263" s="8">
        <f t="shared" si="33"/>
        <v>0</v>
      </c>
      <c r="W263" s="9"/>
      <c r="X263" s="8">
        <f t="shared" si="31"/>
        <v>0</v>
      </c>
      <c r="Y263" s="9"/>
      <c r="Z263" s="8">
        <f t="shared" si="29"/>
        <v>0</v>
      </c>
    </row>
    <row r="264" spans="1:26" ht="35.25" customHeight="1">
      <c r="A264" s="2" t="s">
        <v>321</v>
      </c>
      <c r="B264" s="3" t="s">
        <v>4</v>
      </c>
      <c r="C264" s="3" t="s">
        <v>24</v>
      </c>
      <c r="D264" s="3" t="s">
        <v>21</v>
      </c>
      <c r="E264" s="1" t="s">
        <v>322</v>
      </c>
      <c r="F264" s="3"/>
      <c r="G264" s="8"/>
      <c r="H264" s="9"/>
      <c r="I264" s="8"/>
      <c r="J264" s="9"/>
      <c r="K264" s="8">
        <f t="shared" si="32"/>
        <v>0</v>
      </c>
      <c r="L264" s="8"/>
      <c r="M264" s="9"/>
      <c r="N264" s="9">
        <f>N265</f>
        <v>0</v>
      </c>
      <c r="O264" s="8">
        <f t="shared" si="30"/>
        <v>0</v>
      </c>
      <c r="P264" s="8"/>
      <c r="Q264" s="9"/>
      <c r="R264" s="9">
        <f>R265</f>
        <v>0</v>
      </c>
      <c r="S264" s="8">
        <f t="shared" si="28"/>
        <v>0</v>
      </c>
      <c r="T264" s="9">
        <f>T265</f>
        <v>0</v>
      </c>
      <c r="U264" s="8">
        <f t="shared" si="27"/>
        <v>0</v>
      </c>
      <c r="V264" s="8">
        <f t="shared" si="33"/>
        <v>0</v>
      </c>
      <c r="W264" s="9">
        <f>W265</f>
        <v>0</v>
      </c>
      <c r="X264" s="8">
        <f t="shared" si="31"/>
        <v>0</v>
      </c>
      <c r="Y264" s="9">
        <f>Y265</f>
        <v>0</v>
      </c>
      <c r="Z264" s="8">
        <f t="shared" si="29"/>
        <v>0</v>
      </c>
    </row>
    <row r="265" spans="1:26" ht="54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322</v>
      </c>
      <c r="F265" s="3">
        <v>600</v>
      </c>
      <c r="G265" s="8"/>
      <c r="H265" s="9"/>
      <c r="I265" s="8"/>
      <c r="J265" s="9"/>
      <c r="K265" s="8">
        <f t="shared" si="32"/>
        <v>0</v>
      </c>
      <c r="L265" s="8"/>
      <c r="M265" s="9"/>
      <c r="N265" s="9"/>
      <c r="O265" s="8">
        <f t="shared" si="30"/>
        <v>0</v>
      </c>
      <c r="P265" s="8"/>
      <c r="Q265" s="9"/>
      <c r="R265" s="9"/>
      <c r="S265" s="8">
        <f t="shared" si="28"/>
        <v>0</v>
      </c>
      <c r="T265" s="9"/>
      <c r="U265" s="8">
        <f t="shared" si="27"/>
        <v>0</v>
      </c>
      <c r="V265" s="8">
        <f t="shared" si="33"/>
        <v>0</v>
      </c>
      <c r="W265" s="9"/>
      <c r="X265" s="8">
        <f t="shared" si="31"/>
        <v>0</v>
      </c>
      <c r="Y265" s="9"/>
      <c r="Z265" s="8">
        <f t="shared" si="29"/>
        <v>0</v>
      </c>
    </row>
    <row r="266" spans="1:26" ht="50.25" customHeight="1">
      <c r="A266" s="15" t="s">
        <v>130</v>
      </c>
      <c r="B266" s="3" t="s">
        <v>4</v>
      </c>
      <c r="C266" s="3" t="s">
        <v>24</v>
      </c>
      <c r="D266" s="3" t="s">
        <v>24</v>
      </c>
      <c r="E266" s="1" t="s">
        <v>132</v>
      </c>
      <c r="F266" s="3"/>
      <c r="G266" s="8">
        <v>1207.615</v>
      </c>
      <c r="H266" s="9">
        <f>H267</f>
        <v>47.639000000000003</v>
      </c>
      <c r="I266" s="8">
        <f t="shared" si="34"/>
        <v>1255.2539999999999</v>
      </c>
      <c r="J266" s="9">
        <f>J267</f>
        <v>0</v>
      </c>
      <c r="K266" s="8">
        <f t="shared" si="32"/>
        <v>1255.2539999999999</v>
      </c>
      <c r="L266" s="8">
        <v>1207.615</v>
      </c>
      <c r="M266" s="9">
        <f>M267</f>
        <v>47.639000000000003</v>
      </c>
      <c r="N266" s="9">
        <f>N267</f>
        <v>0</v>
      </c>
      <c r="O266" s="8">
        <f t="shared" si="30"/>
        <v>1255.2539999999999</v>
      </c>
      <c r="P266" s="8">
        <f t="shared" si="35"/>
        <v>1255.2539999999999</v>
      </c>
      <c r="Q266" s="9">
        <f>Q267</f>
        <v>0</v>
      </c>
      <c r="R266" s="9">
        <f>R267</f>
        <v>0</v>
      </c>
      <c r="S266" s="8">
        <f t="shared" si="28"/>
        <v>1255.2539999999999</v>
      </c>
      <c r="T266" s="9">
        <f>T267</f>
        <v>0</v>
      </c>
      <c r="U266" s="8">
        <f t="shared" si="27"/>
        <v>1255.2539999999999</v>
      </c>
      <c r="V266" s="8">
        <f t="shared" si="33"/>
        <v>1255.2539999999999</v>
      </c>
      <c r="W266" s="9">
        <f>W267</f>
        <v>0</v>
      </c>
      <c r="X266" s="8">
        <f t="shared" si="31"/>
        <v>1255.2539999999999</v>
      </c>
      <c r="Y266" s="9">
        <f>Y267</f>
        <v>0</v>
      </c>
      <c r="Z266" s="8">
        <f t="shared" si="29"/>
        <v>1255.2539999999999</v>
      </c>
    </row>
    <row r="267" spans="1:26" ht="55.5" customHeight="1">
      <c r="A267" s="2" t="s">
        <v>72</v>
      </c>
      <c r="B267" s="3" t="s">
        <v>4</v>
      </c>
      <c r="C267" s="3" t="s">
        <v>24</v>
      </c>
      <c r="D267" s="3" t="s">
        <v>24</v>
      </c>
      <c r="E267" s="1" t="s">
        <v>132</v>
      </c>
      <c r="F267" s="3">
        <v>600</v>
      </c>
      <c r="G267" s="8">
        <v>1207.615</v>
      </c>
      <c r="H267" s="9">
        <v>47.639000000000003</v>
      </c>
      <c r="I267" s="8">
        <f t="shared" si="34"/>
        <v>1255.2539999999999</v>
      </c>
      <c r="J267" s="9"/>
      <c r="K267" s="8">
        <f t="shared" si="32"/>
        <v>1255.2539999999999</v>
      </c>
      <c r="L267" s="8">
        <v>1207.615</v>
      </c>
      <c r="M267" s="9">
        <v>47.639000000000003</v>
      </c>
      <c r="N267" s="9"/>
      <c r="O267" s="8">
        <f t="shared" si="30"/>
        <v>1255.2539999999999</v>
      </c>
      <c r="P267" s="8">
        <f t="shared" si="35"/>
        <v>1255.2539999999999</v>
      </c>
      <c r="Q267" s="9"/>
      <c r="R267" s="9"/>
      <c r="S267" s="8">
        <f t="shared" si="28"/>
        <v>1255.2539999999999</v>
      </c>
      <c r="T267" s="9"/>
      <c r="U267" s="8">
        <f t="shared" si="27"/>
        <v>1255.2539999999999</v>
      </c>
      <c r="V267" s="8">
        <f t="shared" si="33"/>
        <v>1255.2539999999999</v>
      </c>
      <c r="W267" s="9"/>
      <c r="X267" s="8">
        <f t="shared" si="31"/>
        <v>1255.2539999999999</v>
      </c>
      <c r="Y267" s="9"/>
      <c r="Z267" s="8">
        <f t="shared" si="29"/>
        <v>1255.2539999999999</v>
      </c>
    </row>
    <row r="268" spans="1:26" ht="75.75" customHeight="1">
      <c r="A268" s="16" t="s">
        <v>131</v>
      </c>
      <c r="B268" s="3" t="s">
        <v>4</v>
      </c>
      <c r="C268" s="3" t="s">
        <v>24</v>
      </c>
      <c r="D268" s="3" t="s">
        <v>24</v>
      </c>
      <c r="E268" s="1" t="s">
        <v>133</v>
      </c>
      <c r="F268" s="3"/>
      <c r="G268" s="8">
        <v>50.82</v>
      </c>
      <c r="H268" s="9">
        <f>H269</f>
        <v>0</v>
      </c>
      <c r="I268" s="8">
        <f t="shared" si="34"/>
        <v>50.82</v>
      </c>
      <c r="J268" s="9">
        <f>J269</f>
        <v>0</v>
      </c>
      <c r="K268" s="8">
        <f t="shared" si="32"/>
        <v>50.82</v>
      </c>
      <c r="L268" s="8">
        <v>50.82</v>
      </c>
      <c r="M268" s="9">
        <f>M269</f>
        <v>0</v>
      </c>
      <c r="N268" s="9">
        <f>N269</f>
        <v>0</v>
      </c>
      <c r="O268" s="8">
        <f t="shared" si="30"/>
        <v>50.82</v>
      </c>
      <c r="P268" s="8">
        <f t="shared" si="35"/>
        <v>50.82</v>
      </c>
      <c r="Q268" s="9">
        <f>Q269</f>
        <v>0</v>
      </c>
      <c r="R268" s="9">
        <f>R269</f>
        <v>0</v>
      </c>
      <c r="S268" s="8">
        <f t="shared" si="28"/>
        <v>50.82</v>
      </c>
      <c r="T268" s="9">
        <f>T269</f>
        <v>0</v>
      </c>
      <c r="U268" s="8">
        <f t="shared" si="27"/>
        <v>50.82</v>
      </c>
      <c r="V268" s="8">
        <f t="shared" si="33"/>
        <v>50.82</v>
      </c>
      <c r="W268" s="9">
        <f>W269</f>
        <v>0</v>
      </c>
      <c r="X268" s="8">
        <f t="shared" si="31"/>
        <v>50.82</v>
      </c>
      <c r="Y268" s="9">
        <f>Y269</f>
        <v>0</v>
      </c>
      <c r="Z268" s="8">
        <f t="shared" si="29"/>
        <v>50.82</v>
      </c>
    </row>
    <row r="269" spans="1:26" ht="50.25" customHeight="1">
      <c r="A269" s="2" t="s">
        <v>72</v>
      </c>
      <c r="B269" s="3" t="s">
        <v>4</v>
      </c>
      <c r="C269" s="3" t="s">
        <v>24</v>
      </c>
      <c r="D269" s="3" t="s">
        <v>24</v>
      </c>
      <c r="E269" s="1" t="s">
        <v>133</v>
      </c>
      <c r="F269" s="3">
        <v>600</v>
      </c>
      <c r="G269" s="8">
        <v>50.82</v>
      </c>
      <c r="H269" s="9"/>
      <c r="I269" s="8">
        <f t="shared" si="34"/>
        <v>50.82</v>
      </c>
      <c r="J269" s="9"/>
      <c r="K269" s="8">
        <f t="shared" si="32"/>
        <v>50.82</v>
      </c>
      <c r="L269" s="8">
        <v>50.82</v>
      </c>
      <c r="M269" s="9"/>
      <c r="N269" s="9"/>
      <c r="O269" s="8">
        <f t="shared" si="30"/>
        <v>50.82</v>
      </c>
      <c r="P269" s="8">
        <f t="shared" si="35"/>
        <v>50.82</v>
      </c>
      <c r="Q269" s="9"/>
      <c r="R269" s="9"/>
      <c r="S269" s="8">
        <f t="shared" si="28"/>
        <v>50.82</v>
      </c>
      <c r="T269" s="9"/>
      <c r="U269" s="8">
        <f t="shared" si="27"/>
        <v>50.82</v>
      </c>
      <c r="V269" s="8">
        <f t="shared" si="33"/>
        <v>50.82</v>
      </c>
      <c r="W269" s="9"/>
      <c r="X269" s="8">
        <f t="shared" si="31"/>
        <v>50.82</v>
      </c>
      <c r="Y269" s="9"/>
      <c r="Z269" s="8">
        <f t="shared" si="29"/>
        <v>50.82</v>
      </c>
    </row>
    <row r="270" spans="1:26" ht="39.75" customHeight="1">
      <c r="A270" s="4" t="s">
        <v>266</v>
      </c>
      <c r="B270" s="3" t="s">
        <v>4</v>
      </c>
      <c r="C270" s="3" t="s">
        <v>24</v>
      </c>
      <c r="D270" s="3" t="s">
        <v>24</v>
      </c>
      <c r="E270" s="1" t="s">
        <v>267</v>
      </c>
      <c r="F270" s="3"/>
      <c r="G270" s="8">
        <v>178</v>
      </c>
      <c r="H270" s="9">
        <f>H271</f>
        <v>0</v>
      </c>
      <c r="I270" s="8">
        <f t="shared" si="34"/>
        <v>178</v>
      </c>
      <c r="J270" s="9">
        <f>J271</f>
        <v>0</v>
      </c>
      <c r="K270" s="8">
        <f t="shared" si="32"/>
        <v>178</v>
      </c>
      <c r="L270" s="8">
        <v>178</v>
      </c>
      <c r="M270" s="9">
        <f>M271</f>
        <v>0</v>
      </c>
      <c r="N270" s="9">
        <f>N271</f>
        <v>0</v>
      </c>
      <c r="O270" s="8">
        <f t="shared" si="30"/>
        <v>178</v>
      </c>
      <c r="P270" s="8">
        <f t="shared" si="35"/>
        <v>178</v>
      </c>
      <c r="Q270" s="9">
        <f>Q271</f>
        <v>0</v>
      </c>
      <c r="R270" s="9">
        <f>R271</f>
        <v>0</v>
      </c>
      <c r="S270" s="8">
        <f t="shared" si="28"/>
        <v>178</v>
      </c>
      <c r="T270" s="9">
        <f>T271</f>
        <v>0</v>
      </c>
      <c r="U270" s="8">
        <f t="shared" si="27"/>
        <v>178</v>
      </c>
      <c r="V270" s="8">
        <f t="shared" si="33"/>
        <v>178</v>
      </c>
      <c r="W270" s="9">
        <f>W271</f>
        <v>0</v>
      </c>
      <c r="X270" s="8">
        <f t="shared" si="31"/>
        <v>178</v>
      </c>
      <c r="Y270" s="9">
        <f>Y271</f>
        <v>0</v>
      </c>
      <c r="Z270" s="8">
        <f t="shared" si="29"/>
        <v>178</v>
      </c>
    </row>
    <row r="271" spans="1:26" ht="50.25" customHeight="1">
      <c r="A271" s="4" t="s">
        <v>33</v>
      </c>
      <c r="B271" s="3" t="s">
        <v>4</v>
      </c>
      <c r="C271" s="3" t="s">
        <v>24</v>
      </c>
      <c r="D271" s="3" t="s">
        <v>24</v>
      </c>
      <c r="E271" s="1" t="s">
        <v>267</v>
      </c>
      <c r="F271" s="3">
        <v>200</v>
      </c>
      <c r="G271" s="8">
        <v>178</v>
      </c>
      <c r="H271" s="9"/>
      <c r="I271" s="8">
        <f t="shared" si="34"/>
        <v>178</v>
      </c>
      <c r="J271" s="9"/>
      <c r="K271" s="8">
        <f t="shared" si="32"/>
        <v>178</v>
      </c>
      <c r="L271" s="8">
        <v>178</v>
      </c>
      <c r="M271" s="9"/>
      <c r="N271" s="9"/>
      <c r="O271" s="8">
        <f t="shared" si="30"/>
        <v>178</v>
      </c>
      <c r="P271" s="8">
        <f t="shared" si="35"/>
        <v>178</v>
      </c>
      <c r="Q271" s="9"/>
      <c r="R271" s="9"/>
      <c r="S271" s="8">
        <f t="shared" si="28"/>
        <v>178</v>
      </c>
      <c r="T271" s="9"/>
      <c r="U271" s="8">
        <f t="shared" si="27"/>
        <v>178</v>
      </c>
      <c r="V271" s="8">
        <f t="shared" si="33"/>
        <v>178</v>
      </c>
      <c r="W271" s="9"/>
      <c r="X271" s="8">
        <f t="shared" si="31"/>
        <v>178</v>
      </c>
      <c r="Y271" s="9"/>
      <c r="Z271" s="8">
        <f t="shared" si="29"/>
        <v>178</v>
      </c>
    </row>
    <row r="272" spans="1:26" ht="72.75" customHeight="1">
      <c r="A272" s="2" t="s">
        <v>311</v>
      </c>
      <c r="B272" s="3" t="s">
        <v>4</v>
      </c>
      <c r="C272" s="3" t="s">
        <v>24</v>
      </c>
      <c r="D272" s="3" t="s">
        <v>28</v>
      </c>
      <c r="E272" s="1" t="s">
        <v>301</v>
      </c>
      <c r="F272" s="3"/>
      <c r="G272" s="8">
        <v>0</v>
      </c>
      <c r="H272" s="9">
        <f>H273</f>
        <v>6764.3251799999998</v>
      </c>
      <c r="I272" s="8">
        <f t="shared" si="34"/>
        <v>6764.3251799999998</v>
      </c>
      <c r="J272" s="9">
        <f>J273</f>
        <v>0</v>
      </c>
      <c r="K272" s="8">
        <f t="shared" si="32"/>
        <v>6764.3251799999998</v>
      </c>
      <c r="L272" s="8">
        <v>0</v>
      </c>
      <c r="M272" s="9">
        <f>M273</f>
        <v>0</v>
      </c>
      <c r="N272" s="9">
        <f>N273</f>
        <v>0</v>
      </c>
      <c r="O272" s="8">
        <f t="shared" si="30"/>
        <v>6764.3251799999998</v>
      </c>
      <c r="P272" s="8">
        <f t="shared" si="35"/>
        <v>0</v>
      </c>
      <c r="Q272" s="9">
        <f>Q273</f>
        <v>0</v>
      </c>
      <c r="R272" s="9">
        <f>R273</f>
        <v>0</v>
      </c>
      <c r="S272" s="8">
        <f t="shared" si="28"/>
        <v>6764.3251799999998</v>
      </c>
      <c r="T272" s="9">
        <f>T273</f>
        <v>0</v>
      </c>
      <c r="U272" s="8">
        <f t="shared" ref="U272:U335" si="36">S272+T272</f>
        <v>6764.3251799999998</v>
      </c>
      <c r="V272" s="8">
        <f t="shared" si="33"/>
        <v>0</v>
      </c>
      <c r="W272" s="9">
        <f>W273</f>
        <v>0</v>
      </c>
      <c r="X272" s="8">
        <f t="shared" si="31"/>
        <v>0</v>
      </c>
      <c r="Y272" s="9">
        <f>Y273</f>
        <v>0</v>
      </c>
      <c r="Z272" s="8">
        <f t="shared" si="29"/>
        <v>0</v>
      </c>
    </row>
    <row r="273" spans="1:26" ht="50.25" customHeight="1">
      <c r="A273" s="2" t="s">
        <v>72</v>
      </c>
      <c r="B273" s="3" t="s">
        <v>4</v>
      </c>
      <c r="C273" s="3" t="s">
        <v>24</v>
      </c>
      <c r="D273" s="3" t="s">
        <v>28</v>
      </c>
      <c r="E273" s="1" t="s">
        <v>301</v>
      </c>
      <c r="F273" s="3">
        <v>600</v>
      </c>
      <c r="G273" s="8">
        <v>0</v>
      </c>
      <c r="H273" s="9">
        <v>6764.3251799999998</v>
      </c>
      <c r="I273" s="8">
        <f t="shared" si="34"/>
        <v>6764.3251799999998</v>
      </c>
      <c r="J273" s="9"/>
      <c r="K273" s="8">
        <f t="shared" si="32"/>
        <v>6764.3251799999998</v>
      </c>
      <c r="L273" s="8">
        <v>0</v>
      </c>
      <c r="M273" s="9"/>
      <c r="N273" s="9"/>
      <c r="O273" s="8">
        <f t="shared" si="30"/>
        <v>6764.3251799999998</v>
      </c>
      <c r="P273" s="8">
        <f t="shared" si="35"/>
        <v>0</v>
      </c>
      <c r="Q273" s="9"/>
      <c r="R273" s="9"/>
      <c r="S273" s="8">
        <f t="shared" si="28"/>
        <v>6764.3251799999998</v>
      </c>
      <c r="T273" s="9"/>
      <c r="U273" s="8">
        <f t="shared" si="36"/>
        <v>6764.3251799999998</v>
      </c>
      <c r="V273" s="8">
        <f t="shared" si="33"/>
        <v>0</v>
      </c>
      <c r="W273" s="9"/>
      <c r="X273" s="8">
        <f t="shared" si="31"/>
        <v>0</v>
      </c>
      <c r="Y273" s="9"/>
      <c r="Z273" s="8">
        <f t="shared" si="29"/>
        <v>0</v>
      </c>
    </row>
    <row r="274" spans="1:26" ht="55.5" customHeight="1">
      <c r="A274" s="2" t="s">
        <v>125</v>
      </c>
      <c r="B274" s="3" t="s">
        <v>4</v>
      </c>
      <c r="C274" s="3" t="s">
        <v>24</v>
      </c>
      <c r="D274" s="3" t="s">
        <v>28</v>
      </c>
      <c r="E274" s="1" t="s">
        <v>126</v>
      </c>
      <c r="F274" s="3"/>
      <c r="G274" s="8">
        <v>945.375</v>
      </c>
      <c r="H274" s="9">
        <f>H275+H276</f>
        <v>0</v>
      </c>
      <c r="I274" s="8">
        <f t="shared" si="34"/>
        <v>945.375</v>
      </c>
      <c r="J274" s="9">
        <f>J275+J276</f>
        <v>0</v>
      </c>
      <c r="K274" s="8">
        <f t="shared" si="32"/>
        <v>945.375</v>
      </c>
      <c r="L274" s="8">
        <v>945.375</v>
      </c>
      <c r="M274" s="9">
        <f>M275+M276</f>
        <v>0</v>
      </c>
      <c r="N274" s="9">
        <f>N275+N276</f>
        <v>0</v>
      </c>
      <c r="O274" s="8">
        <f t="shared" si="30"/>
        <v>945.375</v>
      </c>
      <c r="P274" s="8">
        <f t="shared" si="35"/>
        <v>945.375</v>
      </c>
      <c r="Q274" s="9">
        <f>Q275+Q276</f>
        <v>0</v>
      </c>
      <c r="R274" s="9">
        <f>R275+R276</f>
        <v>0</v>
      </c>
      <c r="S274" s="8">
        <f t="shared" si="28"/>
        <v>945.375</v>
      </c>
      <c r="T274" s="9">
        <f>T275+T276</f>
        <v>0</v>
      </c>
      <c r="U274" s="8">
        <f t="shared" si="36"/>
        <v>945.375</v>
      </c>
      <c r="V274" s="8">
        <f t="shared" si="33"/>
        <v>945.375</v>
      </c>
      <c r="W274" s="9">
        <f>W275+W276</f>
        <v>0</v>
      </c>
      <c r="X274" s="8">
        <f t="shared" si="31"/>
        <v>945.375</v>
      </c>
      <c r="Y274" s="9">
        <f>Y275+Y276</f>
        <v>0</v>
      </c>
      <c r="Z274" s="8">
        <f t="shared" si="29"/>
        <v>945.375</v>
      </c>
    </row>
    <row r="275" spans="1:26" ht="50.25" customHeight="1">
      <c r="A275" s="2" t="s">
        <v>33</v>
      </c>
      <c r="B275" s="3" t="s">
        <v>4</v>
      </c>
      <c r="C275" s="3" t="s">
        <v>24</v>
      </c>
      <c r="D275" s="3" t="s">
        <v>28</v>
      </c>
      <c r="E275" s="1" t="s">
        <v>126</v>
      </c>
      <c r="F275" s="3">
        <v>200</v>
      </c>
      <c r="G275" s="8">
        <v>529.875</v>
      </c>
      <c r="H275" s="9"/>
      <c r="I275" s="8">
        <f t="shared" si="34"/>
        <v>529.875</v>
      </c>
      <c r="J275" s="9"/>
      <c r="K275" s="8">
        <f t="shared" si="32"/>
        <v>529.875</v>
      </c>
      <c r="L275" s="8">
        <v>529.875</v>
      </c>
      <c r="M275" s="9"/>
      <c r="N275" s="9"/>
      <c r="O275" s="8">
        <f t="shared" si="30"/>
        <v>529.875</v>
      </c>
      <c r="P275" s="8">
        <f t="shared" si="35"/>
        <v>529.875</v>
      </c>
      <c r="Q275" s="9"/>
      <c r="R275" s="9"/>
      <c r="S275" s="8">
        <f t="shared" si="28"/>
        <v>529.875</v>
      </c>
      <c r="T275" s="9"/>
      <c r="U275" s="8">
        <f t="shared" si="36"/>
        <v>529.875</v>
      </c>
      <c r="V275" s="8">
        <f t="shared" si="33"/>
        <v>529.875</v>
      </c>
      <c r="W275" s="9"/>
      <c r="X275" s="8">
        <f t="shared" si="31"/>
        <v>529.875</v>
      </c>
      <c r="Y275" s="9"/>
      <c r="Z275" s="8">
        <f t="shared" si="29"/>
        <v>529.875</v>
      </c>
    </row>
    <row r="276" spans="1:26" ht="50.25" customHeight="1">
      <c r="A276" s="2" t="s">
        <v>72</v>
      </c>
      <c r="B276" s="3" t="s">
        <v>4</v>
      </c>
      <c r="C276" s="3" t="s">
        <v>24</v>
      </c>
      <c r="D276" s="3" t="s">
        <v>28</v>
      </c>
      <c r="E276" s="1" t="s">
        <v>126</v>
      </c>
      <c r="F276" s="3">
        <v>600</v>
      </c>
      <c r="G276" s="8">
        <v>415.5</v>
      </c>
      <c r="H276" s="9"/>
      <c r="I276" s="8">
        <f t="shared" si="34"/>
        <v>415.5</v>
      </c>
      <c r="J276" s="9"/>
      <c r="K276" s="8">
        <f t="shared" si="32"/>
        <v>415.5</v>
      </c>
      <c r="L276" s="8">
        <v>415.5</v>
      </c>
      <c r="M276" s="9"/>
      <c r="N276" s="9"/>
      <c r="O276" s="8">
        <f t="shared" si="30"/>
        <v>415.5</v>
      </c>
      <c r="P276" s="8">
        <f t="shared" si="35"/>
        <v>415.5</v>
      </c>
      <c r="Q276" s="9"/>
      <c r="R276" s="9"/>
      <c r="S276" s="8">
        <f t="shared" si="28"/>
        <v>415.5</v>
      </c>
      <c r="T276" s="9"/>
      <c r="U276" s="8">
        <f t="shared" si="36"/>
        <v>415.5</v>
      </c>
      <c r="V276" s="8">
        <f t="shared" si="33"/>
        <v>415.5</v>
      </c>
      <c r="W276" s="9"/>
      <c r="X276" s="8">
        <f t="shared" si="31"/>
        <v>415.5</v>
      </c>
      <c r="Y276" s="9"/>
      <c r="Z276" s="8">
        <f t="shared" si="29"/>
        <v>415.5</v>
      </c>
    </row>
    <row r="277" spans="1:26" ht="54" customHeight="1">
      <c r="A277" s="2" t="s">
        <v>127</v>
      </c>
      <c r="B277" s="3" t="s">
        <v>4</v>
      </c>
      <c r="C277" s="3" t="s">
        <v>24</v>
      </c>
      <c r="D277" s="3" t="s">
        <v>28</v>
      </c>
      <c r="E277" s="1" t="s">
        <v>128</v>
      </c>
      <c r="F277" s="3"/>
      <c r="G277" s="8">
        <v>100</v>
      </c>
      <c r="H277" s="9">
        <f>H278+H279</f>
        <v>0</v>
      </c>
      <c r="I277" s="8">
        <f t="shared" si="34"/>
        <v>100</v>
      </c>
      <c r="J277" s="9">
        <f>J278+J279</f>
        <v>0</v>
      </c>
      <c r="K277" s="8">
        <f t="shared" si="32"/>
        <v>100</v>
      </c>
      <c r="L277" s="8">
        <v>100</v>
      </c>
      <c r="M277" s="9">
        <f>M278+M279</f>
        <v>0</v>
      </c>
      <c r="N277" s="9">
        <f>N278+N279</f>
        <v>0</v>
      </c>
      <c r="O277" s="8">
        <f t="shared" si="30"/>
        <v>100</v>
      </c>
      <c r="P277" s="8">
        <f t="shared" si="35"/>
        <v>100</v>
      </c>
      <c r="Q277" s="9">
        <f>Q278+Q279</f>
        <v>0</v>
      </c>
      <c r="R277" s="9">
        <f>R278+R279</f>
        <v>0</v>
      </c>
      <c r="S277" s="8">
        <f t="shared" si="28"/>
        <v>100</v>
      </c>
      <c r="T277" s="9">
        <f>T278+T279</f>
        <v>0</v>
      </c>
      <c r="U277" s="8">
        <f t="shared" si="36"/>
        <v>100</v>
      </c>
      <c r="V277" s="8">
        <f t="shared" si="33"/>
        <v>100</v>
      </c>
      <c r="W277" s="9">
        <f>W278+W279</f>
        <v>0</v>
      </c>
      <c r="X277" s="8">
        <f t="shared" si="31"/>
        <v>100</v>
      </c>
      <c r="Y277" s="9">
        <f>Y278+Y279</f>
        <v>0</v>
      </c>
      <c r="Z277" s="8">
        <f t="shared" si="29"/>
        <v>100</v>
      </c>
    </row>
    <row r="278" spans="1:26" ht="53.25" customHeight="1">
      <c r="A278" s="2" t="s">
        <v>33</v>
      </c>
      <c r="B278" s="3" t="s">
        <v>4</v>
      </c>
      <c r="C278" s="3" t="s">
        <v>24</v>
      </c>
      <c r="D278" s="3" t="s">
        <v>28</v>
      </c>
      <c r="E278" s="1" t="s">
        <v>128</v>
      </c>
      <c r="F278" s="3">
        <v>200</v>
      </c>
      <c r="G278" s="8">
        <v>0</v>
      </c>
      <c r="H278" s="9"/>
      <c r="I278" s="8">
        <f t="shared" si="34"/>
        <v>0</v>
      </c>
      <c r="J278" s="9"/>
      <c r="K278" s="8">
        <f t="shared" si="32"/>
        <v>0</v>
      </c>
      <c r="L278" s="8">
        <v>0</v>
      </c>
      <c r="M278" s="9"/>
      <c r="N278" s="9"/>
      <c r="O278" s="8">
        <f t="shared" si="30"/>
        <v>0</v>
      </c>
      <c r="P278" s="8">
        <f t="shared" si="35"/>
        <v>0</v>
      </c>
      <c r="Q278" s="9"/>
      <c r="R278" s="9"/>
      <c r="S278" s="8">
        <f t="shared" si="28"/>
        <v>0</v>
      </c>
      <c r="T278" s="9"/>
      <c r="U278" s="8">
        <f t="shared" si="36"/>
        <v>0</v>
      </c>
      <c r="V278" s="8">
        <f t="shared" si="33"/>
        <v>0</v>
      </c>
      <c r="W278" s="9"/>
      <c r="X278" s="8">
        <f t="shared" si="31"/>
        <v>0</v>
      </c>
      <c r="Y278" s="9"/>
      <c r="Z278" s="8">
        <f t="shared" si="29"/>
        <v>0</v>
      </c>
    </row>
    <row r="279" spans="1:26" ht="53.25" customHeight="1">
      <c r="A279" s="2" t="s">
        <v>72</v>
      </c>
      <c r="B279" s="3" t="s">
        <v>4</v>
      </c>
      <c r="C279" s="3" t="s">
        <v>24</v>
      </c>
      <c r="D279" s="3" t="s">
        <v>28</v>
      </c>
      <c r="E279" s="1" t="s">
        <v>128</v>
      </c>
      <c r="F279" s="3">
        <v>600</v>
      </c>
      <c r="G279" s="8">
        <v>100</v>
      </c>
      <c r="H279" s="9"/>
      <c r="I279" s="8">
        <f t="shared" si="34"/>
        <v>100</v>
      </c>
      <c r="J279" s="9"/>
      <c r="K279" s="8">
        <f t="shared" si="32"/>
        <v>100</v>
      </c>
      <c r="L279" s="8">
        <v>100</v>
      </c>
      <c r="M279" s="9"/>
      <c r="N279" s="9"/>
      <c r="O279" s="8">
        <f t="shared" si="30"/>
        <v>100</v>
      </c>
      <c r="P279" s="8">
        <f t="shared" si="35"/>
        <v>100</v>
      </c>
      <c r="Q279" s="9"/>
      <c r="R279" s="9"/>
      <c r="S279" s="8">
        <f t="shared" ref="S279:S342" si="37">O279+R279</f>
        <v>100</v>
      </c>
      <c r="T279" s="9"/>
      <c r="U279" s="8">
        <f t="shared" si="36"/>
        <v>100</v>
      </c>
      <c r="V279" s="8">
        <f t="shared" si="33"/>
        <v>100</v>
      </c>
      <c r="W279" s="9"/>
      <c r="X279" s="8">
        <f t="shared" si="31"/>
        <v>100</v>
      </c>
      <c r="Y279" s="9"/>
      <c r="Z279" s="8">
        <f t="shared" ref="Z279:Z342" si="38">X279+Y279</f>
        <v>100</v>
      </c>
    </row>
    <row r="280" spans="1:26" ht="47.25" customHeight="1">
      <c r="A280" s="2" t="s">
        <v>198</v>
      </c>
      <c r="B280" s="3" t="s">
        <v>4</v>
      </c>
      <c r="C280" s="3" t="s">
        <v>24</v>
      </c>
      <c r="D280" s="3" t="s">
        <v>28</v>
      </c>
      <c r="E280" s="1" t="s">
        <v>129</v>
      </c>
      <c r="F280" s="3"/>
      <c r="G280" s="8">
        <v>200</v>
      </c>
      <c r="H280" s="9">
        <f>H281+H282</f>
        <v>-71.048240000000007</v>
      </c>
      <c r="I280" s="8">
        <f t="shared" si="34"/>
        <v>128.95175999999998</v>
      </c>
      <c r="J280" s="9">
        <f>J281+J282</f>
        <v>0</v>
      </c>
      <c r="K280" s="8">
        <f t="shared" si="32"/>
        <v>128.95175999999998</v>
      </c>
      <c r="L280" s="8">
        <v>200</v>
      </c>
      <c r="M280" s="9">
        <f>M281+M282</f>
        <v>-93.477000000000004</v>
      </c>
      <c r="N280" s="9">
        <f>N281+N282</f>
        <v>0</v>
      </c>
      <c r="O280" s="8">
        <f t="shared" si="30"/>
        <v>128.95175999999998</v>
      </c>
      <c r="P280" s="8">
        <f t="shared" si="35"/>
        <v>106.523</v>
      </c>
      <c r="Q280" s="9">
        <f>Q281+Q282</f>
        <v>0</v>
      </c>
      <c r="R280" s="9">
        <f>R281+R282</f>
        <v>0</v>
      </c>
      <c r="S280" s="8">
        <f t="shared" si="37"/>
        <v>128.95175999999998</v>
      </c>
      <c r="T280" s="9">
        <f>T281+T282</f>
        <v>0</v>
      </c>
      <c r="U280" s="8">
        <f t="shared" si="36"/>
        <v>128.95175999999998</v>
      </c>
      <c r="V280" s="8">
        <f t="shared" si="33"/>
        <v>106.523</v>
      </c>
      <c r="W280" s="9">
        <f>W281+W282</f>
        <v>0</v>
      </c>
      <c r="X280" s="8">
        <f t="shared" si="31"/>
        <v>106.523</v>
      </c>
      <c r="Y280" s="9">
        <f>Y281+Y282</f>
        <v>0</v>
      </c>
      <c r="Z280" s="8">
        <f t="shared" si="38"/>
        <v>106.523</v>
      </c>
    </row>
    <row r="281" spans="1:26" ht="50.25" customHeight="1">
      <c r="A281" s="2" t="s">
        <v>33</v>
      </c>
      <c r="B281" s="3" t="s">
        <v>4</v>
      </c>
      <c r="C281" s="3" t="s">
        <v>24</v>
      </c>
      <c r="D281" s="3" t="s">
        <v>28</v>
      </c>
      <c r="E281" s="1" t="s">
        <v>129</v>
      </c>
      <c r="F281" s="3">
        <v>200</v>
      </c>
      <c r="G281" s="8">
        <v>0</v>
      </c>
      <c r="H281" s="9"/>
      <c r="I281" s="8">
        <f t="shared" si="34"/>
        <v>0</v>
      </c>
      <c r="J281" s="9"/>
      <c r="K281" s="8">
        <f t="shared" si="32"/>
        <v>0</v>
      </c>
      <c r="L281" s="8">
        <v>0</v>
      </c>
      <c r="M281" s="9"/>
      <c r="N281" s="9"/>
      <c r="O281" s="8">
        <f t="shared" si="30"/>
        <v>0</v>
      </c>
      <c r="P281" s="8">
        <f t="shared" si="35"/>
        <v>0</v>
      </c>
      <c r="Q281" s="9"/>
      <c r="R281" s="9"/>
      <c r="S281" s="8">
        <f t="shared" si="37"/>
        <v>0</v>
      </c>
      <c r="T281" s="9"/>
      <c r="U281" s="8">
        <f t="shared" si="36"/>
        <v>0</v>
      </c>
      <c r="V281" s="8">
        <f t="shared" si="33"/>
        <v>0</v>
      </c>
      <c r="W281" s="9"/>
      <c r="X281" s="8">
        <f t="shared" si="31"/>
        <v>0</v>
      </c>
      <c r="Y281" s="9"/>
      <c r="Z281" s="8">
        <f t="shared" si="38"/>
        <v>0</v>
      </c>
    </row>
    <row r="282" spans="1:26" ht="49.5" customHeight="1">
      <c r="A282" s="2" t="s">
        <v>72</v>
      </c>
      <c r="B282" s="3" t="s">
        <v>4</v>
      </c>
      <c r="C282" s="3" t="s">
        <v>24</v>
      </c>
      <c r="D282" s="3" t="s">
        <v>28</v>
      </c>
      <c r="E282" s="1" t="s">
        <v>129</v>
      </c>
      <c r="F282" s="3">
        <v>600</v>
      </c>
      <c r="G282" s="8">
        <v>200</v>
      </c>
      <c r="H282" s="9">
        <v>-71.048240000000007</v>
      </c>
      <c r="I282" s="8">
        <f t="shared" si="34"/>
        <v>128.95175999999998</v>
      </c>
      <c r="J282" s="9"/>
      <c r="K282" s="8">
        <f t="shared" si="32"/>
        <v>128.95175999999998</v>
      </c>
      <c r="L282" s="8">
        <v>200</v>
      </c>
      <c r="M282" s="9">
        <v>-93.477000000000004</v>
      </c>
      <c r="N282" s="9"/>
      <c r="O282" s="8">
        <f t="shared" si="30"/>
        <v>128.95175999999998</v>
      </c>
      <c r="P282" s="8">
        <f t="shared" si="35"/>
        <v>106.523</v>
      </c>
      <c r="Q282" s="9"/>
      <c r="R282" s="9"/>
      <c r="S282" s="8">
        <f t="shared" si="37"/>
        <v>128.95175999999998</v>
      </c>
      <c r="T282" s="9"/>
      <c r="U282" s="8">
        <f t="shared" si="36"/>
        <v>128.95175999999998</v>
      </c>
      <c r="V282" s="8">
        <f t="shared" si="33"/>
        <v>106.523</v>
      </c>
      <c r="W282" s="9"/>
      <c r="X282" s="8">
        <f t="shared" si="31"/>
        <v>106.523</v>
      </c>
      <c r="Y282" s="9"/>
      <c r="Z282" s="8">
        <f t="shared" si="38"/>
        <v>106.523</v>
      </c>
    </row>
    <row r="283" spans="1:26" ht="72" customHeight="1">
      <c r="A283" s="10" t="s">
        <v>199</v>
      </c>
      <c r="B283" s="3" t="s">
        <v>4</v>
      </c>
      <c r="C283" s="3" t="s">
        <v>24</v>
      </c>
      <c r="D283" s="3" t="s">
        <v>28</v>
      </c>
      <c r="E283" s="12" t="s">
        <v>124</v>
      </c>
      <c r="F283" s="3"/>
      <c r="G283" s="8">
        <v>7985.170000000001</v>
      </c>
      <c r="H283" s="9">
        <f>H284+H285+H286</f>
        <v>0</v>
      </c>
      <c r="I283" s="8">
        <f t="shared" si="34"/>
        <v>7985.170000000001</v>
      </c>
      <c r="J283" s="9">
        <f>J284+J285+J286</f>
        <v>0</v>
      </c>
      <c r="K283" s="8">
        <f t="shared" si="32"/>
        <v>7985.170000000001</v>
      </c>
      <c r="L283" s="8">
        <v>7985.170000000001</v>
      </c>
      <c r="M283" s="9">
        <f>M284+M285+M286</f>
        <v>0</v>
      </c>
      <c r="N283" s="9">
        <f>N284+N285+N286</f>
        <v>0</v>
      </c>
      <c r="O283" s="8">
        <f t="shared" si="30"/>
        <v>7985.170000000001</v>
      </c>
      <c r="P283" s="8">
        <f t="shared" si="35"/>
        <v>7985.170000000001</v>
      </c>
      <c r="Q283" s="9">
        <f>Q284+Q285+Q286</f>
        <v>0</v>
      </c>
      <c r="R283" s="9">
        <f>R284+R285+R286</f>
        <v>0</v>
      </c>
      <c r="S283" s="8">
        <f t="shared" si="37"/>
        <v>7985.170000000001</v>
      </c>
      <c r="T283" s="9">
        <f>T284+T285+T286</f>
        <v>0</v>
      </c>
      <c r="U283" s="8">
        <f t="shared" si="36"/>
        <v>7985.170000000001</v>
      </c>
      <c r="V283" s="8">
        <f t="shared" si="33"/>
        <v>7985.170000000001</v>
      </c>
      <c r="W283" s="9">
        <f>W284+W285+W286</f>
        <v>0</v>
      </c>
      <c r="X283" s="8">
        <f t="shared" si="31"/>
        <v>7985.170000000001</v>
      </c>
      <c r="Y283" s="9">
        <f>Y284+Y285+Y286</f>
        <v>0</v>
      </c>
      <c r="Z283" s="8">
        <f t="shared" si="38"/>
        <v>7985.170000000001</v>
      </c>
    </row>
    <row r="284" spans="1:26" ht="87" customHeight="1">
      <c r="A284" s="2" t="s">
        <v>102</v>
      </c>
      <c r="B284" s="3" t="s">
        <v>4</v>
      </c>
      <c r="C284" s="3" t="s">
        <v>24</v>
      </c>
      <c r="D284" s="3" t="s">
        <v>28</v>
      </c>
      <c r="E284" s="12" t="s">
        <v>124</v>
      </c>
      <c r="F284" s="3">
        <v>100</v>
      </c>
      <c r="G284" s="8">
        <v>7159.3009999999995</v>
      </c>
      <c r="H284" s="9"/>
      <c r="I284" s="8">
        <f t="shared" si="34"/>
        <v>7159.3009999999995</v>
      </c>
      <c r="J284" s="9"/>
      <c r="K284" s="8">
        <f t="shared" si="32"/>
        <v>7159.3009999999995</v>
      </c>
      <c r="L284" s="8">
        <v>7159.3009999999995</v>
      </c>
      <c r="M284" s="9"/>
      <c r="N284" s="9"/>
      <c r="O284" s="8">
        <f t="shared" ref="O284:O347" si="39">K284+N284</f>
        <v>7159.3009999999995</v>
      </c>
      <c r="P284" s="8">
        <f t="shared" si="35"/>
        <v>7159.3009999999995</v>
      </c>
      <c r="Q284" s="9"/>
      <c r="R284" s="9"/>
      <c r="S284" s="8">
        <f t="shared" si="37"/>
        <v>7159.3009999999995</v>
      </c>
      <c r="T284" s="9"/>
      <c r="U284" s="8">
        <f t="shared" si="36"/>
        <v>7159.3009999999995</v>
      </c>
      <c r="V284" s="8">
        <f t="shared" si="33"/>
        <v>7159.3009999999995</v>
      </c>
      <c r="W284" s="9"/>
      <c r="X284" s="8">
        <f t="shared" ref="X284:X347" si="40">V284+W284</f>
        <v>7159.3009999999995</v>
      </c>
      <c r="Y284" s="9"/>
      <c r="Z284" s="8">
        <f t="shared" si="38"/>
        <v>7159.3009999999995</v>
      </c>
    </row>
    <row r="285" spans="1:26" ht="49.5" customHeight="1">
      <c r="A285" s="2" t="s">
        <v>33</v>
      </c>
      <c r="B285" s="3" t="s">
        <v>4</v>
      </c>
      <c r="C285" s="3" t="s">
        <v>24</v>
      </c>
      <c r="D285" s="3" t="s">
        <v>28</v>
      </c>
      <c r="E285" s="12" t="s">
        <v>124</v>
      </c>
      <c r="F285" s="3">
        <v>200</v>
      </c>
      <c r="G285" s="8">
        <v>825.76900000000001</v>
      </c>
      <c r="H285" s="9"/>
      <c r="I285" s="8">
        <f t="shared" si="34"/>
        <v>825.76900000000001</v>
      </c>
      <c r="J285" s="9"/>
      <c r="K285" s="8">
        <f t="shared" si="32"/>
        <v>825.76900000000001</v>
      </c>
      <c r="L285" s="8">
        <v>825.76900000000001</v>
      </c>
      <c r="M285" s="9"/>
      <c r="N285" s="9"/>
      <c r="O285" s="8">
        <f t="shared" si="39"/>
        <v>825.76900000000001</v>
      </c>
      <c r="P285" s="8">
        <f t="shared" si="35"/>
        <v>825.76900000000001</v>
      </c>
      <c r="Q285" s="9"/>
      <c r="R285" s="9"/>
      <c r="S285" s="8">
        <f t="shared" si="37"/>
        <v>825.76900000000001</v>
      </c>
      <c r="T285" s="9"/>
      <c r="U285" s="8">
        <f t="shared" si="36"/>
        <v>825.76900000000001</v>
      </c>
      <c r="V285" s="8">
        <f t="shared" si="33"/>
        <v>825.76900000000001</v>
      </c>
      <c r="W285" s="9"/>
      <c r="X285" s="8">
        <f t="shared" si="40"/>
        <v>825.76900000000001</v>
      </c>
      <c r="Y285" s="9"/>
      <c r="Z285" s="8">
        <f t="shared" si="38"/>
        <v>825.76900000000001</v>
      </c>
    </row>
    <row r="286" spans="1:26" ht="42" customHeight="1">
      <c r="A286" s="2" t="s">
        <v>123</v>
      </c>
      <c r="B286" s="3" t="s">
        <v>4</v>
      </c>
      <c r="C286" s="3" t="s">
        <v>24</v>
      </c>
      <c r="D286" s="3" t="s">
        <v>28</v>
      </c>
      <c r="E286" s="12" t="s">
        <v>124</v>
      </c>
      <c r="F286" s="3">
        <v>800</v>
      </c>
      <c r="G286" s="8">
        <v>9.9999999999999992E-2</v>
      </c>
      <c r="H286" s="9"/>
      <c r="I286" s="8">
        <f t="shared" si="34"/>
        <v>9.9999999999999992E-2</v>
      </c>
      <c r="J286" s="9"/>
      <c r="K286" s="8">
        <f t="shared" si="32"/>
        <v>9.9999999999999992E-2</v>
      </c>
      <c r="L286" s="8">
        <v>9.9999999999999992E-2</v>
      </c>
      <c r="M286" s="9"/>
      <c r="N286" s="9"/>
      <c r="O286" s="8">
        <f t="shared" si="39"/>
        <v>9.9999999999999992E-2</v>
      </c>
      <c r="P286" s="8">
        <f t="shared" si="35"/>
        <v>9.9999999999999992E-2</v>
      </c>
      <c r="Q286" s="9"/>
      <c r="R286" s="9"/>
      <c r="S286" s="8">
        <f t="shared" si="37"/>
        <v>9.9999999999999992E-2</v>
      </c>
      <c r="T286" s="9"/>
      <c r="U286" s="8">
        <f t="shared" si="36"/>
        <v>9.9999999999999992E-2</v>
      </c>
      <c r="V286" s="8">
        <f t="shared" si="33"/>
        <v>9.9999999999999992E-2</v>
      </c>
      <c r="W286" s="9"/>
      <c r="X286" s="8">
        <f t="shared" si="40"/>
        <v>9.9999999999999992E-2</v>
      </c>
      <c r="Y286" s="9"/>
      <c r="Z286" s="8">
        <f t="shared" si="38"/>
        <v>9.9999999999999992E-2</v>
      </c>
    </row>
    <row r="287" spans="1:26" ht="46.5" customHeight="1">
      <c r="A287" s="4" t="s">
        <v>219</v>
      </c>
      <c r="B287" s="3" t="s">
        <v>4</v>
      </c>
      <c r="C287" s="3" t="s">
        <v>24</v>
      </c>
      <c r="D287" s="3" t="s">
        <v>28</v>
      </c>
      <c r="E287" s="1" t="s">
        <v>270</v>
      </c>
      <c r="F287" s="3"/>
      <c r="G287" s="8">
        <v>152.10300000000001</v>
      </c>
      <c r="H287" s="9">
        <f>H288+H289</f>
        <v>0</v>
      </c>
      <c r="I287" s="8">
        <f t="shared" si="34"/>
        <v>152.10300000000001</v>
      </c>
      <c r="J287" s="9">
        <f>J288+J289</f>
        <v>0</v>
      </c>
      <c r="K287" s="8">
        <f t="shared" ref="K287:K350" si="41">I287+J287</f>
        <v>152.10300000000001</v>
      </c>
      <c r="L287" s="8">
        <v>152.10300000000001</v>
      </c>
      <c r="M287" s="9">
        <f>M288+M289</f>
        <v>0</v>
      </c>
      <c r="N287" s="9">
        <f>N288+N289</f>
        <v>0</v>
      </c>
      <c r="O287" s="8">
        <f t="shared" si="39"/>
        <v>152.10300000000001</v>
      </c>
      <c r="P287" s="8">
        <f t="shared" si="35"/>
        <v>152.10300000000001</v>
      </c>
      <c r="Q287" s="9">
        <f>Q288+Q289</f>
        <v>0</v>
      </c>
      <c r="R287" s="9">
        <f>R288+R289</f>
        <v>0</v>
      </c>
      <c r="S287" s="8">
        <f t="shared" si="37"/>
        <v>152.10300000000001</v>
      </c>
      <c r="T287" s="9">
        <f>T288+T289</f>
        <v>0</v>
      </c>
      <c r="U287" s="8">
        <f t="shared" si="36"/>
        <v>152.10300000000001</v>
      </c>
      <c r="V287" s="8">
        <f t="shared" ref="V287:V350" si="42">P287+Q287</f>
        <v>152.10300000000001</v>
      </c>
      <c r="W287" s="9">
        <f>W288+W289</f>
        <v>0</v>
      </c>
      <c r="X287" s="8">
        <f t="shared" si="40"/>
        <v>152.10300000000001</v>
      </c>
      <c r="Y287" s="9">
        <f>Y288+Y289</f>
        <v>0</v>
      </c>
      <c r="Z287" s="8">
        <f t="shared" si="38"/>
        <v>152.10300000000001</v>
      </c>
    </row>
    <row r="288" spans="1:26" ht="42" customHeight="1">
      <c r="A288" s="4" t="s">
        <v>33</v>
      </c>
      <c r="B288" s="3" t="s">
        <v>4</v>
      </c>
      <c r="C288" s="3" t="s">
        <v>24</v>
      </c>
      <c r="D288" s="3" t="s">
        <v>28</v>
      </c>
      <c r="E288" s="1" t="s">
        <v>270</v>
      </c>
      <c r="F288" s="3">
        <v>200</v>
      </c>
      <c r="G288" s="8">
        <v>116.10299999999999</v>
      </c>
      <c r="H288" s="9"/>
      <c r="I288" s="8">
        <f t="shared" si="34"/>
        <v>116.10299999999999</v>
      </c>
      <c r="J288" s="9"/>
      <c r="K288" s="8">
        <f t="shared" si="41"/>
        <v>116.10299999999999</v>
      </c>
      <c r="L288" s="8">
        <v>116.10299999999999</v>
      </c>
      <c r="M288" s="9"/>
      <c r="N288" s="9"/>
      <c r="O288" s="8">
        <f t="shared" si="39"/>
        <v>116.10299999999999</v>
      </c>
      <c r="P288" s="8">
        <f t="shared" si="35"/>
        <v>116.10299999999999</v>
      </c>
      <c r="Q288" s="9"/>
      <c r="R288" s="9"/>
      <c r="S288" s="8">
        <f t="shared" si="37"/>
        <v>116.10299999999999</v>
      </c>
      <c r="T288" s="9"/>
      <c r="U288" s="8">
        <f t="shared" si="36"/>
        <v>116.10299999999999</v>
      </c>
      <c r="V288" s="8">
        <f t="shared" si="42"/>
        <v>116.10299999999999</v>
      </c>
      <c r="W288" s="9"/>
      <c r="X288" s="8">
        <f t="shared" si="40"/>
        <v>116.10299999999999</v>
      </c>
      <c r="Y288" s="9"/>
      <c r="Z288" s="8">
        <f t="shared" si="38"/>
        <v>116.10299999999999</v>
      </c>
    </row>
    <row r="289" spans="1:26" ht="42" customHeight="1">
      <c r="A289" s="4" t="s">
        <v>168</v>
      </c>
      <c r="B289" s="3" t="s">
        <v>4</v>
      </c>
      <c r="C289" s="3" t="s">
        <v>24</v>
      </c>
      <c r="D289" s="3" t="s">
        <v>28</v>
      </c>
      <c r="E289" s="1" t="s">
        <v>270</v>
      </c>
      <c r="F289" s="3">
        <v>300</v>
      </c>
      <c r="G289" s="8">
        <v>36</v>
      </c>
      <c r="H289" s="9"/>
      <c r="I289" s="8">
        <f t="shared" si="34"/>
        <v>36</v>
      </c>
      <c r="J289" s="9"/>
      <c r="K289" s="8">
        <f t="shared" si="41"/>
        <v>36</v>
      </c>
      <c r="L289" s="8">
        <v>36</v>
      </c>
      <c r="M289" s="9"/>
      <c r="N289" s="9"/>
      <c r="O289" s="8">
        <f t="shared" si="39"/>
        <v>36</v>
      </c>
      <c r="P289" s="8">
        <f t="shared" si="35"/>
        <v>36</v>
      </c>
      <c r="Q289" s="9"/>
      <c r="R289" s="9"/>
      <c r="S289" s="8">
        <f t="shared" si="37"/>
        <v>36</v>
      </c>
      <c r="T289" s="9"/>
      <c r="U289" s="8">
        <f t="shared" si="36"/>
        <v>36</v>
      </c>
      <c r="V289" s="8">
        <f t="shared" si="42"/>
        <v>36</v>
      </c>
      <c r="W289" s="9"/>
      <c r="X289" s="8">
        <f t="shared" si="40"/>
        <v>36</v>
      </c>
      <c r="Y289" s="9"/>
      <c r="Z289" s="8">
        <f t="shared" si="38"/>
        <v>36</v>
      </c>
    </row>
    <row r="290" spans="1:26" ht="48.75" customHeight="1">
      <c r="A290" s="2" t="s">
        <v>32</v>
      </c>
      <c r="B290" s="3" t="s">
        <v>4</v>
      </c>
      <c r="C290" s="3" t="s">
        <v>24</v>
      </c>
      <c r="D290" s="3" t="s">
        <v>28</v>
      </c>
      <c r="E290" s="1" t="s">
        <v>35</v>
      </c>
      <c r="F290" s="3"/>
      <c r="G290" s="8">
        <v>3283.4349999999999</v>
      </c>
      <c r="H290" s="9">
        <f>H291+H292+H293</f>
        <v>0</v>
      </c>
      <c r="I290" s="8">
        <f t="shared" si="34"/>
        <v>3283.4349999999999</v>
      </c>
      <c r="J290" s="9">
        <f>J291+J292+J293</f>
        <v>0</v>
      </c>
      <c r="K290" s="8">
        <f t="shared" si="41"/>
        <v>3283.4349999999999</v>
      </c>
      <c r="L290" s="8">
        <v>3283.4349999999999</v>
      </c>
      <c r="M290" s="9">
        <f>M291+M292+M293</f>
        <v>0</v>
      </c>
      <c r="N290" s="9">
        <f>N291+N292+N293</f>
        <v>0</v>
      </c>
      <c r="O290" s="8">
        <f t="shared" si="39"/>
        <v>3283.4349999999999</v>
      </c>
      <c r="P290" s="8">
        <f t="shared" si="35"/>
        <v>3283.4349999999999</v>
      </c>
      <c r="Q290" s="9">
        <f>Q291+Q292+Q293</f>
        <v>0</v>
      </c>
      <c r="R290" s="9">
        <f>R291+R292+R293</f>
        <v>0</v>
      </c>
      <c r="S290" s="8">
        <f t="shared" si="37"/>
        <v>3283.4349999999999</v>
      </c>
      <c r="T290" s="9">
        <f>T291+T292+T293</f>
        <v>0</v>
      </c>
      <c r="U290" s="8">
        <f t="shared" si="36"/>
        <v>3283.4349999999999</v>
      </c>
      <c r="V290" s="8">
        <f t="shared" si="42"/>
        <v>3283.4349999999999</v>
      </c>
      <c r="W290" s="9">
        <f>W291+W292+W293</f>
        <v>0</v>
      </c>
      <c r="X290" s="8">
        <f t="shared" si="40"/>
        <v>3283.4349999999999</v>
      </c>
      <c r="Y290" s="9">
        <f>Y291+Y292+Y293</f>
        <v>0</v>
      </c>
      <c r="Z290" s="8">
        <f t="shared" si="38"/>
        <v>3283.4349999999999</v>
      </c>
    </row>
    <row r="291" spans="1:26" ht="84" customHeight="1">
      <c r="A291" s="2" t="s">
        <v>102</v>
      </c>
      <c r="B291" s="3" t="s">
        <v>4</v>
      </c>
      <c r="C291" s="3" t="s">
        <v>24</v>
      </c>
      <c r="D291" s="3" t="s">
        <v>28</v>
      </c>
      <c r="E291" s="1" t="s">
        <v>35</v>
      </c>
      <c r="F291" s="3">
        <v>100</v>
      </c>
      <c r="G291" s="8">
        <v>3126.835</v>
      </c>
      <c r="H291" s="9"/>
      <c r="I291" s="8">
        <f t="shared" ref="I291:I354" si="43">G291+H291</f>
        <v>3126.835</v>
      </c>
      <c r="J291" s="9"/>
      <c r="K291" s="8">
        <f t="shared" si="41"/>
        <v>3126.835</v>
      </c>
      <c r="L291" s="8">
        <v>3126.835</v>
      </c>
      <c r="M291" s="9"/>
      <c r="N291" s="9"/>
      <c r="O291" s="8">
        <f t="shared" si="39"/>
        <v>3126.835</v>
      </c>
      <c r="P291" s="8">
        <f t="shared" ref="P291:P354" si="44">L291+M291</f>
        <v>3126.835</v>
      </c>
      <c r="Q291" s="9"/>
      <c r="R291" s="9"/>
      <c r="S291" s="8">
        <f t="shared" si="37"/>
        <v>3126.835</v>
      </c>
      <c r="T291" s="9"/>
      <c r="U291" s="8">
        <f t="shared" si="36"/>
        <v>3126.835</v>
      </c>
      <c r="V291" s="8">
        <f t="shared" si="42"/>
        <v>3126.835</v>
      </c>
      <c r="W291" s="9"/>
      <c r="X291" s="8">
        <f t="shared" si="40"/>
        <v>3126.835</v>
      </c>
      <c r="Y291" s="9"/>
      <c r="Z291" s="8">
        <f t="shared" si="38"/>
        <v>3126.835</v>
      </c>
    </row>
    <row r="292" spans="1:26" ht="51.75" customHeight="1">
      <c r="A292" s="2" t="s">
        <v>33</v>
      </c>
      <c r="B292" s="3" t="s">
        <v>4</v>
      </c>
      <c r="C292" s="3" t="s">
        <v>24</v>
      </c>
      <c r="D292" s="3" t="s">
        <v>28</v>
      </c>
      <c r="E292" s="1" t="s">
        <v>35</v>
      </c>
      <c r="F292" s="3">
        <v>200</v>
      </c>
      <c r="G292" s="8">
        <v>152.1</v>
      </c>
      <c r="H292" s="9"/>
      <c r="I292" s="8">
        <f t="shared" si="43"/>
        <v>152.1</v>
      </c>
      <c r="J292" s="9"/>
      <c r="K292" s="8">
        <f t="shared" si="41"/>
        <v>152.1</v>
      </c>
      <c r="L292" s="8">
        <v>152.1</v>
      </c>
      <c r="M292" s="9"/>
      <c r="N292" s="9"/>
      <c r="O292" s="8">
        <f t="shared" si="39"/>
        <v>152.1</v>
      </c>
      <c r="P292" s="8">
        <f t="shared" si="44"/>
        <v>152.1</v>
      </c>
      <c r="Q292" s="9"/>
      <c r="R292" s="9"/>
      <c r="S292" s="8">
        <f t="shared" si="37"/>
        <v>152.1</v>
      </c>
      <c r="T292" s="9"/>
      <c r="U292" s="8">
        <f t="shared" si="36"/>
        <v>152.1</v>
      </c>
      <c r="V292" s="8">
        <f t="shared" si="42"/>
        <v>152.1</v>
      </c>
      <c r="W292" s="9"/>
      <c r="X292" s="8">
        <f t="shared" si="40"/>
        <v>152.1</v>
      </c>
      <c r="Y292" s="9"/>
      <c r="Z292" s="8">
        <f t="shared" si="38"/>
        <v>152.1</v>
      </c>
    </row>
    <row r="293" spans="1:26" ht="40.5" customHeight="1">
      <c r="A293" s="2" t="s">
        <v>34</v>
      </c>
      <c r="B293" s="3" t="s">
        <v>4</v>
      </c>
      <c r="C293" s="3" t="s">
        <v>24</v>
      </c>
      <c r="D293" s="3" t="s">
        <v>28</v>
      </c>
      <c r="E293" s="1" t="s">
        <v>35</v>
      </c>
      <c r="F293" s="3">
        <v>800</v>
      </c>
      <c r="G293" s="8">
        <v>4.5</v>
      </c>
      <c r="H293" s="9"/>
      <c r="I293" s="8">
        <f t="shared" si="43"/>
        <v>4.5</v>
      </c>
      <c r="J293" s="9"/>
      <c r="K293" s="8">
        <f t="shared" si="41"/>
        <v>4.5</v>
      </c>
      <c r="L293" s="8">
        <v>4.5</v>
      </c>
      <c r="M293" s="9"/>
      <c r="N293" s="9"/>
      <c r="O293" s="8">
        <f t="shared" si="39"/>
        <v>4.5</v>
      </c>
      <c r="P293" s="8">
        <f t="shared" si="44"/>
        <v>4.5</v>
      </c>
      <c r="Q293" s="9"/>
      <c r="R293" s="9"/>
      <c r="S293" s="8">
        <f t="shared" si="37"/>
        <v>4.5</v>
      </c>
      <c r="T293" s="9"/>
      <c r="U293" s="8">
        <f t="shared" si="36"/>
        <v>4.5</v>
      </c>
      <c r="V293" s="8">
        <f t="shared" si="42"/>
        <v>4.5</v>
      </c>
      <c r="W293" s="9"/>
      <c r="X293" s="8">
        <f t="shared" si="40"/>
        <v>4.5</v>
      </c>
      <c r="Y293" s="9"/>
      <c r="Z293" s="8">
        <f t="shared" si="38"/>
        <v>4.5</v>
      </c>
    </row>
    <row r="294" spans="1:26" ht="48" customHeight="1">
      <c r="A294" s="4" t="s">
        <v>268</v>
      </c>
      <c r="B294" s="3" t="s">
        <v>4</v>
      </c>
      <c r="C294" s="3">
        <v>10</v>
      </c>
      <c r="D294" s="3" t="s">
        <v>21</v>
      </c>
      <c r="E294" s="12" t="s">
        <v>269</v>
      </c>
      <c r="F294" s="3"/>
      <c r="G294" s="8">
        <v>275</v>
      </c>
      <c r="H294" s="9">
        <f>H295</f>
        <v>0</v>
      </c>
      <c r="I294" s="8">
        <f t="shared" si="43"/>
        <v>275</v>
      </c>
      <c r="J294" s="9">
        <f>J295</f>
        <v>0</v>
      </c>
      <c r="K294" s="8">
        <f t="shared" si="41"/>
        <v>275</v>
      </c>
      <c r="L294" s="8">
        <v>275</v>
      </c>
      <c r="M294" s="9">
        <f>M295</f>
        <v>0</v>
      </c>
      <c r="N294" s="9">
        <f>N295</f>
        <v>0</v>
      </c>
      <c r="O294" s="8">
        <f t="shared" si="39"/>
        <v>275</v>
      </c>
      <c r="P294" s="8">
        <f t="shared" si="44"/>
        <v>275</v>
      </c>
      <c r="Q294" s="9">
        <f>Q295</f>
        <v>0</v>
      </c>
      <c r="R294" s="9">
        <f>R295</f>
        <v>0</v>
      </c>
      <c r="S294" s="8">
        <f t="shared" si="37"/>
        <v>275</v>
      </c>
      <c r="T294" s="9">
        <f>T295</f>
        <v>0</v>
      </c>
      <c r="U294" s="8">
        <f t="shared" si="36"/>
        <v>275</v>
      </c>
      <c r="V294" s="8">
        <f t="shared" si="42"/>
        <v>275</v>
      </c>
      <c r="W294" s="9">
        <f>W295</f>
        <v>0</v>
      </c>
      <c r="X294" s="8">
        <f t="shared" si="40"/>
        <v>275</v>
      </c>
      <c r="Y294" s="9">
        <f>Y295</f>
        <v>0</v>
      </c>
      <c r="Z294" s="8">
        <f t="shared" si="38"/>
        <v>275</v>
      </c>
    </row>
    <row r="295" spans="1:26" ht="40.5" customHeight="1">
      <c r="A295" s="4" t="s">
        <v>168</v>
      </c>
      <c r="B295" s="3" t="s">
        <v>4</v>
      </c>
      <c r="C295" s="3">
        <v>10</v>
      </c>
      <c r="D295" s="3" t="s">
        <v>21</v>
      </c>
      <c r="E295" s="12" t="s">
        <v>269</v>
      </c>
      <c r="F295" s="3">
        <v>300</v>
      </c>
      <c r="G295" s="8">
        <v>275</v>
      </c>
      <c r="H295" s="9"/>
      <c r="I295" s="8">
        <f t="shared" si="43"/>
        <v>275</v>
      </c>
      <c r="J295" s="9"/>
      <c r="K295" s="8">
        <f t="shared" si="41"/>
        <v>275</v>
      </c>
      <c r="L295" s="8">
        <v>275</v>
      </c>
      <c r="M295" s="9"/>
      <c r="N295" s="9"/>
      <c r="O295" s="8">
        <f t="shared" si="39"/>
        <v>275</v>
      </c>
      <c r="P295" s="8">
        <f t="shared" si="44"/>
        <v>275</v>
      </c>
      <c r="Q295" s="9"/>
      <c r="R295" s="9"/>
      <c r="S295" s="8">
        <f t="shared" si="37"/>
        <v>275</v>
      </c>
      <c r="T295" s="9"/>
      <c r="U295" s="8">
        <f t="shared" si="36"/>
        <v>275</v>
      </c>
      <c r="V295" s="8">
        <f t="shared" si="42"/>
        <v>275</v>
      </c>
      <c r="W295" s="9"/>
      <c r="X295" s="8">
        <f t="shared" si="40"/>
        <v>275</v>
      </c>
      <c r="Y295" s="9"/>
      <c r="Z295" s="8">
        <f t="shared" si="38"/>
        <v>275</v>
      </c>
    </row>
    <row r="296" spans="1:26" ht="114.75" customHeight="1">
      <c r="A296" s="15" t="s">
        <v>121</v>
      </c>
      <c r="B296" s="3" t="s">
        <v>4</v>
      </c>
      <c r="C296" s="3">
        <v>10</v>
      </c>
      <c r="D296" s="3" t="s">
        <v>22</v>
      </c>
      <c r="E296" s="12" t="s">
        <v>122</v>
      </c>
      <c r="F296" s="3"/>
      <c r="G296" s="8">
        <v>1762.9778599999997</v>
      </c>
      <c r="H296" s="9">
        <f>H297+H298</f>
        <v>0</v>
      </c>
      <c r="I296" s="8">
        <f t="shared" si="43"/>
        <v>1762.9778599999997</v>
      </c>
      <c r="J296" s="9">
        <f>J297+J298</f>
        <v>0</v>
      </c>
      <c r="K296" s="8">
        <f t="shared" si="41"/>
        <v>1762.9778599999997</v>
      </c>
      <c r="L296" s="8">
        <v>1762.9778599999997</v>
      </c>
      <c r="M296" s="9">
        <f>M297+M298</f>
        <v>0</v>
      </c>
      <c r="N296" s="9">
        <f>N297+N298</f>
        <v>0</v>
      </c>
      <c r="O296" s="8">
        <f t="shared" si="39"/>
        <v>1762.9778599999997</v>
      </c>
      <c r="P296" s="8">
        <f t="shared" si="44"/>
        <v>1762.9778599999997</v>
      </c>
      <c r="Q296" s="9">
        <f>Q297+Q298</f>
        <v>0</v>
      </c>
      <c r="R296" s="9">
        <f>R297+R298</f>
        <v>0</v>
      </c>
      <c r="S296" s="8">
        <f t="shared" si="37"/>
        <v>1762.9778599999997</v>
      </c>
      <c r="T296" s="9">
        <f>T297+T298</f>
        <v>0</v>
      </c>
      <c r="U296" s="8">
        <f t="shared" si="36"/>
        <v>1762.9778599999997</v>
      </c>
      <c r="V296" s="8">
        <f t="shared" si="42"/>
        <v>1762.9778599999997</v>
      </c>
      <c r="W296" s="9">
        <f>W297+W298</f>
        <v>0</v>
      </c>
      <c r="X296" s="8">
        <f t="shared" si="40"/>
        <v>1762.9778599999997</v>
      </c>
      <c r="Y296" s="9">
        <f>Y297+Y298</f>
        <v>0</v>
      </c>
      <c r="Z296" s="8">
        <f t="shared" si="38"/>
        <v>1762.9778599999997</v>
      </c>
    </row>
    <row r="297" spans="1:26" ht="33.75" customHeight="1">
      <c r="A297" s="2" t="s">
        <v>168</v>
      </c>
      <c r="B297" s="3" t="s">
        <v>4</v>
      </c>
      <c r="C297" s="3">
        <v>10</v>
      </c>
      <c r="D297" s="3" t="s">
        <v>22</v>
      </c>
      <c r="E297" s="12" t="s">
        <v>122</v>
      </c>
      <c r="F297" s="3">
        <v>300</v>
      </c>
      <c r="G297" s="8">
        <v>1735.91913</v>
      </c>
      <c r="H297" s="9"/>
      <c r="I297" s="8">
        <f t="shared" si="43"/>
        <v>1735.91913</v>
      </c>
      <c r="J297" s="9"/>
      <c r="K297" s="8">
        <f t="shared" si="41"/>
        <v>1735.91913</v>
      </c>
      <c r="L297" s="8">
        <v>1735.91913</v>
      </c>
      <c r="M297" s="9"/>
      <c r="N297" s="9"/>
      <c r="O297" s="8">
        <f t="shared" si="39"/>
        <v>1735.91913</v>
      </c>
      <c r="P297" s="8">
        <f t="shared" si="44"/>
        <v>1735.91913</v>
      </c>
      <c r="Q297" s="9"/>
      <c r="R297" s="9"/>
      <c r="S297" s="8">
        <f t="shared" si="37"/>
        <v>1735.91913</v>
      </c>
      <c r="T297" s="9"/>
      <c r="U297" s="8">
        <f t="shared" si="36"/>
        <v>1735.91913</v>
      </c>
      <c r="V297" s="8">
        <f t="shared" si="42"/>
        <v>1735.91913</v>
      </c>
      <c r="W297" s="9"/>
      <c r="X297" s="8">
        <f t="shared" si="40"/>
        <v>1735.91913</v>
      </c>
      <c r="Y297" s="9"/>
      <c r="Z297" s="8">
        <f t="shared" si="38"/>
        <v>1735.91913</v>
      </c>
    </row>
    <row r="298" spans="1:26" ht="45" customHeight="1">
      <c r="A298" s="2" t="s">
        <v>72</v>
      </c>
      <c r="B298" s="3" t="s">
        <v>4</v>
      </c>
      <c r="C298" s="3">
        <v>10</v>
      </c>
      <c r="D298" s="3" t="s">
        <v>22</v>
      </c>
      <c r="E298" s="12" t="s">
        <v>122</v>
      </c>
      <c r="F298" s="3">
        <v>600</v>
      </c>
      <c r="G298" s="8">
        <v>27.058729999999997</v>
      </c>
      <c r="H298" s="9"/>
      <c r="I298" s="8">
        <f t="shared" si="43"/>
        <v>27.058729999999997</v>
      </c>
      <c r="J298" s="9"/>
      <c r="K298" s="8">
        <f t="shared" si="41"/>
        <v>27.058729999999997</v>
      </c>
      <c r="L298" s="8">
        <v>27.058729999999997</v>
      </c>
      <c r="M298" s="9"/>
      <c r="N298" s="9"/>
      <c r="O298" s="8">
        <f t="shared" si="39"/>
        <v>27.058729999999997</v>
      </c>
      <c r="P298" s="8">
        <f t="shared" si="44"/>
        <v>27.058729999999997</v>
      </c>
      <c r="Q298" s="9"/>
      <c r="R298" s="9"/>
      <c r="S298" s="8">
        <f t="shared" si="37"/>
        <v>27.058729999999997</v>
      </c>
      <c r="T298" s="9"/>
      <c r="U298" s="8">
        <f t="shared" si="36"/>
        <v>27.058729999999997</v>
      </c>
      <c r="V298" s="8">
        <f t="shared" si="42"/>
        <v>27.058729999999997</v>
      </c>
      <c r="W298" s="9"/>
      <c r="X298" s="8">
        <f t="shared" si="40"/>
        <v>27.058729999999997</v>
      </c>
      <c r="Y298" s="9"/>
      <c r="Z298" s="8">
        <f t="shared" si="38"/>
        <v>27.058729999999997</v>
      </c>
    </row>
    <row r="299" spans="1:26" ht="45" customHeight="1">
      <c r="A299" s="4" t="s">
        <v>273</v>
      </c>
      <c r="B299" s="3" t="s">
        <v>4</v>
      </c>
      <c r="C299" s="3">
        <v>11</v>
      </c>
      <c r="D299" s="3" t="s">
        <v>20</v>
      </c>
      <c r="E299" s="1" t="s">
        <v>274</v>
      </c>
      <c r="F299" s="3"/>
      <c r="G299" s="8">
        <v>729.34799999999996</v>
      </c>
      <c r="H299" s="9">
        <f>H300</f>
        <v>0</v>
      </c>
      <c r="I299" s="8">
        <f t="shared" si="43"/>
        <v>729.34799999999996</v>
      </c>
      <c r="J299" s="9">
        <f>J300</f>
        <v>0</v>
      </c>
      <c r="K299" s="8">
        <f t="shared" si="41"/>
        <v>729.34799999999996</v>
      </c>
      <c r="L299" s="8">
        <v>729.34799999999996</v>
      </c>
      <c r="M299" s="9">
        <f>M300</f>
        <v>0</v>
      </c>
      <c r="N299" s="9">
        <f>N300</f>
        <v>0</v>
      </c>
      <c r="O299" s="8">
        <f t="shared" si="39"/>
        <v>729.34799999999996</v>
      </c>
      <c r="P299" s="8">
        <f t="shared" si="44"/>
        <v>729.34799999999996</v>
      </c>
      <c r="Q299" s="9">
        <f>Q300</f>
        <v>0</v>
      </c>
      <c r="R299" s="9">
        <f>R300</f>
        <v>0</v>
      </c>
      <c r="S299" s="8">
        <f t="shared" si="37"/>
        <v>729.34799999999996</v>
      </c>
      <c r="T299" s="9">
        <f>T300</f>
        <v>0</v>
      </c>
      <c r="U299" s="8">
        <f t="shared" si="36"/>
        <v>729.34799999999996</v>
      </c>
      <c r="V299" s="8">
        <f t="shared" si="42"/>
        <v>729.34799999999996</v>
      </c>
      <c r="W299" s="9">
        <f>W300</f>
        <v>0</v>
      </c>
      <c r="X299" s="8">
        <f t="shared" si="40"/>
        <v>729.34799999999996</v>
      </c>
      <c r="Y299" s="9">
        <f>Y300</f>
        <v>0</v>
      </c>
      <c r="Z299" s="8">
        <f t="shared" si="38"/>
        <v>729.34799999999996</v>
      </c>
    </row>
    <row r="300" spans="1:26" ht="45" customHeight="1">
      <c r="A300" s="4" t="s">
        <v>72</v>
      </c>
      <c r="B300" s="3" t="s">
        <v>4</v>
      </c>
      <c r="C300" s="3">
        <v>11</v>
      </c>
      <c r="D300" s="3" t="s">
        <v>20</v>
      </c>
      <c r="E300" s="1" t="s">
        <v>274</v>
      </c>
      <c r="F300" s="3">
        <v>600</v>
      </c>
      <c r="G300" s="8">
        <v>729.34799999999996</v>
      </c>
      <c r="H300" s="9"/>
      <c r="I300" s="8">
        <f t="shared" si="43"/>
        <v>729.34799999999996</v>
      </c>
      <c r="J300" s="9"/>
      <c r="K300" s="8">
        <f t="shared" si="41"/>
        <v>729.34799999999996</v>
      </c>
      <c r="L300" s="8">
        <v>729.34799999999996</v>
      </c>
      <c r="M300" s="9"/>
      <c r="N300" s="9"/>
      <c r="O300" s="8">
        <f t="shared" si="39"/>
        <v>729.34799999999996</v>
      </c>
      <c r="P300" s="8">
        <f t="shared" si="44"/>
        <v>729.34799999999996</v>
      </c>
      <c r="Q300" s="9"/>
      <c r="R300" s="9"/>
      <c r="S300" s="8">
        <f t="shared" si="37"/>
        <v>729.34799999999996</v>
      </c>
      <c r="T300" s="9"/>
      <c r="U300" s="8">
        <f t="shared" si="36"/>
        <v>729.34799999999996</v>
      </c>
      <c r="V300" s="8">
        <f t="shared" si="42"/>
        <v>729.34799999999996</v>
      </c>
      <c r="W300" s="9"/>
      <c r="X300" s="8">
        <f t="shared" si="40"/>
        <v>729.34799999999996</v>
      </c>
      <c r="Y300" s="9"/>
      <c r="Z300" s="8">
        <f t="shared" si="38"/>
        <v>729.34799999999996</v>
      </c>
    </row>
    <row r="301" spans="1:26" ht="43.5" customHeight="1">
      <c r="A301" s="2" t="s">
        <v>215</v>
      </c>
      <c r="B301" s="3" t="s">
        <v>4</v>
      </c>
      <c r="C301" s="3">
        <v>11</v>
      </c>
      <c r="D301" s="3" t="s">
        <v>26</v>
      </c>
      <c r="E301" s="1" t="s">
        <v>216</v>
      </c>
      <c r="F301" s="3"/>
      <c r="G301" s="8">
        <v>0</v>
      </c>
      <c r="H301" s="9">
        <f>H302</f>
        <v>0</v>
      </c>
      <c r="I301" s="8">
        <f t="shared" si="43"/>
        <v>0</v>
      </c>
      <c r="J301" s="9">
        <f>J302</f>
        <v>0</v>
      </c>
      <c r="K301" s="8">
        <f t="shared" si="41"/>
        <v>0</v>
      </c>
      <c r="L301" s="8">
        <v>0</v>
      </c>
      <c r="M301" s="9">
        <f>M302</f>
        <v>0</v>
      </c>
      <c r="N301" s="9">
        <f>N302</f>
        <v>0</v>
      </c>
      <c r="O301" s="8">
        <f t="shared" si="39"/>
        <v>0</v>
      </c>
      <c r="P301" s="8">
        <f t="shared" si="44"/>
        <v>0</v>
      </c>
      <c r="Q301" s="9">
        <f>Q302</f>
        <v>0</v>
      </c>
      <c r="R301" s="9">
        <f>R302</f>
        <v>0</v>
      </c>
      <c r="S301" s="8">
        <f t="shared" si="37"/>
        <v>0</v>
      </c>
      <c r="T301" s="9">
        <f>T302</f>
        <v>0</v>
      </c>
      <c r="U301" s="8">
        <f t="shared" si="36"/>
        <v>0</v>
      </c>
      <c r="V301" s="8">
        <f t="shared" si="42"/>
        <v>0</v>
      </c>
      <c r="W301" s="9">
        <f>W302</f>
        <v>0</v>
      </c>
      <c r="X301" s="8">
        <f t="shared" si="40"/>
        <v>0</v>
      </c>
      <c r="Y301" s="9">
        <f>Y302</f>
        <v>0</v>
      </c>
      <c r="Z301" s="8">
        <f t="shared" si="38"/>
        <v>0</v>
      </c>
    </row>
    <row r="302" spans="1:26" ht="48" customHeight="1">
      <c r="A302" s="2" t="s">
        <v>72</v>
      </c>
      <c r="B302" s="3" t="s">
        <v>4</v>
      </c>
      <c r="C302" s="3">
        <v>11</v>
      </c>
      <c r="D302" s="3" t="s">
        <v>26</v>
      </c>
      <c r="E302" s="1" t="s">
        <v>216</v>
      </c>
      <c r="F302" s="3">
        <v>600</v>
      </c>
      <c r="G302" s="8">
        <v>0</v>
      </c>
      <c r="H302" s="9"/>
      <c r="I302" s="8">
        <f t="shared" si="43"/>
        <v>0</v>
      </c>
      <c r="J302" s="9"/>
      <c r="K302" s="8">
        <f t="shared" si="41"/>
        <v>0</v>
      </c>
      <c r="L302" s="8">
        <v>0</v>
      </c>
      <c r="M302" s="9"/>
      <c r="N302" s="9"/>
      <c r="O302" s="8">
        <f t="shared" si="39"/>
        <v>0</v>
      </c>
      <c r="P302" s="8">
        <f t="shared" si="44"/>
        <v>0</v>
      </c>
      <c r="Q302" s="9"/>
      <c r="R302" s="9"/>
      <c r="S302" s="8">
        <f t="shared" si="37"/>
        <v>0</v>
      </c>
      <c r="T302" s="9"/>
      <c r="U302" s="8">
        <f t="shared" si="36"/>
        <v>0</v>
      </c>
      <c r="V302" s="8">
        <f t="shared" si="42"/>
        <v>0</v>
      </c>
      <c r="W302" s="9"/>
      <c r="X302" s="8">
        <f t="shared" si="40"/>
        <v>0</v>
      </c>
      <c r="Y302" s="9"/>
      <c r="Z302" s="8">
        <f t="shared" si="38"/>
        <v>0</v>
      </c>
    </row>
    <row r="303" spans="1:26" ht="42" customHeight="1">
      <c r="A303" s="6" t="s">
        <v>18</v>
      </c>
      <c r="B303" s="7" t="s">
        <v>10</v>
      </c>
      <c r="C303" s="7"/>
      <c r="D303" s="7"/>
      <c r="E303" s="7"/>
      <c r="F303" s="7"/>
      <c r="G303" s="8">
        <v>3881.4962499999997</v>
      </c>
      <c r="H303" s="9">
        <f>H304</f>
        <v>0</v>
      </c>
      <c r="I303" s="8">
        <f t="shared" si="43"/>
        <v>3881.4962499999997</v>
      </c>
      <c r="J303" s="9">
        <f>J304</f>
        <v>0</v>
      </c>
      <c r="K303" s="8">
        <f t="shared" si="41"/>
        <v>3881.4962499999997</v>
      </c>
      <c r="L303" s="8">
        <v>3881.4962499999997</v>
      </c>
      <c r="M303" s="9">
        <f>M304</f>
        <v>0</v>
      </c>
      <c r="N303" s="9">
        <f>N304</f>
        <v>0</v>
      </c>
      <c r="O303" s="8">
        <f t="shared" si="39"/>
        <v>3881.4962499999997</v>
      </c>
      <c r="P303" s="8">
        <f t="shared" si="44"/>
        <v>3881.4962499999997</v>
      </c>
      <c r="Q303" s="9">
        <f>Q304</f>
        <v>0</v>
      </c>
      <c r="R303" s="9">
        <f>R304</f>
        <v>0</v>
      </c>
      <c r="S303" s="8">
        <f t="shared" si="37"/>
        <v>3881.4962499999997</v>
      </c>
      <c r="T303" s="9">
        <f>T304</f>
        <v>0</v>
      </c>
      <c r="U303" s="8">
        <f t="shared" si="36"/>
        <v>3881.4962499999997</v>
      </c>
      <c r="V303" s="8">
        <f t="shared" si="42"/>
        <v>3881.4962499999997</v>
      </c>
      <c r="W303" s="9">
        <f>W304</f>
        <v>0</v>
      </c>
      <c r="X303" s="8">
        <f t="shared" si="40"/>
        <v>3881.4962499999997</v>
      </c>
      <c r="Y303" s="9">
        <f>Y304</f>
        <v>0</v>
      </c>
      <c r="Z303" s="8">
        <f t="shared" si="38"/>
        <v>3881.4962499999997</v>
      </c>
    </row>
    <row r="304" spans="1:26" ht="38.25" customHeight="1">
      <c r="A304" s="2" t="s">
        <v>12</v>
      </c>
      <c r="B304" s="3" t="s">
        <v>10</v>
      </c>
      <c r="C304" s="3"/>
      <c r="D304" s="3"/>
      <c r="E304" s="3"/>
      <c r="F304" s="3"/>
      <c r="G304" s="8">
        <v>3881.4962499999997</v>
      </c>
      <c r="H304" s="9">
        <f>H305+H307+H311</f>
        <v>0</v>
      </c>
      <c r="I304" s="8">
        <f t="shared" si="43"/>
        <v>3881.4962499999997</v>
      </c>
      <c r="J304" s="9">
        <f>J305+J307+J311</f>
        <v>0</v>
      </c>
      <c r="K304" s="8">
        <f t="shared" si="41"/>
        <v>3881.4962499999997</v>
      </c>
      <c r="L304" s="8">
        <v>3881.4962499999997</v>
      </c>
      <c r="M304" s="9">
        <f>M305+M307+M311</f>
        <v>0</v>
      </c>
      <c r="N304" s="9">
        <f>N305+N307+N311</f>
        <v>0</v>
      </c>
      <c r="O304" s="8">
        <f t="shared" si="39"/>
        <v>3881.4962499999997</v>
      </c>
      <c r="P304" s="8">
        <f t="shared" si="44"/>
        <v>3881.4962499999997</v>
      </c>
      <c r="Q304" s="9">
        <f>Q305+Q307+Q311</f>
        <v>0</v>
      </c>
      <c r="R304" s="9">
        <f>R305+R307+R311</f>
        <v>0</v>
      </c>
      <c r="S304" s="8">
        <f t="shared" si="37"/>
        <v>3881.4962499999997</v>
      </c>
      <c r="T304" s="9">
        <f>T305+T307+T311</f>
        <v>0</v>
      </c>
      <c r="U304" s="8">
        <f t="shared" si="36"/>
        <v>3881.4962499999997</v>
      </c>
      <c r="V304" s="8">
        <f t="shared" si="42"/>
        <v>3881.4962499999997</v>
      </c>
      <c r="W304" s="9">
        <f>W305+W307+W311</f>
        <v>0</v>
      </c>
      <c r="X304" s="8">
        <f t="shared" si="40"/>
        <v>3881.4962499999997</v>
      </c>
      <c r="Y304" s="9">
        <f>Y305+Y307+Y311</f>
        <v>0</v>
      </c>
      <c r="Z304" s="8">
        <f t="shared" si="38"/>
        <v>3881.4962499999997</v>
      </c>
    </row>
    <row r="305" spans="1:26" ht="45.75" customHeight="1">
      <c r="A305" s="2" t="s">
        <v>65</v>
      </c>
      <c r="B305" s="3" t="s">
        <v>10</v>
      </c>
      <c r="C305" s="3" t="s">
        <v>20</v>
      </c>
      <c r="D305" s="3" t="s">
        <v>21</v>
      </c>
      <c r="E305" s="1" t="s">
        <v>68</v>
      </c>
      <c r="F305" s="3"/>
      <c r="G305" s="8">
        <v>1068.22225</v>
      </c>
      <c r="H305" s="9">
        <f>H306</f>
        <v>0</v>
      </c>
      <c r="I305" s="8">
        <f t="shared" si="43"/>
        <v>1068.22225</v>
      </c>
      <c r="J305" s="9">
        <f>J306</f>
        <v>0</v>
      </c>
      <c r="K305" s="8">
        <f t="shared" si="41"/>
        <v>1068.22225</v>
      </c>
      <c r="L305" s="8">
        <v>1068.22225</v>
      </c>
      <c r="M305" s="9">
        <f>M306</f>
        <v>0</v>
      </c>
      <c r="N305" s="9">
        <f>N306</f>
        <v>0</v>
      </c>
      <c r="O305" s="8">
        <f t="shared" si="39"/>
        <v>1068.22225</v>
      </c>
      <c r="P305" s="8">
        <f t="shared" si="44"/>
        <v>1068.22225</v>
      </c>
      <c r="Q305" s="9">
        <f>Q306</f>
        <v>0</v>
      </c>
      <c r="R305" s="9">
        <f>R306</f>
        <v>0</v>
      </c>
      <c r="S305" s="8">
        <f t="shared" si="37"/>
        <v>1068.22225</v>
      </c>
      <c r="T305" s="9">
        <f>T306</f>
        <v>0</v>
      </c>
      <c r="U305" s="8">
        <f t="shared" si="36"/>
        <v>1068.22225</v>
      </c>
      <c r="V305" s="8">
        <f t="shared" si="42"/>
        <v>1068.22225</v>
      </c>
      <c r="W305" s="9">
        <f>W306</f>
        <v>0</v>
      </c>
      <c r="X305" s="8">
        <f t="shared" si="40"/>
        <v>1068.22225</v>
      </c>
      <c r="Y305" s="9">
        <f>Y306</f>
        <v>0</v>
      </c>
      <c r="Z305" s="8">
        <f t="shared" si="38"/>
        <v>1068.22225</v>
      </c>
    </row>
    <row r="306" spans="1:26" ht="87.75" customHeight="1">
      <c r="A306" s="2" t="s">
        <v>102</v>
      </c>
      <c r="B306" s="3" t="s">
        <v>10</v>
      </c>
      <c r="C306" s="3" t="s">
        <v>20</v>
      </c>
      <c r="D306" s="3" t="s">
        <v>21</v>
      </c>
      <c r="E306" s="1" t="s">
        <v>68</v>
      </c>
      <c r="F306" s="3">
        <v>100</v>
      </c>
      <c r="G306" s="8">
        <v>1068.22225</v>
      </c>
      <c r="H306" s="9"/>
      <c r="I306" s="8">
        <f t="shared" si="43"/>
        <v>1068.22225</v>
      </c>
      <c r="J306" s="9"/>
      <c r="K306" s="8">
        <f t="shared" si="41"/>
        <v>1068.22225</v>
      </c>
      <c r="L306" s="8">
        <v>1068.22225</v>
      </c>
      <c r="M306" s="9"/>
      <c r="N306" s="9"/>
      <c r="O306" s="8">
        <f t="shared" si="39"/>
        <v>1068.22225</v>
      </c>
      <c r="P306" s="8">
        <f t="shared" si="44"/>
        <v>1068.22225</v>
      </c>
      <c r="Q306" s="9"/>
      <c r="R306" s="9"/>
      <c r="S306" s="8">
        <f t="shared" si="37"/>
        <v>1068.22225</v>
      </c>
      <c r="T306" s="9"/>
      <c r="U306" s="8">
        <f t="shared" si="36"/>
        <v>1068.22225</v>
      </c>
      <c r="V306" s="8">
        <f t="shared" si="42"/>
        <v>1068.22225</v>
      </c>
      <c r="W306" s="9"/>
      <c r="X306" s="8">
        <f t="shared" si="40"/>
        <v>1068.22225</v>
      </c>
      <c r="Y306" s="9"/>
      <c r="Z306" s="8">
        <f t="shared" si="38"/>
        <v>1068.22225</v>
      </c>
    </row>
    <row r="307" spans="1:26" ht="41.25" customHeight="1">
      <c r="A307" s="2" t="s">
        <v>66</v>
      </c>
      <c r="B307" s="3" t="s">
        <v>10</v>
      </c>
      <c r="C307" s="3" t="s">
        <v>20</v>
      </c>
      <c r="D307" s="3" t="s">
        <v>21</v>
      </c>
      <c r="E307" s="1" t="s">
        <v>69</v>
      </c>
      <c r="F307" s="3"/>
      <c r="G307" s="8">
        <v>1879.1022799999998</v>
      </c>
      <c r="H307" s="9">
        <f>H308+H309+H310</f>
        <v>0</v>
      </c>
      <c r="I307" s="8">
        <f t="shared" si="43"/>
        <v>1879.1022799999998</v>
      </c>
      <c r="J307" s="9">
        <f>J308+J309+J310</f>
        <v>0</v>
      </c>
      <c r="K307" s="8">
        <f t="shared" si="41"/>
        <v>1879.1022799999998</v>
      </c>
      <c r="L307" s="8">
        <v>1879.1022799999998</v>
      </c>
      <c r="M307" s="9">
        <f>M308+M309+M310</f>
        <v>0</v>
      </c>
      <c r="N307" s="9">
        <f>N308+N309+N310</f>
        <v>0</v>
      </c>
      <c r="O307" s="8">
        <f t="shared" si="39"/>
        <v>1879.1022799999998</v>
      </c>
      <c r="P307" s="8">
        <f t="shared" si="44"/>
        <v>1879.1022799999998</v>
      </c>
      <c r="Q307" s="9">
        <f>Q308+Q309+Q310</f>
        <v>0</v>
      </c>
      <c r="R307" s="9">
        <f>R308+R309+R310</f>
        <v>0</v>
      </c>
      <c r="S307" s="8">
        <f t="shared" si="37"/>
        <v>1879.1022799999998</v>
      </c>
      <c r="T307" s="9">
        <f>T308+T309+T310</f>
        <v>0</v>
      </c>
      <c r="U307" s="8">
        <f t="shared" si="36"/>
        <v>1879.1022799999998</v>
      </c>
      <c r="V307" s="8">
        <f t="shared" si="42"/>
        <v>1879.1022799999998</v>
      </c>
      <c r="W307" s="9">
        <f>W308+W309+W310</f>
        <v>0</v>
      </c>
      <c r="X307" s="8">
        <f t="shared" si="40"/>
        <v>1879.1022799999998</v>
      </c>
      <c r="Y307" s="9">
        <f>Y308+Y309+Y310</f>
        <v>0</v>
      </c>
      <c r="Z307" s="8">
        <f t="shared" si="38"/>
        <v>1879.1022799999998</v>
      </c>
    </row>
    <row r="308" spans="1:26" ht="84.75" customHeight="1">
      <c r="A308" s="2" t="s">
        <v>102</v>
      </c>
      <c r="B308" s="3" t="s">
        <v>10</v>
      </c>
      <c r="C308" s="3" t="s">
        <v>20</v>
      </c>
      <c r="D308" s="3" t="s">
        <v>21</v>
      </c>
      <c r="E308" s="1" t="s">
        <v>69</v>
      </c>
      <c r="F308" s="3">
        <v>100</v>
      </c>
      <c r="G308" s="8">
        <v>1630.6251599999998</v>
      </c>
      <c r="H308" s="9"/>
      <c r="I308" s="8">
        <f t="shared" si="43"/>
        <v>1630.6251599999998</v>
      </c>
      <c r="J308" s="9"/>
      <c r="K308" s="8">
        <f t="shared" si="41"/>
        <v>1630.6251599999998</v>
      </c>
      <c r="L308" s="8">
        <v>1630.6251599999998</v>
      </c>
      <c r="M308" s="9"/>
      <c r="N308" s="9"/>
      <c r="O308" s="8">
        <f t="shared" si="39"/>
        <v>1630.6251599999998</v>
      </c>
      <c r="P308" s="8">
        <f t="shared" si="44"/>
        <v>1630.6251599999998</v>
      </c>
      <c r="Q308" s="9"/>
      <c r="R308" s="9"/>
      <c r="S308" s="8">
        <f t="shared" si="37"/>
        <v>1630.6251599999998</v>
      </c>
      <c r="T308" s="9"/>
      <c r="U308" s="8">
        <f t="shared" si="36"/>
        <v>1630.6251599999998</v>
      </c>
      <c r="V308" s="8">
        <f t="shared" si="42"/>
        <v>1630.6251599999998</v>
      </c>
      <c r="W308" s="9"/>
      <c r="X308" s="8">
        <f t="shared" si="40"/>
        <v>1630.6251599999998</v>
      </c>
      <c r="Y308" s="9"/>
      <c r="Z308" s="8">
        <f t="shared" si="38"/>
        <v>1630.6251599999998</v>
      </c>
    </row>
    <row r="309" spans="1:26" ht="54.75" customHeight="1">
      <c r="A309" s="2" t="s">
        <v>33</v>
      </c>
      <c r="B309" s="3" t="s">
        <v>10</v>
      </c>
      <c r="C309" s="3" t="s">
        <v>20</v>
      </c>
      <c r="D309" s="3" t="s">
        <v>21</v>
      </c>
      <c r="E309" s="1" t="s">
        <v>69</v>
      </c>
      <c r="F309" s="3">
        <v>200</v>
      </c>
      <c r="G309" s="8">
        <v>248.47712000000001</v>
      </c>
      <c r="H309" s="9"/>
      <c r="I309" s="8">
        <f t="shared" si="43"/>
        <v>248.47712000000001</v>
      </c>
      <c r="J309" s="9"/>
      <c r="K309" s="8">
        <f t="shared" si="41"/>
        <v>248.47712000000001</v>
      </c>
      <c r="L309" s="8">
        <v>248.47712000000001</v>
      </c>
      <c r="M309" s="9"/>
      <c r="N309" s="9"/>
      <c r="O309" s="8">
        <f t="shared" si="39"/>
        <v>248.47712000000001</v>
      </c>
      <c r="P309" s="8">
        <f t="shared" si="44"/>
        <v>248.47712000000001</v>
      </c>
      <c r="Q309" s="9"/>
      <c r="R309" s="9"/>
      <c r="S309" s="8">
        <f t="shared" si="37"/>
        <v>248.47712000000001</v>
      </c>
      <c r="T309" s="9"/>
      <c r="U309" s="8">
        <f t="shared" si="36"/>
        <v>248.47712000000001</v>
      </c>
      <c r="V309" s="8">
        <f t="shared" si="42"/>
        <v>248.47712000000001</v>
      </c>
      <c r="W309" s="9"/>
      <c r="X309" s="8">
        <f t="shared" si="40"/>
        <v>248.47712000000001</v>
      </c>
      <c r="Y309" s="9"/>
      <c r="Z309" s="8">
        <f t="shared" si="38"/>
        <v>248.47712000000001</v>
      </c>
    </row>
    <row r="310" spans="1:26" ht="36" customHeight="1">
      <c r="A310" s="2" t="s">
        <v>34</v>
      </c>
      <c r="B310" s="3" t="s">
        <v>10</v>
      </c>
      <c r="C310" s="3" t="s">
        <v>20</v>
      </c>
      <c r="D310" s="3" t="s">
        <v>21</v>
      </c>
      <c r="E310" s="1" t="s">
        <v>69</v>
      </c>
      <c r="F310" s="3">
        <v>800</v>
      </c>
      <c r="G310" s="8">
        <v>0</v>
      </c>
      <c r="H310" s="9"/>
      <c r="I310" s="8">
        <f t="shared" si="43"/>
        <v>0</v>
      </c>
      <c r="J310" s="9"/>
      <c r="K310" s="8">
        <f t="shared" si="41"/>
        <v>0</v>
      </c>
      <c r="L310" s="8">
        <v>0</v>
      </c>
      <c r="M310" s="9"/>
      <c r="N310" s="9"/>
      <c r="O310" s="8">
        <f t="shared" si="39"/>
        <v>0</v>
      </c>
      <c r="P310" s="8">
        <f t="shared" si="44"/>
        <v>0</v>
      </c>
      <c r="Q310" s="9"/>
      <c r="R310" s="9"/>
      <c r="S310" s="8">
        <f t="shared" si="37"/>
        <v>0</v>
      </c>
      <c r="T310" s="9"/>
      <c r="U310" s="8">
        <f t="shared" si="36"/>
        <v>0</v>
      </c>
      <c r="V310" s="8">
        <f t="shared" si="42"/>
        <v>0</v>
      </c>
      <c r="W310" s="9"/>
      <c r="X310" s="8">
        <f t="shared" si="40"/>
        <v>0</v>
      </c>
      <c r="Y310" s="9"/>
      <c r="Z310" s="8">
        <f t="shared" si="38"/>
        <v>0</v>
      </c>
    </row>
    <row r="311" spans="1:26" ht="49.5" customHeight="1">
      <c r="A311" s="2" t="s">
        <v>67</v>
      </c>
      <c r="B311" s="3" t="s">
        <v>10</v>
      </c>
      <c r="C311" s="3" t="s">
        <v>20</v>
      </c>
      <c r="D311" s="3" t="s">
        <v>21</v>
      </c>
      <c r="E311" s="1" t="s">
        <v>70</v>
      </c>
      <c r="F311" s="3"/>
      <c r="G311" s="8">
        <v>934.17171999999994</v>
      </c>
      <c r="H311" s="9">
        <f>H312</f>
        <v>0</v>
      </c>
      <c r="I311" s="8">
        <f t="shared" si="43"/>
        <v>934.17171999999994</v>
      </c>
      <c r="J311" s="9">
        <f>J312</f>
        <v>0</v>
      </c>
      <c r="K311" s="8">
        <f t="shared" si="41"/>
        <v>934.17171999999994</v>
      </c>
      <c r="L311" s="8">
        <v>934.17171999999994</v>
      </c>
      <c r="M311" s="9">
        <f>M312</f>
        <v>0</v>
      </c>
      <c r="N311" s="9">
        <f>N312</f>
        <v>0</v>
      </c>
      <c r="O311" s="8">
        <f t="shared" si="39"/>
        <v>934.17171999999994</v>
      </c>
      <c r="P311" s="8">
        <f t="shared" si="44"/>
        <v>934.17171999999994</v>
      </c>
      <c r="Q311" s="9">
        <f>Q312</f>
        <v>0</v>
      </c>
      <c r="R311" s="9">
        <f>R312</f>
        <v>0</v>
      </c>
      <c r="S311" s="8">
        <f t="shared" si="37"/>
        <v>934.17171999999994</v>
      </c>
      <c r="T311" s="9">
        <f>T312</f>
        <v>0</v>
      </c>
      <c r="U311" s="8">
        <f t="shared" si="36"/>
        <v>934.17171999999994</v>
      </c>
      <c r="V311" s="8">
        <f t="shared" si="42"/>
        <v>934.17171999999994</v>
      </c>
      <c r="W311" s="9">
        <f>W312</f>
        <v>0</v>
      </c>
      <c r="X311" s="8">
        <f t="shared" si="40"/>
        <v>934.17171999999994</v>
      </c>
      <c r="Y311" s="9">
        <f>Y312</f>
        <v>0</v>
      </c>
      <c r="Z311" s="8">
        <f t="shared" si="38"/>
        <v>934.17171999999994</v>
      </c>
    </row>
    <row r="312" spans="1:26" ht="90" customHeight="1">
      <c r="A312" s="2" t="s">
        <v>102</v>
      </c>
      <c r="B312" s="3" t="s">
        <v>10</v>
      </c>
      <c r="C312" s="3" t="s">
        <v>20</v>
      </c>
      <c r="D312" s="3" t="s">
        <v>21</v>
      </c>
      <c r="E312" s="1" t="s">
        <v>70</v>
      </c>
      <c r="F312" s="3">
        <v>100</v>
      </c>
      <c r="G312" s="8">
        <v>934.17171999999994</v>
      </c>
      <c r="H312" s="9"/>
      <c r="I312" s="8">
        <f t="shared" si="43"/>
        <v>934.17171999999994</v>
      </c>
      <c r="J312" s="9"/>
      <c r="K312" s="8">
        <f t="shared" si="41"/>
        <v>934.17171999999994</v>
      </c>
      <c r="L312" s="8">
        <v>934.17171999999994</v>
      </c>
      <c r="M312" s="9"/>
      <c r="N312" s="9"/>
      <c r="O312" s="8">
        <f t="shared" si="39"/>
        <v>934.17171999999994</v>
      </c>
      <c r="P312" s="8">
        <f t="shared" si="44"/>
        <v>934.17171999999994</v>
      </c>
      <c r="Q312" s="9"/>
      <c r="R312" s="9"/>
      <c r="S312" s="8">
        <f t="shared" si="37"/>
        <v>934.17171999999994</v>
      </c>
      <c r="T312" s="9"/>
      <c r="U312" s="8">
        <f t="shared" si="36"/>
        <v>934.17171999999994</v>
      </c>
      <c r="V312" s="8">
        <f t="shared" si="42"/>
        <v>934.17171999999994</v>
      </c>
      <c r="W312" s="9"/>
      <c r="X312" s="8">
        <f t="shared" si="40"/>
        <v>934.17171999999994</v>
      </c>
      <c r="Y312" s="9"/>
      <c r="Z312" s="8">
        <f t="shared" si="38"/>
        <v>934.17171999999994</v>
      </c>
    </row>
    <row r="313" spans="1:26" ht="52.5" customHeight="1">
      <c r="A313" s="6" t="s">
        <v>9</v>
      </c>
      <c r="B313" s="7" t="s">
        <v>8</v>
      </c>
      <c r="C313" s="7"/>
      <c r="D313" s="7"/>
      <c r="E313" s="3"/>
      <c r="F313" s="3"/>
      <c r="G313" s="8">
        <v>17836.754740000004</v>
      </c>
      <c r="H313" s="9">
        <f>H314</f>
        <v>0</v>
      </c>
      <c r="I313" s="8">
        <f t="shared" si="43"/>
        <v>17836.754740000004</v>
      </c>
      <c r="J313" s="9">
        <f>J314</f>
        <v>0</v>
      </c>
      <c r="K313" s="8">
        <f t="shared" si="41"/>
        <v>17836.754740000004</v>
      </c>
      <c r="L313" s="8">
        <v>17836.754740000004</v>
      </c>
      <c r="M313" s="9">
        <f>M314</f>
        <v>0</v>
      </c>
      <c r="N313" s="9">
        <f>N314</f>
        <v>0</v>
      </c>
      <c r="O313" s="8">
        <f t="shared" si="39"/>
        <v>17836.754740000004</v>
      </c>
      <c r="P313" s="8">
        <f t="shared" si="44"/>
        <v>17836.754740000004</v>
      </c>
      <c r="Q313" s="9">
        <f>Q314</f>
        <v>0</v>
      </c>
      <c r="R313" s="9">
        <f>R314</f>
        <v>0</v>
      </c>
      <c r="S313" s="8">
        <f t="shared" si="37"/>
        <v>17836.754740000004</v>
      </c>
      <c r="T313" s="9">
        <f>T314</f>
        <v>0</v>
      </c>
      <c r="U313" s="8">
        <f t="shared" si="36"/>
        <v>17836.754740000004</v>
      </c>
      <c r="V313" s="8">
        <f t="shared" si="42"/>
        <v>17836.754740000004</v>
      </c>
      <c r="W313" s="9">
        <f>W314</f>
        <v>0</v>
      </c>
      <c r="X313" s="8">
        <f t="shared" si="40"/>
        <v>17836.754740000004</v>
      </c>
      <c r="Y313" s="9">
        <f>Y314</f>
        <v>0</v>
      </c>
      <c r="Z313" s="8">
        <f t="shared" si="38"/>
        <v>17836.754740000004</v>
      </c>
    </row>
    <row r="314" spans="1:26" ht="38.25" customHeight="1">
      <c r="A314" s="2" t="s">
        <v>12</v>
      </c>
      <c r="B314" s="3" t="s">
        <v>8</v>
      </c>
      <c r="C314" s="3"/>
      <c r="D314" s="3"/>
      <c r="E314" s="3"/>
      <c r="F314" s="3"/>
      <c r="G314" s="8">
        <v>17836.754740000004</v>
      </c>
      <c r="H314" s="9">
        <f>H315+H319+H321+H323+H325+H327+H331+H333+H335+H337+H339+H341+H343+H345+H347+H349+H351+H353+H355+H357+H360+H363+H367+H370+H372+H329</f>
        <v>0</v>
      </c>
      <c r="I314" s="8">
        <f t="shared" si="43"/>
        <v>17836.754740000004</v>
      </c>
      <c r="J314" s="9">
        <f>J315+J319+J321+J323+J325+J327+J331+J333+J335+J337+J339+J341+J343+J345+J347+J349+J351+J353+J355+J357+J360+J363+J367+J370+J372+J329</f>
        <v>0</v>
      </c>
      <c r="K314" s="8">
        <f t="shared" si="41"/>
        <v>17836.754740000004</v>
      </c>
      <c r="L314" s="8">
        <v>17836.754740000004</v>
      </c>
      <c r="M314" s="9">
        <f>M315+M319+M321+M323+M325+M327+M331+M333+M335+M337+M339+M341+M343+M345+M347+M349+M351+M353+M355+M357+M360+M363+M367+M370+M372+M329</f>
        <v>0</v>
      </c>
      <c r="N314" s="9">
        <f>N315+N319+N321+N323+N325+N327+N331+N333+N335+N337+N339+N341+N343+N345+N347+N349+N351+N353+N355+N357+N360+N363+N367+N370+N372+N329</f>
        <v>0</v>
      </c>
      <c r="O314" s="8">
        <f t="shared" si="39"/>
        <v>17836.754740000004</v>
      </c>
      <c r="P314" s="8">
        <f t="shared" si="44"/>
        <v>17836.754740000004</v>
      </c>
      <c r="Q314" s="9">
        <f>Q315+Q319+Q321+Q323+Q325+Q327+Q331+Q333+Q335+Q337+Q339+Q341+Q343+Q345+Q347+Q349+Q351+Q353+Q355+Q357+Q360+Q363+Q367+Q370+Q372+Q329</f>
        <v>0</v>
      </c>
      <c r="R314" s="9">
        <f>R315+R319+R321+R323+R325+R327+R331+R333+R335+R337+R339+R341+R343+R345+R347+R349+R351+R353+R355+R357+R360+R363+R367+R370+R372+R329</f>
        <v>0</v>
      </c>
      <c r="S314" s="8">
        <f t="shared" si="37"/>
        <v>17836.754740000004</v>
      </c>
      <c r="T314" s="9">
        <f>T315+T319+T321+T323+T325+T327+T331+T333+T335+T337+T339+T341+T343+T345+T347+T349+T351+T353+T355+T357+T360+T363+T367+T370+T372+T329</f>
        <v>0</v>
      </c>
      <c r="U314" s="8">
        <f t="shared" si="36"/>
        <v>17836.754740000004</v>
      </c>
      <c r="V314" s="8">
        <f t="shared" si="42"/>
        <v>17836.754740000004</v>
      </c>
      <c r="W314" s="9">
        <f>W315+W319+W321+W323+W325+W327+W331+W333+W335+W337+W339+W341+W343+W345+W347+W349+W351+W353+W355+W357+W360+W363+W367+W370+W372+W329</f>
        <v>0</v>
      </c>
      <c r="X314" s="8">
        <f t="shared" si="40"/>
        <v>17836.754740000004</v>
      </c>
      <c r="Y314" s="9">
        <f>Y315+Y319+Y321+Y323+Y325+Y327+Y331+Y333+Y335+Y337+Y339+Y341+Y343+Y345+Y347+Y349+Y351+Y353+Y355+Y357+Y360+Y363+Y367+Y370+Y372+Y329</f>
        <v>0</v>
      </c>
      <c r="Z314" s="8">
        <f t="shared" si="38"/>
        <v>17836.754740000004</v>
      </c>
    </row>
    <row r="315" spans="1:26" ht="50.25" customHeight="1">
      <c r="A315" s="2" t="s">
        <v>32</v>
      </c>
      <c r="B315" s="3" t="s">
        <v>8</v>
      </c>
      <c r="C315" s="3" t="s">
        <v>20</v>
      </c>
      <c r="D315" s="3">
        <v>13</v>
      </c>
      <c r="E315" s="1" t="s">
        <v>35</v>
      </c>
      <c r="F315" s="3"/>
      <c r="G315" s="8">
        <v>2763.8077599999997</v>
      </c>
      <c r="H315" s="9">
        <f>H316+H317+H318</f>
        <v>0</v>
      </c>
      <c r="I315" s="8">
        <f t="shared" si="43"/>
        <v>2763.8077599999997</v>
      </c>
      <c r="J315" s="9">
        <f>J316+J317+J318</f>
        <v>0</v>
      </c>
      <c r="K315" s="8">
        <f t="shared" si="41"/>
        <v>2763.8077599999997</v>
      </c>
      <c r="L315" s="8">
        <v>2763.8077599999997</v>
      </c>
      <c r="M315" s="9">
        <f>M316+M317+M318</f>
        <v>0</v>
      </c>
      <c r="N315" s="9">
        <f>N316+N317+N318</f>
        <v>0</v>
      </c>
      <c r="O315" s="8">
        <f t="shared" si="39"/>
        <v>2763.8077599999997</v>
      </c>
      <c r="P315" s="8">
        <f t="shared" si="44"/>
        <v>2763.8077599999997</v>
      </c>
      <c r="Q315" s="9">
        <f>Q316+Q317+Q318</f>
        <v>0</v>
      </c>
      <c r="R315" s="9">
        <f>R316+R317+R318</f>
        <v>0</v>
      </c>
      <c r="S315" s="8">
        <f t="shared" si="37"/>
        <v>2763.8077599999997</v>
      </c>
      <c r="T315" s="9">
        <f>T316+T317+T318</f>
        <v>0</v>
      </c>
      <c r="U315" s="8">
        <f t="shared" si="36"/>
        <v>2763.8077599999997</v>
      </c>
      <c r="V315" s="8">
        <f t="shared" si="42"/>
        <v>2763.8077599999997</v>
      </c>
      <c r="W315" s="9">
        <f>W316+W317+W318</f>
        <v>0</v>
      </c>
      <c r="X315" s="8">
        <f t="shared" si="40"/>
        <v>2763.8077599999997</v>
      </c>
      <c r="Y315" s="9">
        <f>Y316+Y317+Y318</f>
        <v>0</v>
      </c>
      <c r="Z315" s="8">
        <f t="shared" si="38"/>
        <v>2763.8077599999997</v>
      </c>
    </row>
    <row r="316" spans="1:26" ht="89.25" customHeight="1">
      <c r="A316" s="2" t="s">
        <v>102</v>
      </c>
      <c r="B316" s="3" t="s">
        <v>8</v>
      </c>
      <c r="C316" s="3" t="s">
        <v>20</v>
      </c>
      <c r="D316" s="3">
        <v>13</v>
      </c>
      <c r="E316" s="1" t="s">
        <v>35</v>
      </c>
      <c r="F316" s="3">
        <v>100</v>
      </c>
      <c r="G316" s="8">
        <v>2762.4227599999999</v>
      </c>
      <c r="H316" s="9"/>
      <c r="I316" s="8">
        <f t="shared" si="43"/>
        <v>2762.4227599999999</v>
      </c>
      <c r="J316" s="9"/>
      <c r="K316" s="8">
        <f t="shared" si="41"/>
        <v>2762.4227599999999</v>
      </c>
      <c r="L316" s="8">
        <v>2762.4227599999999</v>
      </c>
      <c r="M316" s="9"/>
      <c r="N316" s="9"/>
      <c r="O316" s="8">
        <f t="shared" si="39"/>
        <v>2762.4227599999999</v>
      </c>
      <c r="P316" s="8">
        <f t="shared" si="44"/>
        <v>2762.4227599999999</v>
      </c>
      <c r="Q316" s="9"/>
      <c r="R316" s="9"/>
      <c r="S316" s="8">
        <f t="shared" si="37"/>
        <v>2762.4227599999999</v>
      </c>
      <c r="T316" s="9"/>
      <c r="U316" s="8">
        <f t="shared" si="36"/>
        <v>2762.4227599999999</v>
      </c>
      <c r="V316" s="8">
        <f t="shared" si="42"/>
        <v>2762.4227599999999</v>
      </c>
      <c r="W316" s="9"/>
      <c r="X316" s="8">
        <f t="shared" si="40"/>
        <v>2762.4227599999999</v>
      </c>
      <c r="Y316" s="9"/>
      <c r="Z316" s="8">
        <f t="shared" si="38"/>
        <v>2762.4227599999999</v>
      </c>
    </row>
    <row r="317" spans="1:26" ht="55.5" customHeight="1">
      <c r="A317" s="2" t="s">
        <v>33</v>
      </c>
      <c r="B317" s="3" t="s">
        <v>8</v>
      </c>
      <c r="C317" s="3" t="s">
        <v>20</v>
      </c>
      <c r="D317" s="3">
        <v>13</v>
      </c>
      <c r="E317" s="1" t="s">
        <v>35</v>
      </c>
      <c r="F317" s="3">
        <v>200</v>
      </c>
      <c r="G317" s="8">
        <v>0</v>
      </c>
      <c r="H317" s="9"/>
      <c r="I317" s="8">
        <f t="shared" si="43"/>
        <v>0</v>
      </c>
      <c r="J317" s="9"/>
      <c r="K317" s="8">
        <f t="shared" si="41"/>
        <v>0</v>
      </c>
      <c r="L317" s="8">
        <v>0</v>
      </c>
      <c r="M317" s="9"/>
      <c r="N317" s="9"/>
      <c r="O317" s="8">
        <f t="shared" si="39"/>
        <v>0</v>
      </c>
      <c r="P317" s="8">
        <f t="shared" si="44"/>
        <v>0</v>
      </c>
      <c r="Q317" s="9"/>
      <c r="R317" s="9"/>
      <c r="S317" s="8">
        <f t="shared" si="37"/>
        <v>0</v>
      </c>
      <c r="T317" s="9"/>
      <c r="U317" s="8">
        <f t="shared" si="36"/>
        <v>0</v>
      </c>
      <c r="V317" s="8">
        <f t="shared" si="42"/>
        <v>0</v>
      </c>
      <c r="W317" s="9"/>
      <c r="X317" s="8">
        <f t="shared" si="40"/>
        <v>0</v>
      </c>
      <c r="Y317" s="9"/>
      <c r="Z317" s="8">
        <f t="shared" si="38"/>
        <v>0</v>
      </c>
    </row>
    <row r="318" spans="1:26" ht="42.75" customHeight="1">
      <c r="A318" s="2" t="s">
        <v>34</v>
      </c>
      <c r="B318" s="3" t="s">
        <v>8</v>
      </c>
      <c r="C318" s="3" t="s">
        <v>20</v>
      </c>
      <c r="D318" s="3">
        <v>13</v>
      </c>
      <c r="E318" s="1" t="s">
        <v>35</v>
      </c>
      <c r="F318" s="3">
        <v>800</v>
      </c>
      <c r="G318" s="8">
        <v>1.3849999999999998</v>
      </c>
      <c r="H318" s="9"/>
      <c r="I318" s="8">
        <f t="shared" si="43"/>
        <v>1.3849999999999998</v>
      </c>
      <c r="J318" s="9"/>
      <c r="K318" s="8">
        <f t="shared" si="41"/>
        <v>1.3849999999999998</v>
      </c>
      <c r="L318" s="8">
        <v>1.3849999999999998</v>
      </c>
      <c r="M318" s="9"/>
      <c r="N318" s="9"/>
      <c r="O318" s="8">
        <f t="shared" si="39"/>
        <v>1.3849999999999998</v>
      </c>
      <c r="P318" s="8">
        <f t="shared" si="44"/>
        <v>1.3849999999999998</v>
      </c>
      <c r="Q318" s="9"/>
      <c r="R318" s="9"/>
      <c r="S318" s="8">
        <f t="shared" si="37"/>
        <v>1.3849999999999998</v>
      </c>
      <c r="T318" s="9"/>
      <c r="U318" s="8">
        <f t="shared" si="36"/>
        <v>1.3849999999999998</v>
      </c>
      <c r="V318" s="8">
        <f t="shared" si="42"/>
        <v>1.3849999999999998</v>
      </c>
      <c r="W318" s="9"/>
      <c r="X318" s="8">
        <f t="shared" si="40"/>
        <v>1.3849999999999998</v>
      </c>
      <c r="Y318" s="9"/>
      <c r="Z318" s="8">
        <f t="shared" si="38"/>
        <v>1.3849999999999998</v>
      </c>
    </row>
    <row r="319" spans="1:26" ht="42.75" customHeight="1">
      <c r="A319" s="4" t="s">
        <v>55</v>
      </c>
      <c r="B319" s="3" t="s">
        <v>8</v>
      </c>
      <c r="C319" s="3" t="s">
        <v>22</v>
      </c>
      <c r="D319" s="3">
        <v>10</v>
      </c>
      <c r="E319" s="1" t="s">
        <v>56</v>
      </c>
      <c r="F319" s="3"/>
      <c r="G319" s="8">
        <v>39.54</v>
      </c>
      <c r="H319" s="9">
        <f>H320</f>
        <v>0</v>
      </c>
      <c r="I319" s="8">
        <f t="shared" si="43"/>
        <v>39.54</v>
      </c>
      <c r="J319" s="9">
        <f>J320</f>
        <v>0</v>
      </c>
      <c r="K319" s="8">
        <f t="shared" si="41"/>
        <v>39.54</v>
      </c>
      <c r="L319" s="8">
        <v>39.54</v>
      </c>
      <c r="M319" s="9">
        <f>M320</f>
        <v>0</v>
      </c>
      <c r="N319" s="9">
        <f>N320</f>
        <v>0</v>
      </c>
      <c r="O319" s="8">
        <f t="shared" si="39"/>
        <v>39.54</v>
      </c>
      <c r="P319" s="8">
        <f t="shared" si="44"/>
        <v>39.54</v>
      </c>
      <c r="Q319" s="9">
        <f>Q320</f>
        <v>0</v>
      </c>
      <c r="R319" s="9">
        <f>R320</f>
        <v>0</v>
      </c>
      <c r="S319" s="8">
        <f t="shared" si="37"/>
        <v>39.54</v>
      </c>
      <c r="T319" s="9">
        <f>T320</f>
        <v>0</v>
      </c>
      <c r="U319" s="8">
        <f t="shared" si="36"/>
        <v>39.54</v>
      </c>
      <c r="V319" s="8">
        <f t="shared" si="42"/>
        <v>39.54</v>
      </c>
      <c r="W319" s="9">
        <f>W320</f>
        <v>0</v>
      </c>
      <c r="X319" s="8">
        <f t="shared" si="40"/>
        <v>39.54</v>
      </c>
      <c r="Y319" s="9">
        <f>Y320</f>
        <v>0</v>
      </c>
      <c r="Z319" s="8">
        <f t="shared" si="38"/>
        <v>39.54</v>
      </c>
    </row>
    <row r="320" spans="1:26" ht="45.75" customHeight="1">
      <c r="A320" s="4" t="s">
        <v>33</v>
      </c>
      <c r="B320" s="3" t="s">
        <v>8</v>
      </c>
      <c r="C320" s="3" t="s">
        <v>22</v>
      </c>
      <c r="D320" s="3">
        <v>10</v>
      </c>
      <c r="E320" s="1" t="s">
        <v>56</v>
      </c>
      <c r="F320" s="3">
        <v>200</v>
      </c>
      <c r="G320" s="8">
        <v>39.54</v>
      </c>
      <c r="H320" s="9"/>
      <c r="I320" s="8">
        <f t="shared" si="43"/>
        <v>39.54</v>
      </c>
      <c r="J320" s="9"/>
      <c r="K320" s="8">
        <f t="shared" si="41"/>
        <v>39.54</v>
      </c>
      <c r="L320" s="8">
        <v>39.54</v>
      </c>
      <c r="M320" s="9"/>
      <c r="N320" s="9"/>
      <c r="O320" s="8">
        <f t="shared" si="39"/>
        <v>39.54</v>
      </c>
      <c r="P320" s="8">
        <f t="shared" si="44"/>
        <v>39.54</v>
      </c>
      <c r="Q320" s="9"/>
      <c r="R320" s="9"/>
      <c r="S320" s="8">
        <f t="shared" si="37"/>
        <v>39.54</v>
      </c>
      <c r="T320" s="9"/>
      <c r="U320" s="8">
        <f t="shared" si="36"/>
        <v>39.54</v>
      </c>
      <c r="V320" s="8">
        <f t="shared" si="42"/>
        <v>39.54</v>
      </c>
      <c r="W320" s="9"/>
      <c r="X320" s="8">
        <f t="shared" si="40"/>
        <v>39.54</v>
      </c>
      <c r="Y320" s="9"/>
      <c r="Z320" s="8">
        <f t="shared" si="38"/>
        <v>39.54</v>
      </c>
    </row>
    <row r="321" spans="1:26" ht="54.75" customHeight="1">
      <c r="A321" s="2" t="s">
        <v>71</v>
      </c>
      <c r="B321" s="3" t="s">
        <v>8</v>
      </c>
      <c r="C321" s="3" t="s">
        <v>24</v>
      </c>
      <c r="D321" s="3" t="s">
        <v>21</v>
      </c>
      <c r="E321" s="1" t="s">
        <v>232</v>
      </c>
      <c r="F321" s="3"/>
      <c r="G321" s="8">
        <v>3146.8065799999999</v>
      </c>
      <c r="H321" s="9">
        <f>H322</f>
        <v>0</v>
      </c>
      <c r="I321" s="8">
        <f t="shared" si="43"/>
        <v>3146.8065799999999</v>
      </c>
      <c r="J321" s="9">
        <f>J322</f>
        <v>0</v>
      </c>
      <c r="K321" s="8">
        <f t="shared" si="41"/>
        <v>3146.8065799999999</v>
      </c>
      <c r="L321" s="8">
        <v>3146.8065799999999</v>
      </c>
      <c r="M321" s="9">
        <f>M322</f>
        <v>0</v>
      </c>
      <c r="N321" s="9">
        <f>N322</f>
        <v>0</v>
      </c>
      <c r="O321" s="8">
        <f t="shared" si="39"/>
        <v>3146.8065799999999</v>
      </c>
      <c r="P321" s="8">
        <f t="shared" si="44"/>
        <v>3146.8065799999999</v>
      </c>
      <c r="Q321" s="9">
        <f>Q322</f>
        <v>0</v>
      </c>
      <c r="R321" s="9">
        <f>R322</f>
        <v>0</v>
      </c>
      <c r="S321" s="8">
        <f t="shared" si="37"/>
        <v>3146.8065799999999</v>
      </c>
      <c r="T321" s="9">
        <f>T322</f>
        <v>0</v>
      </c>
      <c r="U321" s="8">
        <f t="shared" si="36"/>
        <v>3146.8065799999999</v>
      </c>
      <c r="V321" s="8">
        <f t="shared" si="42"/>
        <v>3146.8065799999999</v>
      </c>
      <c r="W321" s="9">
        <f>W322</f>
        <v>0</v>
      </c>
      <c r="X321" s="8">
        <f t="shared" si="40"/>
        <v>3146.8065799999999</v>
      </c>
      <c r="Y321" s="9">
        <f>Y322</f>
        <v>0</v>
      </c>
      <c r="Z321" s="8">
        <f t="shared" si="38"/>
        <v>3146.8065799999999</v>
      </c>
    </row>
    <row r="322" spans="1:26" ht="54.75" customHeight="1">
      <c r="A322" s="2" t="s">
        <v>72</v>
      </c>
      <c r="B322" s="3" t="s">
        <v>8</v>
      </c>
      <c r="C322" s="3" t="s">
        <v>24</v>
      </c>
      <c r="D322" s="3" t="s">
        <v>21</v>
      </c>
      <c r="E322" s="1" t="s">
        <v>232</v>
      </c>
      <c r="F322" s="3">
        <v>600</v>
      </c>
      <c r="G322" s="8">
        <v>3146.8065799999999</v>
      </c>
      <c r="H322" s="9"/>
      <c r="I322" s="8">
        <f t="shared" si="43"/>
        <v>3146.8065799999999</v>
      </c>
      <c r="J322" s="9"/>
      <c r="K322" s="8">
        <f t="shared" si="41"/>
        <v>3146.8065799999999</v>
      </c>
      <c r="L322" s="8">
        <v>3146.8065799999999</v>
      </c>
      <c r="M322" s="9"/>
      <c r="N322" s="9"/>
      <c r="O322" s="8">
        <f t="shared" si="39"/>
        <v>3146.8065799999999</v>
      </c>
      <c r="P322" s="8">
        <f t="shared" si="44"/>
        <v>3146.8065799999999</v>
      </c>
      <c r="Q322" s="9"/>
      <c r="R322" s="9"/>
      <c r="S322" s="8">
        <f t="shared" si="37"/>
        <v>3146.8065799999999</v>
      </c>
      <c r="T322" s="9"/>
      <c r="U322" s="8">
        <f t="shared" si="36"/>
        <v>3146.8065799999999</v>
      </c>
      <c r="V322" s="8">
        <f t="shared" si="42"/>
        <v>3146.8065799999999</v>
      </c>
      <c r="W322" s="9"/>
      <c r="X322" s="8">
        <f t="shared" si="40"/>
        <v>3146.8065799999999</v>
      </c>
      <c r="Y322" s="9"/>
      <c r="Z322" s="8">
        <f t="shared" si="38"/>
        <v>3146.8065799999999</v>
      </c>
    </row>
    <row r="323" spans="1:26" ht="80.25" customHeight="1">
      <c r="A323" s="2" t="s">
        <v>73</v>
      </c>
      <c r="B323" s="3" t="s">
        <v>8</v>
      </c>
      <c r="C323" s="3" t="s">
        <v>24</v>
      </c>
      <c r="D323" s="3" t="s">
        <v>21</v>
      </c>
      <c r="E323" s="12" t="s">
        <v>233</v>
      </c>
      <c r="F323" s="3"/>
      <c r="G323" s="8">
        <v>200</v>
      </c>
      <c r="H323" s="9">
        <f>H324</f>
        <v>0</v>
      </c>
      <c r="I323" s="8">
        <f t="shared" si="43"/>
        <v>200</v>
      </c>
      <c r="J323" s="9">
        <f>J324</f>
        <v>0</v>
      </c>
      <c r="K323" s="8">
        <f t="shared" si="41"/>
        <v>200</v>
      </c>
      <c r="L323" s="8">
        <v>200</v>
      </c>
      <c r="M323" s="9">
        <f>M324</f>
        <v>0</v>
      </c>
      <c r="N323" s="9">
        <f>N324</f>
        <v>0</v>
      </c>
      <c r="O323" s="8">
        <f t="shared" si="39"/>
        <v>200</v>
      </c>
      <c r="P323" s="8">
        <f t="shared" si="44"/>
        <v>200</v>
      </c>
      <c r="Q323" s="9">
        <f>Q324</f>
        <v>0</v>
      </c>
      <c r="R323" s="9">
        <f>R324</f>
        <v>0</v>
      </c>
      <c r="S323" s="8">
        <f t="shared" si="37"/>
        <v>200</v>
      </c>
      <c r="T323" s="9">
        <f>T324</f>
        <v>0</v>
      </c>
      <c r="U323" s="8">
        <f t="shared" si="36"/>
        <v>200</v>
      </c>
      <c r="V323" s="8">
        <f t="shared" si="42"/>
        <v>200</v>
      </c>
      <c r="W323" s="9">
        <f>W324</f>
        <v>0</v>
      </c>
      <c r="X323" s="8">
        <f t="shared" si="40"/>
        <v>200</v>
      </c>
      <c r="Y323" s="9">
        <f>Y324</f>
        <v>0</v>
      </c>
      <c r="Z323" s="8">
        <f t="shared" si="38"/>
        <v>200</v>
      </c>
    </row>
    <row r="324" spans="1:26" ht="54.75" customHeight="1">
      <c r="A324" s="2" t="s">
        <v>72</v>
      </c>
      <c r="B324" s="3" t="s">
        <v>8</v>
      </c>
      <c r="C324" s="3" t="s">
        <v>24</v>
      </c>
      <c r="D324" s="3" t="s">
        <v>21</v>
      </c>
      <c r="E324" s="12" t="s">
        <v>233</v>
      </c>
      <c r="F324" s="3">
        <v>600</v>
      </c>
      <c r="G324" s="8">
        <v>200</v>
      </c>
      <c r="H324" s="9"/>
      <c r="I324" s="8">
        <f t="shared" si="43"/>
        <v>200</v>
      </c>
      <c r="J324" s="9"/>
      <c r="K324" s="8">
        <f t="shared" si="41"/>
        <v>200</v>
      </c>
      <c r="L324" s="8">
        <v>200</v>
      </c>
      <c r="M324" s="9"/>
      <c r="N324" s="9"/>
      <c r="O324" s="8">
        <f t="shared" si="39"/>
        <v>200</v>
      </c>
      <c r="P324" s="8">
        <f t="shared" si="44"/>
        <v>200</v>
      </c>
      <c r="Q324" s="9"/>
      <c r="R324" s="9"/>
      <c r="S324" s="8">
        <f t="shared" si="37"/>
        <v>200</v>
      </c>
      <c r="T324" s="9"/>
      <c r="U324" s="8">
        <f t="shared" si="36"/>
        <v>200</v>
      </c>
      <c r="V324" s="8">
        <f t="shared" si="42"/>
        <v>200</v>
      </c>
      <c r="W324" s="9"/>
      <c r="X324" s="8">
        <f t="shared" si="40"/>
        <v>200</v>
      </c>
      <c r="Y324" s="9"/>
      <c r="Z324" s="8">
        <f t="shared" si="38"/>
        <v>200</v>
      </c>
    </row>
    <row r="325" spans="1:26" ht="87" customHeight="1">
      <c r="A325" s="4" t="s">
        <v>283</v>
      </c>
      <c r="B325" s="3" t="s">
        <v>8</v>
      </c>
      <c r="C325" s="3" t="s">
        <v>24</v>
      </c>
      <c r="D325" s="3" t="s">
        <v>21</v>
      </c>
      <c r="E325" s="12" t="s">
        <v>284</v>
      </c>
      <c r="F325" s="3"/>
      <c r="G325" s="8">
        <v>0</v>
      </c>
      <c r="H325" s="9">
        <f>H326</f>
        <v>0</v>
      </c>
      <c r="I325" s="8">
        <f t="shared" si="43"/>
        <v>0</v>
      </c>
      <c r="J325" s="9">
        <f>J326</f>
        <v>0</v>
      </c>
      <c r="K325" s="8">
        <f t="shared" si="41"/>
        <v>0</v>
      </c>
      <c r="L325" s="8">
        <v>0</v>
      </c>
      <c r="M325" s="9">
        <f>M326</f>
        <v>0</v>
      </c>
      <c r="N325" s="9">
        <f>N326</f>
        <v>0</v>
      </c>
      <c r="O325" s="8">
        <f t="shared" si="39"/>
        <v>0</v>
      </c>
      <c r="P325" s="8">
        <f t="shared" si="44"/>
        <v>0</v>
      </c>
      <c r="Q325" s="9">
        <f>Q326</f>
        <v>0</v>
      </c>
      <c r="R325" s="9">
        <f>R326</f>
        <v>0</v>
      </c>
      <c r="S325" s="8">
        <f t="shared" si="37"/>
        <v>0</v>
      </c>
      <c r="T325" s="9">
        <f>T326</f>
        <v>0</v>
      </c>
      <c r="U325" s="8">
        <f t="shared" si="36"/>
        <v>0</v>
      </c>
      <c r="V325" s="8">
        <f t="shared" si="42"/>
        <v>0</v>
      </c>
      <c r="W325" s="9">
        <f>W326</f>
        <v>0</v>
      </c>
      <c r="X325" s="8">
        <f t="shared" si="40"/>
        <v>0</v>
      </c>
      <c r="Y325" s="9">
        <f>Y326</f>
        <v>0</v>
      </c>
      <c r="Z325" s="8">
        <f t="shared" si="38"/>
        <v>0</v>
      </c>
    </row>
    <row r="326" spans="1:26" ht="54.75" customHeight="1">
      <c r="A326" s="4" t="s">
        <v>72</v>
      </c>
      <c r="B326" s="3" t="s">
        <v>8</v>
      </c>
      <c r="C326" s="3" t="s">
        <v>24</v>
      </c>
      <c r="D326" s="3" t="s">
        <v>21</v>
      </c>
      <c r="E326" s="12" t="s">
        <v>284</v>
      </c>
      <c r="F326" s="3">
        <v>600</v>
      </c>
      <c r="G326" s="8">
        <v>0</v>
      </c>
      <c r="H326" s="9"/>
      <c r="I326" s="8">
        <f t="shared" si="43"/>
        <v>0</v>
      </c>
      <c r="J326" s="9"/>
      <c r="K326" s="8">
        <f t="shared" si="41"/>
        <v>0</v>
      </c>
      <c r="L326" s="8">
        <v>0</v>
      </c>
      <c r="M326" s="9"/>
      <c r="N326" s="9"/>
      <c r="O326" s="8">
        <f t="shared" si="39"/>
        <v>0</v>
      </c>
      <c r="P326" s="8">
        <f t="shared" si="44"/>
        <v>0</v>
      </c>
      <c r="Q326" s="9"/>
      <c r="R326" s="9"/>
      <c r="S326" s="8">
        <f t="shared" si="37"/>
        <v>0</v>
      </c>
      <c r="T326" s="9"/>
      <c r="U326" s="8">
        <f t="shared" si="36"/>
        <v>0</v>
      </c>
      <c r="V326" s="8">
        <f t="shared" si="42"/>
        <v>0</v>
      </c>
      <c r="W326" s="9"/>
      <c r="X326" s="8">
        <f t="shared" si="40"/>
        <v>0</v>
      </c>
      <c r="Y326" s="9"/>
      <c r="Z326" s="8">
        <f t="shared" si="38"/>
        <v>0</v>
      </c>
    </row>
    <row r="327" spans="1:26" ht="54.75" customHeight="1">
      <c r="A327" s="4" t="s">
        <v>255</v>
      </c>
      <c r="B327" s="3" t="s">
        <v>8</v>
      </c>
      <c r="C327" s="3" t="s">
        <v>24</v>
      </c>
      <c r="D327" s="3" t="s">
        <v>21</v>
      </c>
      <c r="E327" s="12" t="s">
        <v>271</v>
      </c>
      <c r="F327" s="3"/>
      <c r="G327" s="8">
        <v>0</v>
      </c>
      <c r="H327" s="9">
        <f>H328</f>
        <v>0</v>
      </c>
      <c r="I327" s="8">
        <f t="shared" si="43"/>
        <v>0</v>
      </c>
      <c r="J327" s="9">
        <f>J328</f>
        <v>0</v>
      </c>
      <c r="K327" s="8">
        <f t="shared" si="41"/>
        <v>0</v>
      </c>
      <c r="L327" s="8">
        <v>0</v>
      </c>
      <c r="M327" s="9">
        <f>M328</f>
        <v>0</v>
      </c>
      <c r="N327" s="9">
        <f>N328</f>
        <v>0</v>
      </c>
      <c r="O327" s="8">
        <f t="shared" si="39"/>
        <v>0</v>
      </c>
      <c r="P327" s="8">
        <f t="shared" si="44"/>
        <v>0</v>
      </c>
      <c r="Q327" s="9">
        <f>Q328</f>
        <v>0</v>
      </c>
      <c r="R327" s="9">
        <f>R328</f>
        <v>0</v>
      </c>
      <c r="S327" s="8">
        <f t="shared" si="37"/>
        <v>0</v>
      </c>
      <c r="T327" s="9">
        <f>T328</f>
        <v>0</v>
      </c>
      <c r="U327" s="8">
        <f t="shared" si="36"/>
        <v>0</v>
      </c>
      <c r="V327" s="8">
        <f t="shared" si="42"/>
        <v>0</v>
      </c>
      <c r="W327" s="9">
        <f>W328</f>
        <v>0</v>
      </c>
      <c r="X327" s="8">
        <f t="shared" si="40"/>
        <v>0</v>
      </c>
      <c r="Y327" s="9">
        <f>Y328</f>
        <v>0</v>
      </c>
      <c r="Z327" s="8">
        <f t="shared" si="38"/>
        <v>0</v>
      </c>
    </row>
    <row r="328" spans="1:26" ht="54.75" customHeight="1">
      <c r="A328" s="4" t="s">
        <v>72</v>
      </c>
      <c r="B328" s="3" t="s">
        <v>8</v>
      </c>
      <c r="C328" s="3" t="s">
        <v>24</v>
      </c>
      <c r="D328" s="3" t="s">
        <v>21</v>
      </c>
      <c r="E328" s="12" t="s">
        <v>271</v>
      </c>
      <c r="F328" s="3">
        <v>600</v>
      </c>
      <c r="G328" s="8">
        <v>0</v>
      </c>
      <c r="H328" s="9"/>
      <c r="I328" s="8">
        <f t="shared" si="43"/>
        <v>0</v>
      </c>
      <c r="J328" s="9"/>
      <c r="K328" s="8">
        <f t="shared" si="41"/>
        <v>0</v>
      </c>
      <c r="L328" s="8">
        <v>0</v>
      </c>
      <c r="M328" s="9"/>
      <c r="N328" s="9"/>
      <c r="O328" s="8">
        <f t="shared" si="39"/>
        <v>0</v>
      </c>
      <c r="P328" s="8">
        <f t="shared" si="44"/>
        <v>0</v>
      </c>
      <c r="Q328" s="9"/>
      <c r="R328" s="9"/>
      <c r="S328" s="8">
        <f t="shared" si="37"/>
        <v>0</v>
      </c>
      <c r="T328" s="9"/>
      <c r="U328" s="8">
        <f t="shared" si="36"/>
        <v>0</v>
      </c>
      <c r="V328" s="8">
        <f t="shared" si="42"/>
        <v>0</v>
      </c>
      <c r="W328" s="9"/>
      <c r="X328" s="8">
        <f t="shared" si="40"/>
        <v>0</v>
      </c>
      <c r="Y328" s="9"/>
      <c r="Z328" s="8">
        <f t="shared" si="38"/>
        <v>0</v>
      </c>
    </row>
    <row r="329" spans="1:26" ht="112.5" customHeight="1">
      <c r="A329" s="4" t="s">
        <v>289</v>
      </c>
      <c r="B329" s="3" t="s">
        <v>8</v>
      </c>
      <c r="C329" s="3" t="s">
        <v>24</v>
      </c>
      <c r="D329" s="3" t="s">
        <v>21</v>
      </c>
      <c r="E329" s="1" t="s">
        <v>290</v>
      </c>
      <c r="F329" s="3"/>
      <c r="G329" s="8">
        <v>0</v>
      </c>
      <c r="H329" s="9">
        <f>H330</f>
        <v>0</v>
      </c>
      <c r="I329" s="8">
        <f t="shared" si="43"/>
        <v>0</v>
      </c>
      <c r="J329" s="9">
        <f>J330</f>
        <v>0</v>
      </c>
      <c r="K329" s="8">
        <f t="shared" si="41"/>
        <v>0</v>
      </c>
      <c r="L329" s="8">
        <v>0</v>
      </c>
      <c r="M329" s="9">
        <f>M330</f>
        <v>0</v>
      </c>
      <c r="N329" s="9">
        <f>N330</f>
        <v>0</v>
      </c>
      <c r="O329" s="8">
        <f t="shared" si="39"/>
        <v>0</v>
      </c>
      <c r="P329" s="8">
        <f t="shared" si="44"/>
        <v>0</v>
      </c>
      <c r="Q329" s="9">
        <f>Q330</f>
        <v>0</v>
      </c>
      <c r="R329" s="9">
        <f>R330</f>
        <v>0</v>
      </c>
      <c r="S329" s="8">
        <f t="shared" si="37"/>
        <v>0</v>
      </c>
      <c r="T329" s="9">
        <f>T330</f>
        <v>0</v>
      </c>
      <c r="U329" s="8">
        <f t="shared" si="36"/>
        <v>0</v>
      </c>
      <c r="V329" s="8">
        <f t="shared" si="42"/>
        <v>0</v>
      </c>
      <c r="W329" s="9">
        <f>W330</f>
        <v>0</v>
      </c>
      <c r="X329" s="8">
        <f t="shared" si="40"/>
        <v>0</v>
      </c>
      <c r="Y329" s="9">
        <f>Y330</f>
        <v>0</v>
      </c>
      <c r="Z329" s="8">
        <f t="shared" si="38"/>
        <v>0</v>
      </c>
    </row>
    <row r="330" spans="1:26" ht="54.75" customHeight="1">
      <c r="A330" s="4" t="s">
        <v>72</v>
      </c>
      <c r="B330" s="3" t="s">
        <v>8</v>
      </c>
      <c r="C330" s="3" t="s">
        <v>24</v>
      </c>
      <c r="D330" s="3" t="s">
        <v>21</v>
      </c>
      <c r="E330" s="1" t="s">
        <v>290</v>
      </c>
      <c r="F330" s="3">
        <v>600</v>
      </c>
      <c r="G330" s="8">
        <v>0</v>
      </c>
      <c r="H330" s="9"/>
      <c r="I330" s="8">
        <f t="shared" si="43"/>
        <v>0</v>
      </c>
      <c r="J330" s="9"/>
      <c r="K330" s="8">
        <f t="shared" si="41"/>
        <v>0</v>
      </c>
      <c r="L330" s="8">
        <v>0</v>
      </c>
      <c r="M330" s="9"/>
      <c r="N330" s="9"/>
      <c r="O330" s="8">
        <f t="shared" si="39"/>
        <v>0</v>
      </c>
      <c r="P330" s="8">
        <f t="shared" si="44"/>
        <v>0</v>
      </c>
      <c r="Q330" s="9"/>
      <c r="R330" s="9"/>
      <c r="S330" s="8">
        <f t="shared" si="37"/>
        <v>0</v>
      </c>
      <c r="T330" s="9"/>
      <c r="U330" s="8">
        <f t="shared" si="36"/>
        <v>0</v>
      </c>
      <c r="V330" s="8">
        <f t="shared" si="42"/>
        <v>0</v>
      </c>
      <c r="W330" s="9"/>
      <c r="X330" s="8">
        <f t="shared" si="40"/>
        <v>0</v>
      </c>
      <c r="Y330" s="9"/>
      <c r="Z330" s="8">
        <f t="shared" si="38"/>
        <v>0</v>
      </c>
    </row>
    <row r="331" spans="1:26" ht="48" customHeight="1">
      <c r="A331" s="10" t="s">
        <v>74</v>
      </c>
      <c r="B331" s="3" t="s">
        <v>8</v>
      </c>
      <c r="C331" s="3" t="s">
        <v>25</v>
      </c>
      <c r="D331" s="3" t="s">
        <v>20</v>
      </c>
      <c r="E331" s="1" t="s">
        <v>76</v>
      </c>
      <c r="F331" s="3"/>
      <c r="G331" s="8">
        <v>6883.2439699999995</v>
      </c>
      <c r="H331" s="9">
        <f>H332</f>
        <v>0</v>
      </c>
      <c r="I331" s="8">
        <f t="shared" si="43"/>
        <v>6883.2439699999995</v>
      </c>
      <c r="J331" s="9">
        <f>J332</f>
        <v>0</v>
      </c>
      <c r="K331" s="8">
        <f t="shared" si="41"/>
        <v>6883.2439699999995</v>
      </c>
      <c r="L331" s="8">
        <v>6883.2439699999995</v>
      </c>
      <c r="M331" s="9">
        <f>M332</f>
        <v>0</v>
      </c>
      <c r="N331" s="9">
        <f>N332</f>
        <v>0</v>
      </c>
      <c r="O331" s="8">
        <f t="shared" si="39"/>
        <v>6883.2439699999995</v>
      </c>
      <c r="P331" s="8">
        <f t="shared" si="44"/>
        <v>6883.2439699999995</v>
      </c>
      <c r="Q331" s="9">
        <f>Q332</f>
        <v>0</v>
      </c>
      <c r="R331" s="9">
        <f>R332</f>
        <v>0</v>
      </c>
      <c r="S331" s="8">
        <f t="shared" si="37"/>
        <v>6883.2439699999995</v>
      </c>
      <c r="T331" s="9">
        <f>T332</f>
        <v>0</v>
      </c>
      <c r="U331" s="8">
        <f t="shared" si="36"/>
        <v>6883.2439699999995</v>
      </c>
      <c r="V331" s="8">
        <f t="shared" si="42"/>
        <v>6883.2439699999995</v>
      </c>
      <c r="W331" s="9">
        <f>W332</f>
        <v>0</v>
      </c>
      <c r="X331" s="8">
        <f t="shared" si="40"/>
        <v>6883.2439699999995</v>
      </c>
      <c r="Y331" s="9">
        <f>Y332</f>
        <v>0</v>
      </c>
      <c r="Z331" s="8">
        <f t="shared" si="38"/>
        <v>6883.2439699999995</v>
      </c>
    </row>
    <row r="332" spans="1:26" ht="55.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76</v>
      </c>
      <c r="F332" s="3">
        <v>600</v>
      </c>
      <c r="G332" s="8">
        <v>6883.2439699999995</v>
      </c>
      <c r="H332" s="9"/>
      <c r="I332" s="8">
        <f t="shared" si="43"/>
        <v>6883.2439699999995</v>
      </c>
      <c r="J332" s="9"/>
      <c r="K332" s="8">
        <f t="shared" si="41"/>
        <v>6883.2439699999995</v>
      </c>
      <c r="L332" s="8">
        <v>6883.2439699999995</v>
      </c>
      <c r="M332" s="9"/>
      <c r="N332" s="9"/>
      <c r="O332" s="8">
        <f t="shared" si="39"/>
        <v>6883.2439699999995</v>
      </c>
      <c r="P332" s="8">
        <f t="shared" si="44"/>
        <v>6883.2439699999995</v>
      </c>
      <c r="Q332" s="9"/>
      <c r="R332" s="9"/>
      <c r="S332" s="8">
        <f t="shared" si="37"/>
        <v>6883.2439699999995</v>
      </c>
      <c r="T332" s="9"/>
      <c r="U332" s="8">
        <f t="shared" si="36"/>
        <v>6883.2439699999995</v>
      </c>
      <c r="V332" s="8">
        <f t="shared" si="42"/>
        <v>6883.2439699999995</v>
      </c>
      <c r="W332" s="9"/>
      <c r="X332" s="8">
        <f t="shared" si="40"/>
        <v>6883.2439699999995</v>
      </c>
      <c r="Y332" s="9"/>
      <c r="Z332" s="8">
        <f t="shared" si="38"/>
        <v>6883.2439699999995</v>
      </c>
    </row>
    <row r="333" spans="1:26" ht="69" customHeight="1">
      <c r="A333" s="10" t="s">
        <v>75</v>
      </c>
      <c r="B333" s="3" t="s">
        <v>8</v>
      </c>
      <c r="C333" s="3" t="s">
        <v>25</v>
      </c>
      <c r="D333" s="3" t="s">
        <v>20</v>
      </c>
      <c r="E333" s="12" t="s">
        <v>77</v>
      </c>
      <c r="F333" s="3"/>
      <c r="G333" s="8">
        <v>70</v>
      </c>
      <c r="H333" s="9">
        <f>H334</f>
        <v>0</v>
      </c>
      <c r="I333" s="8">
        <f t="shared" si="43"/>
        <v>70</v>
      </c>
      <c r="J333" s="9">
        <f>J334</f>
        <v>0</v>
      </c>
      <c r="K333" s="8">
        <f t="shared" si="41"/>
        <v>70</v>
      </c>
      <c r="L333" s="8">
        <v>70</v>
      </c>
      <c r="M333" s="9">
        <f>M334</f>
        <v>0</v>
      </c>
      <c r="N333" s="9">
        <f>N334</f>
        <v>0</v>
      </c>
      <c r="O333" s="8">
        <f t="shared" si="39"/>
        <v>70</v>
      </c>
      <c r="P333" s="8">
        <f t="shared" si="44"/>
        <v>70</v>
      </c>
      <c r="Q333" s="9">
        <f>Q334</f>
        <v>0</v>
      </c>
      <c r="R333" s="9">
        <f>R334</f>
        <v>0</v>
      </c>
      <c r="S333" s="8">
        <f t="shared" si="37"/>
        <v>70</v>
      </c>
      <c r="T333" s="9">
        <f>T334</f>
        <v>0</v>
      </c>
      <c r="U333" s="8">
        <f t="shared" si="36"/>
        <v>70</v>
      </c>
      <c r="V333" s="8">
        <f t="shared" si="42"/>
        <v>70</v>
      </c>
      <c r="W333" s="9">
        <f>W334</f>
        <v>0</v>
      </c>
      <c r="X333" s="8">
        <f t="shared" si="40"/>
        <v>70</v>
      </c>
      <c r="Y333" s="9">
        <f>Y334</f>
        <v>0</v>
      </c>
      <c r="Z333" s="8">
        <f t="shared" si="38"/>
        <v>70</v>
      </c>
    </row>
    <row r="334" spans="1:26" ht="55.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77</v>
      </c>
      <c r="F334" s="3">
        <v>600</v>
      </c>
      <c r="G334" s="8">
        <v>70</v>
      </c>
      <c r="H334" s="9"/>
      <c r="I334" s="8">
        <f t="shared" si="43"/>
        <v>70</v>
      </c>
      <c r="J334" s="9"/>
      <c r="K334" s="8">
        <f t="shared" si="41"/>
        <v>70</v>
      </c>
      <c r="L334" s="8">
        <v>70</v>
      </c>
      <c r="M334" s="9"/>
      <c r="N334" s="9"/>
      <c r="O334" s="8">
        <f t="shared" si="39"/>
        <v>70</v>
      </c>
      <c r="P334" s="8">
        <f t="shared" si="44"/>
        <v>70</v>
      </c>
      <c r="Q334" s="9"/>
      <c r="R334" s="9"/>
      <c r="S334" s="8">
        <f t="shared" si="37"/>
        <v>70</v>
      </c>
      <c r="T334" s="9"/>
      <c r="U334" s="8">
        <f t="shared" si="36"/>
        <v>70</v>
      </c>
      <c r="V334" s="8">
        <f t="shared" si="42"/>
        <v>70</v>
      </c>
      <c r="W334" s="9"/>
      <c r="X334" s="8">
        <f t="shared" si="40"/>
        <v>70</v>
      </c>
      <c r="Y334" s="9"/>
      <c r="Z334" s="8">
        <f t="shared" si="38"/>
        <v>70</v>
      </c>
    </row>
    <row r="335" spans="1:26" ht="87.75" customHeight="1">
      <c r="A335" s="10" t="s">
        <v>78</v>
      </c>
      <c r="B335" s="3" t="s">
        <v>8</v>
      </c>
      <c r="C335" s="3" t="s">
        <v>25</v>
      </c>
      <c r="D335" s="3" t="s">
        <v>20</v>
      </c>
      <c r="E335" s="12" t="s">
        <v>79</v>
      </c>
      <c r="F335" s="3"/>
      <c r="G335" s="8">
        <v>0</v>
      </c>
      <c r="H335" s="9">
        <f>H336</f>
        <v>0</v>
      </c>
      <c r="I335" s="8">
        <f t="shared" si="43"/>
        <v>0</v>
      </c>
      <c r="J335" s="9">
        <f>J336</f>
        <v>0</v>
      </c>
      <c r="K335" s="8">
        <f t="shared" si="41"/>
        <v>0</v>
      </c>
      <c r="L335" s="8">
        <v>0</v>
      </c>
      <c r="M335" s="9">
        <f>M336</f>
        <v>0</v>
      </c>
      <c r="N335" s="9">
        <f>N336</f>
        <v>0</v>
      </c>
      <c r="O335" s="8">
        <f t="shared" si="39"/>
        <v>0</v>
      </c>
      <c r="P335" s="8">
        <f t="shared" si="44"/>
        <v>0</v>
      </c>
      <c r="Q335" s="9">
        <f>Q336</f>
        <v>0</v>
      </c>
      <c r="R335" s="9">
        <f>R336</f>
        <v>0</v>
      </c>
      <c r="S335" s="8">
        <f t="shared" si="37"/>
        <v>0</v>
      </c>
      <c r="T335" s="9">
        <f>T336</f>
        <v>0</v>
      </c>
      <c r="U335" s="8">
        <f t="shared" si="36"/>
        <v>0</v>
      </c>
      <c r="V335" s="8">
        <f t="shared" si="42"/>
        <v>0</v>
      </c>
      <c r="W335" s="9">
        <f>W336</f>
        <v>0</v>
      </c>
      <c r="X335" s="8">
        <f t="shared" si="40"/>
        <v>0</v>
      </c>
      <c r="Y335" s="9">
        <f>Y336</f>
        <v>0</v>
      </c>
      <c r="Z335" s="8">
        <f t="shared" si="38"/>
        <v>0</v>
      </c>
    </row>
    <row r="336" spans="1:26" ht="55.5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79</v>
      </c>
      <c r="F336" s="3">
        <v>600</v>
      </c>
      <c r="G336" s="8">
        <v>0</v>
      </c>
      <c r="H336" s="9"/>
      <c r="I336" s="8">
        <f t="shared" si="43"/>
        <v>0</v>
      </c>
      <c r="J336" s="9"/>
      <c r="K336" s="8">
        <f t="shared" si="41"/>
        <v>0</v>
      </c>
      <c r="L336" s="8">
        <v>0</v>
      </c>
      <c r="M336" s="9"/>
      <c r="N336" s="9"/>
      <c r="O336" s="8">
        <f t="shared" si="39"/>
        <v>0</v>
      </c>
      <c r="P336" s="8">
        <f t="shared" si="44"/>
        <v>0</v>
      </c>
      <c r="Q336" s="9"/>
      <c r="R336" s="9"/>
      <c r="S336" s="8">
        <f t="shared" si="37"/>
        <v>0</v>
      </c>
      <c r="T336" s="9"/>
      <c r="U336" s="8">
        <f t="shared" ref="U336:U376" si="45">S336+T336</f>
        <v>0</v>
      </c>
      <c r="V336" s="8">
        <f t="shared" si="42"/>
        <v>0</v>
      </c>
      <c r="W336" s="9"/>
      <c r="X336" s="8">
        <f t="shared" si="40"/>
        <v>0</v>
      </c>
      <c r="Y336" s="9"/>
      <c r="Z336" s="8">
        <f t="shared" si="38"/>
        <v>0</v>
      </c>
    </row>
    <row r="337" spans="1:26" ht="37.5" customHeight="1">
      <c r="A337" s="4" t="s">
        <v>80</v>
      </c>
      <c r="B337" s="3" t="s">
        <v>8</v>
      </c>
      <c r="C337" s="3" t="s">
        <v>25</v>
      </c>
      <c r="D337" s="3" t="s">
        <v>20</v>
      </c>
      <c r="E337" s="1" t="s">
        <v>272</v>
      </c>
      <c r="F337" s="3"/>
      <c r="G337" s="8">
        <v>0</v>
      </c>
      <c r="H337" s="9">
        <f>H338</f>
        <v>0</v>
      </c>
      <c r="I337" s="8">
        <f t="shared" si="43"/>
        <v>0</v>
      </c>
      <c r="J337" s="9">
        <f>J338</f>
        <v>0</v>
      </c>
      <c r="K337" s="8">
        <f t="shared" si="41"/>
        <v>0</v>
      </c>
      <c r="L337" s="8">
        <v>0</v>
      </c>
      <c r="M337" s="9">
        <f>M338</f>
        <v>0</v>
      </c>
      <c r="N337" s="9">
        <f>N338</f>
        <v>0</v>
      </c>
      <c r="O337" s="8">
        <f t="shared" si="39"/>
        <v>0</v>
      </c>
      <c r="P337" s="8">
        <f t="shared" si="44"/>
        <v>0</v>
      </c>
      <c r="Q337" s="9">
        <f>Q338</f>
        <v>0</v>
      </c>
      <c r="R337" s="9">
        <f>R338</f>
        <v>0</v>
      </c>
      <c r="S337" s="8">
        <f t="shared" si="37"/>
        <v>0</v>
      </c>
      <c r="T337" s="9">
        <f>T338</f>
        <v>0</v>
      </c>
      <c r="U337" s="8">
        <f t="shared" si="45"/>
        <v>0</v>
      </c>
      <c r="V337" s="8">
        <f t="shared" si="42"/>
        <v>0</v>
      </c>
      <c r="W337" s="9">
        <f>W338</f>
        <v>0</v>
      </c>
      <c r="X337" s="8">
        <f t="shared" si="40"/>
        <v>0</v>
      </c>
      <c r="Y337" s="9">
        <f>Y338</f>
        <v>0</v>
      </c>
      <c r="Z337" s="8">
        <f t="shared" si="38"/>
        <v>0</v>
      </c>
    </row>
    <row r="338" spans="1:26" ht="52.5" customHeight="1">
      <c r="A338" s="4" t="s">
        <v>72</v>
      </c>
      <c r="B338" s="3" t="s">
        <v>8</v>
      </c>
      <c r="C338" s="3" t="s">
        <v>25</v>
      </c>
      <c r="D338" s="3" t="s">
        <v>20</v>
      </c>
      <c r="E338" s="1" t="s">
        <v>272</v>
      </c>
      <c r="F338" s="3">
        <v>600</v>
      </c>
      <c r="G338" s="8">
        <v>0</v>
      </c>
      <c r="H338" s="9"/>
      <c r="I338" s="8">
        <f t="shared" si="43"/>
        <v>0</v>
      </c>
      <c r="J338" s="9"/>
      <c r="K338" s="8">
        <f t="shared" si="41"/>
        <v>0</v>
      </c>
      <c r="L338" s="8">
        <v>0</v>
      </c>
      <c r="M338" s="9"/>
      <c r="N338" s="9"/>
      <c r="O338" s="8">
        <f t="shared" si="39"/>
        <v>0</v>
      </c>
      <c r="P338" s="8">
        <f t="shared" si="44"/>
        <v>0</v>
      </c>
      <c r="Q338" s="9"/>
      <c r="R338" s="9"/>
      <c r="S338" s="8">
        <f t="shared" si="37"/>
        <v>0</v>
      </c>
      <c r="T338" s="9"/>
      <c r="U338" s="8">
        <f t="shared" si="45"/>
        <v>0</v>
      </c>
      <c r="V338" s="8">
        <f t="shared" si="42"/>
        <v>0</v>
      </c>
      <c r="W338" s="9"/>
      <c r="X338" s="8">
        <f t="shared" si="40"/>
        <v>0</v>
      </c>
      <c r="Y338" s="9"/>
      <c r="Z338" s="8">
        <f t="shared" si="38"/>
        <v>0</v>
      </c>
    </row>
    <row r="339" spans="1:26" ht="99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82</v>
      </c>
      <c r="F339" s="3"/>
      <c r="G339" s="8">
        <v>0</v>
      </c>
      <c r="H339" s="9">
        <f>H340</f>
        <v>0</v>
      </c>
      <c r="I339" s="8">
        <f t="shared" si="43"/>
        <v>0</v>
      </c>
      <c r="J339" s="9">
        <f>J340</f>
        <v>0</v>
      </c>
      <c r="K339" s="8">
        <f t="shared" si="41"/>
        <v>0</v>
      </c>
      <c r="L339" s="8">
        <v>0</v>
      </c>
      <c r="M339" s="9">
        <f>M340</f>
        <v>0</v>
      </c>
      <c r="N339" s="9">
        <f>N340</f>
        <v>0</v>
      </c>
      <c r="O339" s="8">
        <f t="shared" si="39"/>
        <v>0</v>
      </c>
      <c r="P339" s="8">
        <f t="shared" si="44"/>
        <v>0</v>
      </c>
      <c r="Q339" s="9">
        <f>Q340</f>
        <v>0</v>
      </c>
      <c r="R339" s="9">
        <f>R340</f>
        <v>0</v>
      </c>
      <c r="S339" s="8">
        <f t="shared" si="37"/>
        <v>0</v>
      </c>
      <c r="T339" s="9">
        <f>T340</f>
        <v>0</v>
      </c>
      <c r="U339" s="8">
        <f t="shared" si="45"/>
        <v>0</v>
      </c>
      <c r="V339" s="8">
        <f t="shared" si="42"/>
        <v>0</v>
      </c>
      <c r="W339" s="9">
        <f>W340</f>
        <v>0</v>
      </c>
      <c r="X339" s="8">
        <f t="shared" si="40"/>
        <v>0</v>
      </c>
      <c r="Y339" s="9">
        <f>Y340</f>
        <v>0</v>
      </c>
      <c r="Z339" s="8">
        <f t="shared" si="38"/>
        <v>0</v>
      </c>
    </row>
    <row r="340" spans="1:26" ht="54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82</v>
      </c>
      <c r="F340" s="3">
        <v>600</v>
      </c>
      <c r="G340" s="8">
        <v>0</v>
      </c>
      <c r="H340" s="9"/>
      <c r="I340" s="8">
        <f t="shared" si="43"/>
        <v>0</v>
      </c>
      <c r="J340" s="9"/>
      <c r="K340" s="8">
        <f t="shared" si="41"/>
        <v>0</v>
      </c>
      <c r="L340" s="8">
        <v>0</v>
      </c>
      <c r="M340" s="9"/>
      <c r="N340" s="9"/>
      <c r="O340" s="8">
        <f t="shared" si="39"/>
        <v>0</v>
      </c>
      <c r="P340" s="8">
        <f t="shared" si="44"/>
        <v>0</v>
      </c>
      <c r="Q340" s="9"/>
      <c r="R340" s="9"/>
      <c r="S340" s="8">
        <f t="shared" si="37"/>
        <v>0</v>
      </c>
      <c r="T340" s="9"/>
      <c r="U340" s="8">
        <f t="shared" si="45"/>
        <v>0</v>
      </c>
      <c r="V340" s="8">
        <f t="shared" si="42"/>
        <v>0</v>
      </c>
      <c r="W340" s="9"/>
      <c r="X340" s="8">
        <f t="shared" si="40"/>
        <v>0</v>
      </c>
      <c r="Y340" s="9"/>
      <c r="Z340" s="8">
        <f t="shared" si="38"/>
        <v>0</v>
      </c>
    </row>
    <row r="341" spans="1:26" ht="48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84</v>
      </c>
      <c r="F341" s="3"/>
      <c r="G341" s="8">
        <v>0</v>
      </c>
      <c r="H341" s="9">
        <f>H342</f>
        <v>0</v>
      </c>
      <c r="I341" s="8">
        <f t="shared" si="43"/>
        <v>0</v>
      </c>
      <c r="J341" s="9">
        <f>J342</f>
        <v>0</v>
      </c>
      <c r="K341" s="8">
        <f t="shared" si="41"/>
        <v>0</v>
      </c>
      <c r="L341" s="8">
        <v>0</v>
      </c>
      <c r="M341" s="9">
        <f>M342</f>
        <v>0</v>
      </c>
      <c r="N341" s="9">
        <f>N342</f>
        <v>0</v>
      </c>
      <c r="O341" s="8">
        <f t="shared" si="39"/>
        <v>0</v>
      </c>
      <c r="P341" s="8">
        <f t="shared" si="44"/>
        <v>0</v>
      </c>
      <c r="Q341" s="9">
        <f>Q342</f>
        <v>0</v>
      </c>
      <c r="R341" s="9">
        <f>R342</f>
        <v>0</v>
      </c>
      <c r="S341" s="8">
        <f t="shared" si="37"/>
        <v>0</v>
      </c>
      <c r="T341" s="9">
        <f>T342</f>
        <v>0</v>
      </c>
      <c r="U341" s="8">
        <f t="shared" si="45"/>
        <v>0</v>
      </c>
      <c r="V341" s="8">
        <f t="shared" si="42"/>
        <v>0</v>
      </c>
      <c r="W341" s="9">
        <f>W342</f>
        <v>0</v>
      </c>
      <c r="X341" s="8">
        <f t="shared" si="40"/>
        <v>0</v>
      </c>
      <c r="Y341" s="9">
        <f>Y342</f>
        <v>0</v>
      </c>
      <c r="Z341" s="8">
        <f t="shared" si="38"/>
        <v>0</v>
      </c>
    </row>
    <row r="342" spans="1:26" ht="53.2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84</v>
      </c>
      <c r="F342" s="3">
        <v>600</v>
      </c>
      <c r="G342" s="8">
        <v>0</v>
      </c>
      <c r="H342" s="9"/>
      <c r="I342" s="8">
        <f t="shared" si="43"/>
        <v>0</v>
      </c>
      <c r="J342" s="9"/>
      <c r="K342" s="8">
        <f t="shared" si="41"/>
        <v>0</v>
      </c>
      <c r="L342" s="8">
        <v>0</v>
      </c>
      <c r="M342" s="9"/>
      <c r="N342" s="9"/>
      <c r="O342" s="8">
        <f t="shared" si="39"/>
        <v>0</v>
      </c>
      <c r="P342" s="8">
        <f t="shared" si="44"/>
        <v>0</v>
      </c>
      <c r="Q342" s="9"/>
      <c r="R342" s="9"/>
      <c r="S342" s="8">
        <f t="shared" si="37"/>
        <v>0</v>
      </c>
      <c r="T342" s="9"/>
      <c r="U342" s="8">
        <f t="shared" si="45"/>
        <v>0</v>
      </c>
      <c r="V342" s="8">
        <f t="shared" si="42"/>
        <v>0</v>
      </c>
      <c r="W342" s="9"/>
      <c r="X342" s="8">
        <f t="shared" si="40"/>
        <v>0</v>
      </c>
      <c r="Y342" s="9"/>
      <c r="Z342" s="8">
        <f t="shared" si="38"/>
        <v>0</v>
      </c>
    </row>
    <row r="343" spans="1:26" ht="57" customHeight="1">
      <c r="A343" s="10" t="s">
        <v>85</v>
      </c>
      <c r="B343" s="3" t="s">
        <v>8</v>
      </c>
      <c r="C343" s="3" t="s">
        <v>25</v>
      </c>
      <c r="D343" s="3" t="s">
        <v>20</v>
      </c>
      <c r="E343" s="1" t="s">
        <v>88</v>
      </c>
      <c r="F343" s="3"/>
      <c r="G343" s="8">
        <v>2256.3232099999996</v>
      </c>
      <c r="H343" s="9">
        <f>H344</f>
        <v>0</v>
      </c>
      <c r="I343" s="8">
        <f t="shared" si="43"/>
        <v>2256.3232099999996</v>
      </c>
      <c r="J343" s="9">
        <f>J344</f>
        <v>0</v>
      </c>
      <c r="K343" s="8">
        <f t="shared" si="41"/>
        <v>2256.3232099999996</v>
      </c>
      <c r="L343" s="8">
        <v>2256.3232099999996</v>
      </c>
      <c r="M343" s="9">
        <f>M344</f>
        <v>0</v>
      </c>
      <c r="N343" s="9">
        <f>N344</f>
        <v>0</v>
      </c>
      <c r="O343" s="8">
        <f t="shared" si="39"/>
        <v>2256.3232099999996</v>
      </c>
      <c r="P343" s="8">
        <f t="shared" si="44"/>
        <v>2256.3232099999996</v>
      </c>
      <c r="Q343" s="9">
        <f>Q344</f>
        <v>0</v>
      </c>
      <c r="R343" s="9">
        <f>R344</f>
        <v>0</v>
      </c>
      <c r="S343" s="8">
        <f t="shared" ref="S343:S376" si="46">O343+R343</f>
        <v>2256.3232099999996</v>
      </c>
      <c r="T343" s="9">
        <f>T344</f>
        <v>0</v>
      </c>
      <c r="U343" s="8">
        <f t="shared" si="45"/>
        <v>2256.3232099999996</v>
      </c>
      <c r="V343" s="8">
        <f t="shared" si="42"/>
        <v>2256.3232099999996</v>
      </c>
      <c r="W343" s="9">
        <f>W344</f>
        <v>0</v>
      </c>
      <c r="X343" s="8">
        <f t="shared" si="40"/>
        <v>2256.3232099999996</v>
      </c>
      <c r="Y343" s="9">
        <f>Y344</f>
        <v>0</v>
      </c>
      <c r="Z343" s="8">
        <f t="shared" ref="Z343:Z376" si="47">X343+Y343</f>
        <v>2256.3232099999996</v>
      </c>
    </row>
    <row r="344" spans="1:26" ht="54.7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88</v>
      </c>
      <c r="F344" s="3">
        <v>600</v>
      </c>
      <c r="G344" s="8">
        <v>2256.3232099999996</v>
      </c>
      <c r="H344" s="9"/>
      <c r="I344" s="8">
        <f t="shared" si="43"/>
        <v>2256.3232099999996</v>
      </c>
      <c r="J344" s="9"/>
      <c r="K344" s="8">
        <f t="shared" si="41"/>
        <v>2256.3232099999996</v>
      </c>
      <c r="L344" s="8">
        <v>2256.3232099999996</v>
      </c>
      <c r="M344" s="9"/>
      <c r="N344" s="9"/>
      <c r="O344" s="8">
        <f t="shared" si="39"/>
        <v>2256.3232099999996</v>
      </c>
      <c r="P344" s="8">
        <f t="shared" si="44"/>
        <v>2256.3232099999996</v>
      </c>
      <c r="Q344" s="9"/>
      <c r="R344" s="9"/>
      <c r="S344" s="8">
        <f t="shared" si="46"/>
        <v>2256.3232099999996</v>
      </c>
      <c r="T344" s="9"/>
      <c r="U344" s="8">
        <f t="shared" si="45"/>
        <v>2256.3232099999996</v>
      </c>
      <c r="V344" s="8">
        <f t="shared" si="42"/>
        <v>2256.3232099999996</v>
      </c>
      <c r="W344" s="9"/>
      <c r="X344" s="8">
        <f t="shared" si="40"/>
        <v>2256.3232099999996</v>
      </c>
      <c r="Y344" s="9"/>
      <c r="Z344" s="8">
        <f t="shared" si="47"/>
        <v>2256.3232099999996</v>
      </c>
    </row>
    <row r="345" spans="1:26" ht="53.25" customHeight="1">
      <c r="A345" s="10" t="s">
        <v>230</v>
      </c>
      <c r="B345" s="3" t="s">
        <v>8</v>
      </c>
      <c r="C345" s="3" t="s">
        <v>25</v>
      </c>
      <c r="D345" s="3" t="s">
        <v>20</v>
      </c>
      <c r="E345" s="12" t="s">
        <v>222</v>
      </c>
      <c r="F345" s="3"/>
      <c r="G345" s="8">
        <v>0.66499999999999915</v>
      </c>
      <c r="H345" s="9">
        <f>H346</f>
        <v>0</v>
      </c>
      <c r="I345" s="8">
        <f t="shared" si="43"/>
        <v>0.66499999999999915</v>
      </c>
      <c r="J345" s="9">
        <f>J346</f>
        <v>0</v>
      </c>
      <c r="K345" s="8">
        <f t="shared" si="41"/>
        <v>0.66499999999999915</v>
      </c>
      <c r="L345" s="8">
        <v>0.66499999999999915</v>
      </c>
      <c r="M345" s="9">
        <f>M346</f>
        <v>0</v>
      </c>
      <c r="N345" s="9">
        <f>N346</f>
        <v>0</v>
      </c>
      <c r="O345" s="8">
        <f t="shared" si="39"/>
        <v>0.66499999999999915</v>
      </c>
      <c r="P345" s="8">
        <f t="shared" si="44"/>
        <v>0.66499999999999915</v>
      </c>
      <c r="Q345" s="9">
        <f>Q346</f>
        <v>0</v>
      </c>
      <c r="R345" s="9">
        <f>R346</f>
        <v>0</v>
      </c>
      <c r="S345" s="8">
        <f t="shared" si="46"/>
        <v>0.66499999999999915</v>
      </c>
      <c r="T345" s="9">
        <f>T346</f>
        <v>0</v>
      </c>
      <c r="U345" s="8">
        <f t="shared" si="45"/>
        <v>0.66499999999999915</v>
      </c>
      <c r="V345" s="8">
        <f t="shared" si="42"/>
        <v>0.66499999999999915</v>
      </c>
      <c r="W345" s="9">
        <f>W346</f>
        <v>0</v>
      </c>
      <c r="X345" s="8">
        <f t="shared" si="40"/>
        <v>0.66499999999999915</v>
      </c>
      <c r="Y345" s="9">
        <f>Y346</f>
        <v>0</v>
      </c>
      <c r="Z345" s="8">
        <f t="shared" si="47"/>
        <v>0.66499999999999915</v>
      </c>
    </row>
    <row r="346" spans="1:26" ht="53.25" customHeight="1">
      <c r="A346" s="2" t="s">
        <v>72</v>
      </c>
      <c r="B346" s="3" t="s">
        <v>8</v>
      </c>
      <c r="C346" s="3" t="s">
        <v>25</v>
      </c>
      <c r="D346" s="3" t="s">
        <v>20</v>
      </c>
      <c r="E346" s="12" t="s">
        <v>222</v>
      </c>
      <c r="F346" s="3">
        <v>600</v>
      </c>
      <c r="G346" s="8">
        <v>0.66499999999999915</v>
      </c>
      <c r="H346" s="9"/>
      <c r="I346" s="8">
        <f t="shared" si="43"/>
        <v>0.66499999999999915</v>
      </c>
      <c r="J346" s="9"/>
      <c r="K346" s="8">
        <f t="shared" si="41"/>
        <v>0.66499999999999915</v>
      </c>
      <c r="L346" s="8">
        <v>0.66499999999999915</v>
      </c>
      <c r="M346" s="9"/>
      <c r="N346" s="9"/>
      <c r="O346" s="8">
        <f t="shared" si="39"/>
        <v>0.66499999999999915</v>
      </c>
      <c r="P346" s="8">
        <f t="shared" si="44"/>
        <v>0.66499999999999915</v>
      </c>
      <c r="Q346" s="9"/>
      <c r="R346" s="9"/>
      <c r="S346" s="8">
        <f t="shared" si="46"/>
        <v>0.66499999999999915</v>
      </c>
      <c r="T346" s="9"/>
      <c r="U346" s="8">
        <f t="shared" si="45"/>
        <v>0.66499999999999915</v>
      </c>
      <c r="V346" s="8">
        <f t="shared" si="42"/>
        <v>0.66499999999999915</v>
      </c>
      <c r="W346" s="9"/>
      <c r="X346" s="8">
        <f t="shared" si="40"/>
        <v>0.66499999999999915</v>
      </c>
      <c r="Y346" s="9"/>
      <c r="Z346" s="8">
        <f t="shared" si="47"/>
        <v>0.66499999999999915</v>
      </c>
    </row>
    <row r="347" spans="1:26" ht="69" customHeight="1">
      <c r="A347" s="10" t="s">
        <v>86</v>
      </c>
      <c r="B347" s="3" t="s">
        <v>8</v>
      </c>
      <c r="C347" s="3" t="s">
        <v>25</v>
      </c>
      <c r="D347" s="3" t="s">
        <v>20</v>
      </c>
      <c r="E347" s="12" t="s">
        <v>89</v>
      </c>
      <c r="F347" s="3"/>
      <c r="G347" s="8">
        <v>100</v>
      </c>
      <c r="H347" s="9">
        <f>H348</f>
        <v>0</v>
      </c>
      <c r="I347" s="8">
        <f t="shared" si="43"/>
        <v>100</v>
      </c>
      <c r="J347" s="9">
        <f>J348</f>
        <v>0</v>
      </c>
      <c r="K347" s="8">
        <f t="shared" si="41"/>
        <v>100</v>
      </c>
      <c r="L347" s="8">
        <v>100</v>
      </c>
      <c r="M347" s="9">
        <f>M348</f>
        <v>0</v>
      </c>
      <c r="N347" s="9">
        <f>N348</f>
        <v>0</v>
      </c>
      <c r="O347" s="8">
        <f t="shared" si="39"/>
        <v>100</v>
      </c>
      <c r="P347" s="8">
        <f t="shared" si="44"/>
        <v>100</v>
      </c>
      <c r="Q347" s="9">
        <f>Q348</f>
        <v>0</v>
      </c>
      <c r="R347" s="9">
        <f>R348</f>
        <v>0</v>
      </c>
      <c r="S347" s="8">
        <f t="shared" si="46"/>
        <v>100</v>
      </c>
      <c r="T347" s="9">
        <f>T348</f>
        <v>0</v>
      </c>
      <c r="U347" s="8">
        <f t="shared" si="45"/>
        <v>100</v>
      </c>
      <c r="V347" s="8">
        <f t="shared" si="42"/>
        <v>100</v>
      </c>
      <c r="W347" s="9">
        <f>W348</f>
        <v>0</v>
      </c>
      <c r="X347" s="8">
        <f t="shared" si="40"/>
        <v>100</v>
      </c>
      <c r="Y347" s="9">
        <f>Y348</f>
        <v>0</v>
      </c>
      <c r="Z347" s="8">
        <f t="shared" si="47"/>
        <v>100</v>
      </c>
    </row>
    <row r="348" spans="1:26" ht="54" customHeight="1">
      <c r="A348" s="2" t="s">
        <v>72</v>
      </c>
      <c r="B348" s="3" t="s">
        <v>8</v>
      </c>
      <c r="C348" s="3" t="s">
        <v>25</v>
      </c>
      <c r="D348" s="3" t="s">
        <v>20</v>
      </c>
      <c r="E348" s="12" t="s">
        <v>89</v>
      </c>
      <c r="F348" s="3">
        <v>600</v>
      </c>
      <c r="G348" s="8">
        <v>100</v>
      </c>
      <c r="H348" s="9"/>
      <c r="I348" s="8">
        <f t="shared" si="43"/>
        <v>100</v>
      </c>
      <c r="J348" s="9"/>
      <c r="K348" s="8">
        <f t="shared" si="41"/>
        <v>100</v>
      </c>
      <c r="L348" s="8">
        <v>100</v>
      </c>
      <c r="M348" s="9"/>
      <c r="N348" s="9"/>
      <c r="O348" s="8">
        <f t="shared" ref="O348:O376" si="48">K348+N348</f>
        <v>100</v>
      </c>
      <c r="P348" s="8">
        <f t="shared" si="44"/>
        <v>100</v>
      </c>
      <c r="Q348" s="9"/>
      <c r="R348" s="9"/>
      <c r="S348" s="8">
        <f t="shared" si="46"/>
        <v>100</v>
      </c>
      <c r="T348" s="9"/>
      <c r="U348" s="8">
        <f t="shared" si="45"/>
        <v>100</v>
      </c>
      <c r="V348" s="8">
        <f t="shared" si="42"/>
        <v>100</v>
      </c>
      <c r="W348" s="9"/>
      <c r="X348" s="8">
        <f t="shared" ref="X348:X376" si="49">V348+W348</f>
        <v>100</v>
      </c>
      <c r="Y348" s="9"/>
      <c r="Z348" s="8">
        <f t="shared" si="47"/>
        <v>100</v>
      </c>
    </row>
    <row r="349" spans="1:26" ht="76.5" customHeight="1">
      <c r="A349" s="10" t="s">
        <v>87</v>
      </c>
      <c r="B349" s="3" t="s">
        <v>8</v>
      </c>
      <c r="C349" s="3" t="s">
        <v>25</v>
      </c>
      <c r="D349" s="3" t="s">
        <v>20</v>
      </c>
      <c r="E349" s="1" t="s">
        <v>90</v>
      </c>
      <c r="F349" s="3"/>
      <c r="G349" s="8">
        <v>0</v>
      </c>
      <c r="H349" s="9">
        <f>H350</f>
        <v>0</v>
      </c>
      <c r="I349" s="8">
        <f t="shared" si="43"/>
        <v>0</v>
      </c>
      <c r="J349" s="9">
        <f>J350</f>
        <v>0</v>
      </c>
      <c r="K349" s="8">
        <f t="shared" si="41"/>
        <v>0</v>
      </c>
      <c r="L349" s="8">
        <v>0</v>
      </c>
      <c r="M349" s="9">
        <f>M350</f>
        <v>0</v>
      </c>
      <c r="N349" s="9">
        <f>N350</f>
        <v>0</v>
      </c>
      <c r="O349" s="8">
        <f t="shared" si="48"/>
        <v>0</v>
      </c>
      <c r="P349" s="8">
        <f t="shared" si="44"/>
        <v>0</v>
      </c>
      <c r="Q349" s="9">
        <f>Q350</f>
        <v>0</v>
      </c>
      <c r="R349" s="9">
        <f>R350</f>
        <v>0</v>
      </c>
      <c r="S349" s="8">
        <f t="shared" si="46"/>
        <v>0</v>
      </c>
      <c r="T349" s="9">
        <f>T350</f>
        <v>0</v>
      </c>
      <c r="U349" s="8">
        <f t="shared" si="45"/>
        <v>0</v>
      </c>
      <c r="V349" s="8">
        <f t="shared" si="42"/>
        <v>0</v>
      </c>
      <c r="W349" s="9">
        <f>W350</f>
        <v>0</v>
      </c>
      <c r="X349" s="8">
        <f t="shared" si="49"/>
        <v>0</v>
      </c>
      <c r="Y349" s="9">
        <f>Y350</f>
        <v>0</v>
      </c>
      <c r="Z349" s="8">
        <f t="shared" si="47"/>
        <v>0</v>
      </c>
    </row>
    <row r="350" spans="1:26" ht="52.5" customHeight="1">
      <c r="A350" s="2" t="s">
        <v>72</v>
      </c>
      <c r="B350" s="3" t="s">
        <v>8</v>
      </c>
      <c r="C350" s="3" t="s">
        <v>25</v>
      </c>
      <c r="D350" s="3" t="s">
        <v>20</v>
      </c>
      <c r="E350" s="1" t="s">
        <v>90</v>
      </c>
      <c r="F350" s="3">
        <v>600</v>
      </c>
      <c r="G350" s="8">
        <v>0</v>
      </c>
      <c r="H350" s="9"/>
      <c r="I350" s="8">
        <f t="shared" si="43"/>
        <v>0</v>
      </c>
      <c r="J350" s="9"/>
      <c r="K350" s="8">
        <f t="shared" si="41"/>
        <v>0</v>
      </c>
      <c r="L350" s="8">
        <v>0</v>
      </c>
      <c r="M350" s="9"/>
      <c r="N350" s="9"/>
      <c r="O350" s="8">
        <f t="shared" si="48"/>
        <v>0</v>
      </c>
      <c r="P350" s="8">
        <f t="shared" si="44"/>
        <v>0</v>
      </c>
      <c r="Q350" s="9"/>
      <c r="R350" s="9"/>
      <c r="S350" s="8">
        <f t="shared" si="46"/>
        <v>0</v>
      </c>
      <c r="T350" s="9"/>
      <c r="U350" s="8">
        <f t="shared" si="45"/>
        <v>0</v>
      </c>
      <c r="V350" s="8">
        <f t="shared" si="42"/>
        <v>0</v>
      </c>
      <c r="W350" s="9"/>
      <c r="X350" s="8">
        <f t="shared" si="49"/>
        <v>0</v>
      </c>
      <c r="Y350" s="9"/>
      <c r="Z350" s="8">
        <f t="shared" si="47"/>
        <v>0</v>
      </c>
    </row>
    <row r="351" spans="1:26" ht="95.25" customHeight="1">
      <c r="A351" s="10" t="s">
        <v>81</v>
      </c>
      <c r="B351" s="3" t="s">
        <v>8</v>
      </c>
      <c r="C351" s="3" t="s">
        <v>25</v>
      </c>
      <c r="D351" s="3" t="s">
        <v>20</v>
      </c>
      <c r="E351" s="1" t="s">
        <v>91</v>
      </c>
      <c r="F351" s="3"/>
      <c r="G351" s="8">
        <v>0</v>
      </c>
      <c r="H351" s="9">
        <f>H352</f>
        <v>0</v>
      </c>
      <c r="I351" s="8">
        <f t="shared" si="43"/>
        <v>0</v>
      </c>
      <c r="J351" s="9">
        <f>J352</f>
        <v>0</v>
      </c>
      <c r="K351" s="8">
        <f t="shared" ref="K351:K376" si="50">I351+J351</f>
        <v>0</v>
      </c>
      <c r="L351" s="8">
        <v>0</v>
      </c>
      <c r="M351" s="9">
        <f>M352</f>
        <v>0</v>
      </c>
      <c r="N351" s="9">
        <f>N352</f>
        <v>0</v>
      </c>
      <c r="O351" s="8">
        <f t="shared" si="48"/>
        <v>0</v>
      </c>
      <c r="P351" s="8">
        <f t="shared" si="44"/>
        <v>0</v>
      </c>
      <c r="Q351" s="9">
        <f>Q352</f>
        <v>0</v>
      </c>
      <c r="R351" s="9">
        <f>R352</f>
        <v>0</v>
      </c>
      <c r="S351" s="8">
        <f t="shared" si="46"/>
        <v>0</v>
      </c>
      <c r="T351" s="9">
        <f>T352</f>
        <v>0</v>
      </c>
      <c r="U351" s="8">
        <f t="shared" si="45"/>
        <v>0</v>
      </c>
      <c r="V351" s="8">
        <f t="shared" ref="V351:V376" si="51">P351+Q351</f>
        <v>0</v>
      </c>
      <c r="W351" s="9">
        <f>W352</f>
        <v>0</v>
      </c>
      <c r="X351" s="8">
        <f t="shared" si="49"/>
        <v>0</v>
      </c>
      <c r="Y351" s="9">
        <f>Y352</f>
        <v>0</v>
      </c>
      <c r="Z351" s="8">
        <f t="shared" si="47"/>
        <v>0</v>
      </c>
    </row>
    <row r="352" spans="1:26" ht="51.7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" t="s">
        <v>91</v>
      </c>
      <c r="F352" s="3">
        <v>600</v>
      </c>
      <c r="G352" s="8">
        <v>0</v>
      </c>
      <c r="H352" s="9"/>
      <c r="I352" s="8">
        <f t="shared" si="43"/>
        <v>0</v>
      </c>
      <c r="J352" s="9"/>
      <c r="K352" s="8">
        <f t="shared" si="50"/>
        <v>0</v>
      </c>
      <c r="L352" s="8">
        <v>0</v>
      </c>
      <c r="M352" s="9"/>
      <c r="N352" s="9"/>
      <c r="O352" s="8">
        <f t="shared" si="48"/>
        <v>0</v>
      </c>
      <c r="P352" s="8">
        <f t="shared" si="44"/>
        <v>0</v>
      </c>
      <c r="Q352" s="9"/>
      <c r="R352" s="9"/>
      <c r="S352" s="8">
        <f t="shared" si="46"/>
        <v>0</v>
      </c>
      <c r="T352" s="9"/>
      <c r="U352" s="8">
        <f t="shared" si="45"/>
        <v>0</v>
      </c>
      <c r="V352" s="8">
        <f t="shared" si="51"/>
        <v>0</v>
      </c>
      <c r="W352" s="9"/>
      <c r="X352" s="8">
        <f t="shared" si="49"/>
        <v>0</v>
      </c>
      <c r="Y352" s="9"/>
      <c r="Z352" s="8">
        <f t="shared" si="47"/>
        <v>0</v>
      </c>
    </row>
    <row r="353" spans="1:26" ht="51.75" customHeight="1">
      <c r="A353" s="10" t="s">
        <v>83</v>
      </c>
      <c r="B353" s="3" t="s">
        <v>8</v>
      </c>
      <c r="C353" s="3" t="s">
        <v>25</v>
      </c>
      <c r="D353" s="3" t="s">
        <v>20</v>
      </c>
      <c r="E353" s="1" t="s">
        <v>92</v>
      </c>
      <c r="F353" s="3"/>
      <c r="G353" s="8">
        <v>0</v>
      </c>
      <c r="H353" s="9">
        <f>H354</f>
        <v>0</v>
      </c>
      <c r="I353" s="8">
        <f t="shared" si="43"/>
        <v>0</v>
      </c>
      <c r="J353" s="9">
        <f>J354</f>
        <v>0</v>
      </c>
      <c r="K353" s="8">
        <f t="shared" si="50"/>
        <v>0</v>
      </c>
      <c r="L353" s="8">
        <v>0</v>
      </c>
      <c r="M353" s="9">
        <f>M354</f>
        <v>0</v>
      </c>
      <c r="N353" s="9">
        <f>N354</f>
        <v>0</v>
      </c>
      <c r="O353" s="8">
        <f t="shared" si="48"/>
        <v>0</v>
      </c>
      <c r="P353" s="8">
        <f t="shared" si="44"/>
        <v>0</v>
      </c>
      <c r="Q353" s="9">
        <f>Q354</f>
        <v>0</v>
      </c>
      <c r="R353" s="9">
        <f>R354</f>
        <v>0</v>
      </c>
      <c r="S353" s="8">
        <f t="shared" si="46"/>
        <v>0</v>
      </c>
      <c r="T353" s="9">
        <f>T354</f>
        <v>0</v>
      </c>
      <c r="U353" s="8">
        <f t="shared" si="45"/>
        <v>0</v>
      </c>
      <c r="V353" s="8">
        <f t="shared" si="51"/>
        <v>0</v>
      </c>
      <c r="W353" s="9">
        <f>W354</f>
        <v>0</v>
      </c>
      <c r="X353" s="8">
        <f t="shared" si="49"/>
        <v>0</v>
      </c>
      <c r="Y353" s="9">
        <f>Y354</f>
        <v>0</v>
      </c>
      <c r="Z353" s="8">
        <f t="shared" si="47"/>
        <v>0</v>
      </c>
    </row>
    <row r="354" spans="1:26" ht="54.75" customHeight="1">
      <c r="A354" s="2" t="s">
        <v>72</v>
      </c>
      <c r="B354" s="3" t="s">
        <v>8</v>
      </c>
      <c r="C354" s="3" t="s">
        <v>25</v>
      </c>
      <c r="D354" s="3" t="s">
        <v>20</v>
      </c>
      <c r="E354" s="1" t="s">
        <v>92</v>
      </c>
      <c r="F354" s="3">
        <v>600</v>
      </c>
      <c r="G354" s="8">
        <v>0</v>
      </c>
      <c r="H354" s="9"/>
      <c r="I354" s="8">
        <f t="shared" si="43"/>
        <v>0</v>
      </c>
      <c r="J354" s="9"/>
      <c r="K354" s="8">
        <f t="shared" si="50"/>
        <v>0</v>
      </c>
      <c r="L354" s="8">
        <v>0</v>
      </c>
      <c r="M354" s="9"/>
      <c r="N354" s="9"/>
      <c r="O354" s="8">
        <f t="shared" si="48"/>
        <v>0</v>
      </c>
      <c r="P354" s="8">
        <f t="shared" si="44"/>
        <v>0</v>
      </c>
      <c r="Q354" s="9"/>
      <c r="R354" s="9"/>
      <c r="S354" s="8">
        <f t="shared" si="46"/>
        <v>0</v>
      </c>
      <c r="T354" s="9"/>
      <c r="U354" s="8">
        <f t="shared" si="45"/>
        <v>0</v>
      </c>
      <c r="V354" s="8">
        <f t="shared" si="51"/>
        <v>0</v>
      </c>
      <c r="W354" s="9"/>
      <c r="X354" s="8">
        <f t="shared" si="49"/>
        <v>0</v>
      </c>
      <c r="Y354" s="9"/>
      <c r="Z354" s="8">
        <f t="shared" si="47"/>
        <v>0</v>
      </c>
    </row>
    <row r="355" spans="1:26" ht="45" customHeight="1">
      <c r="A355" s="10" t="s">
        <v>80</v>
      </c>
      <c r="B355" s="3" t="s">
        <v>8</v>
      </c>
      <c r="C355" s="3" t="s">
        <v>25</v>
      </c>
      <c r="D355" s="3" t="s">
        <v>20</v>
      </c>
      <c r="E355" s="1" t="s">
        <v>93</v>
      </c>
      <c r="F355" s="3"/>
      <c r="G355" s="8">
        <v>0</v>
      </c>
      <c r="H355" s="9">
        <f>H356</f>
        <v>0</v>
      </c>
      <c r="I355" s="8">
        <f t="shared" ref="I355:I376" si="52">G355+H355</f>
        <v>0</v>
      </c>
      <c r="J355" s="9">
        <f>J356</f>
        <v>0</v>
      </c>
      <c r="K355" s="8">
        <f t="shared" si="50"/>
        <v>0</v>
      </c>
      <c r="L355" s="8">
        <v>0</v>
      </c>
      <c r="M355" s="9">
        <f>M356</f>
        <v>0</v>
      </c>
      <c r="N355" s="9">
        <f>N356</f>
        <v>0</v>
      </c>
      <c r="O355" s="8">
        <f t="shared" si="48"/>
        <v>0</v>
      </c>
      <c r="P355" s="8">
        <f t="shared" ref="P355:P376" si="53">L355+M355</f>
        <v>0</v>
      </c>
      <c r="Q355" s="9">
        <f>Q356</f>
        <v>0</v>
      </c>
      <c r="R355" s="9">
        <f>R356</f>
        <v>0</v>
      </c>
      <c r="S355" s="8">
        <f t="shared" si="46"/>
        <v>0</v>
      </c>
      <c r="T355" s="9">
        <f>T356</f>
        <v>0</v>
      </c>
      <c r="U355" s="8">
        <f t="shared" si="45"/>
        <v>0</v>
      </c>
      <c r="V355" s="8">
        <f t="shared" si="51"/>
        <v>0</v>
      </c>
      <c r="W355" s="9">
        <f>W356</f>
        <v>0</v>
      </c>
      <c r="X355" s="8">
        <f t="shared" si="49"/>
        <v>0</v>
      </c>
      <c r="Y355" s="9">
        <f>Y356</f>
        <v>0</v>
      </c>
      <c r="Z355" s="8">
        <f t="shared" si="47"/>
        <v>0</v>
      </c>
    </row>
    <row r="356" spans="1:26" ht="53.25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" t="s">
        <v>93</v>
      </c>
      <c r="F356" s="3">
        <v>600</v>
      </c>
      <c r="G356" s="8">
        <v>0</v>
      </c>
      <c r="H356" s="9"/>
      <c r="I356" s="8">
        <f t="shared" si="52"/>
        <v>0</v>
      </c>
      <c r="J356" s="9"/>
      <c r="K356" s="8">
        <f t="shared" si="50"/>
        <v>0</v>
      </c>
      <c r="L356" s="8">
        <v>0</v>
      </c>
      <c r="M356" s="9"/>
      <c r="N356" s="9"/>
      <c r="O356" s="8">
        <f t="shared" si="48"/>
        <v>0</v>
      </c>
      <c r="P356" s="8">
        <f t="shared" si="53"/>
        <v>0</v>
      </c>
      <c r="Q356" s="9"/>
      <c r="R356" s="9"/>
      <c r="S356" s="8">
        <f t="shared" si="46"/>
        <v>0</v>
      </c>
      <c r="T356" s="9"/>
      <c r="U356" s="8">
        <f t="shared" si="45"/>
        <v>0</v>
      </c>
      <c r="V356" s="8">
        <f t="shared" si="51"/>
        <v>0</v>
      </c>
      <c r="W356" s="9"/>
      <c r="X356" s="8">
        <f t="shared" si="49"/>
        <v>0</v>
      </c>
      <c r="Y356" s="9"/>
      <c r="Z356" s="8">
        <f t="shared" si="47"/>
        <v>0</v>
      </c>
    </row>
    <row r="357" spans="1:26" ht="51.75" customHeight="1">
      <c r="A357" s="10" t="s">
        <v>94</v>
      </c>
      <c r="B357" s="3" t="s">
        <v>8</v>
      </c>
      <c r="C357" s="3" t="s">
        <v>25</v>
      </c>
      <c r="D357" s="3" t="s">
        <v>20</v>
      </c>
      <c r="E357" s="1" t="s">
        <v>95</v>
      </c>
      <c r="F357" s="3"/>
      <c r="G357" s="8">
        <v>352.50968</v>
      </c>
      <c r="H357" s="9">
        <f>H358+H359</f>
        <v>0</v>
      </c>
      <c r="I357" s="8">
        <f t="shared" si="52"/>
        <v>352.50968</v>
      </c>
      <c r="J357" s="9">
        <f>J358+J359</f>
        <v>0</v>
      </c>
      <c r="K357" s="8">
        <f t="shared" si="50"/>
        <v>352.50968</v>
      </c>
      <c r="L357" s="8">
        <v>352.50968</v>
      </c>
      <c r="M357" s="9">
        <f>M358+M359</f>
        <v>0</v>
      </c>
      <c r="N357" s="9">
        <f>N358+N359</f>
        <v>0</v>
      </c>
      <c r="O357" s="8">
        <f t="shared" si="48"/>
        <v>352.50968</v>
      </c>
      <c r="P357" s="8">
        <f t="shared" si="53"/>
        <v>352.50968</v>
      </c>
      <c r="Q357" s="9">
        <f>Q358+Q359</f>
        <v>0</v>
      </c>
      <c r="R357" s="9">
        <f>R358+R359</f>
        <v>0</v>
      </c>
      <c r="S357" s="8">
        <f t="shared" si="46"/>
        <v>352.50968</v>
      </c>
      <c r="T357" s="9">
        <f>T358+T359</f>
        <v>0</v>
      </c>
      <c r="U357" s="8">
        <f t="shared" si="45"/>
        <v>352.50968</v>
      </c>
      <c r="V357" s="8">
        <f t="shared" si="51"/>
        <v>352.50968</v>
      </c>
      <c r="W357" s="9">
        <f>W358+W359</f>
        <v>0</v>
      </c>
      <c r="X357" s="8">
        <f t="shared" si="49"/>
        <v>352.50968</v>
      </c>
      <c r="Y357" s="9">
        <f>Y358+Y359</f>
        <v>0</v>
      </c>
      <c r="Z357" s="8">
        <f t="shared" si="47"/>
        <v>352.50968</v>
      </c>
    </row>
    <row r="358" spans="1:26" ht="48.75" customHeight="1">
      <c r="A358" s="2" t="s">
        <v>33</v>
      </c>
      <c r="B358" s="3" t="s">
        <v>8</v>
      </c>
      <c r="C358" s="3" t="s">
        <v>25</v>
      </c>
      <c r="D358" s="3" t="s">
        <v>20</v>
      </c>
      <c r="E358" s="1" t="s">
        <v>95</v>
      </c>
      <c r="F358" s="3">
        <v>200</v>
      </c>
      <c r="G358" s="8">
        <v>309.416</v>
      </c>
      <c r="H358" s="9"/>
      <c r="I358" s="8">
        <f t="shared" si="52"/>
        <v>309.416</v>
      </c>
      <c r="J358" s="9"/>
      <c r="K358" s="8">
        <f t="shared" si="50"/>
        <v>309.416</v>
      </c>
      <c r="L358" s="8">
        <v>309.416</v>
      </c>
      <c r="M358" s="9"/>
      <c r="N358" s="9"/>
      <c r="O358" s="8">
        <f t="shared" si="48"/>
        <v>309.416</v>
      </c>
      <c r="P358" s="8">
        <f t="shared" si="53"/>
        <v>309.416</v>
      </c>
      <c r="Q358" s="9"/>
      <c r="R358" s="9"/>
      <c r="S358" s="8">
        <f t="shared" si="46"/>
        <v>309.416</v>
      </c>
      <c r="T358" s="9"/>
      <c r="U358" s="8">
        <f t="shared" si="45"/>
        <v>309.416</v>
      </c>
      <c r="V358" s="8">
        <f t="shared" si="51"/>
        <v>309.416</v>
      </c>
      <c r="W358" s="9"/>
      <c r="X358" s="8">
        <f t="shared" si="49"/>
        <v>309.416</v>
      </c>
      <c r="Y358" s="9"/>
      <c r="Z358" s="8">
        <f t="shared" si="47"/>
        <v>309.416</v>
      </c>
    </row>
    <row r="359" spans="1:26" ht="55.5" customHeight="1">
      <c r="A359" s="2" t="s">
        <v>72</v>
      </c>
      <c r="B359" s="3" t="s">
        <v>8</v>
      </c>
      <c r="C359" s="3" t="s">
        <v>25</v>
      </c>
      <c r="D359" s="3" t="s">
        <v>20</v>
      </c>
      <c r="E359" s="1" t="s">
        <v>95</v>
      </c>
      <c r="F359" s="3">
        <v>600</v>
      </c>
      <c r="G359" s="8">
        <v>43.093679999999999</v>
      </c>
      <c r="H359" s="9"/>
      <c r="I359" s="8">
        <f t="shared" si="52"/>
        <v>43.093679999999999</v>
      </c>
      <c r="J359" s="9"/>
      <c r="K359" s="8">
        <f t="shared" si="50"/>
        <v>43.093679999999999</v>
      </c>
      <c r="L359" s="8">
        <v>43.093679999999999</v>
      </c>
      <c r="M359" s="9"/>
      <c r="N359" s="9"/>
      <c r="O359" s="8">
        <f t="shared" si="48"/>
        <v>43.093679999999999</v>
      </c>
      <c r="P359" s="8">
        <f t="shared" si="53"/>
        <v>43.093679999999999</v>
      </c>
      <c r="Q359" s="9"/>
      <c r="R359" s="9"/>
      <c r="S359" s="8">
        <f t="shared" si="46"/>
        <v>43.093679999999999</v>
      </c>
      <c r="T359" s="9"/>
      <c r="U359" s="8">
        <f t="shared" si="45"/>
        <v>43.093679999999999</v>
      </c>
      <c r="V359" s="8">
        <f t="shared" si="51"/>
        <v>43.093679999999999</v>
      </c>
      <c r="W359" s="9"/>
      <c r="X359" s="8">
        <f t="shared" si="49"/>
        <v>43.093679999999999</v>
      </c>
      <c r="Y359" s="9"/>
      <c r="Z359" s="8">
        <f t="shared" si="47"/>
        <v>43.093679999999999</v>
      </c>
    </row>
    <row r="360" spans="1:26" ht="53.25" customHeight="1">
      <c r="A360" s="2" t="s">
        <v>101</v>
      </c>
      <c r="B360" s="3" t="s">
        <v>8</v>
      </c>
      <c r="C360" s="3">
        <v>11</v>
      </c>
      <c r="D360" s="3" t="s">
        <v>26</v>
      </c>
      <c r="E360" s="1" t="s">
        <v>103</v>
      </c>
      <c r="F360" s="3"/>
      <c r="G360" s="8">
        <v>454.05</v>
      </c>
      <c r="H360" s="9">
        <f>H361+H362</f>
        <v>0</v>
      </c>
      <c r="I360" s="8">
        <f t="shared" si="52"/>
        <v>454.05</v>
      </c>
      <c r="J360" s="9">
        <f>J361+J362</f>
        <v>0</v>
      </c>
      <c r="K360" s="8">
        <f t="shared" si="50"/>
        <v>454.05</v>
      </c>
      <c r="L360" s="8">
        <v>454.05</v>
      </c>
      <c r="M360" s="9">
        <f>M361+M362</f>
        <v>0</v>
      </c>
      <c r="N360" s="9">
        <f>N361+N362</f>
        <v>0</v>
      </c>
      <c r="O360" s="8">
        <f t="shared" si="48"/>
        <v>454.05</v>
      </c>
      <c r="P360" s="8">
        <f t="shared" si="53"/>
        <v>454.05</v>
      </c>
      <c r="Q360" s="9">
        <f>Q361+Q362</f>
        <v>0</v>
      </c>
      <c r="R360" s="9">
        <f>R361+R362</f>
        <v>0</v>
      </c>
      <c r="S360" s="8">
        <f t="shared" si="46"/>
        <v>454.05</v>
      </c>
      <c r="T360" s="9">
        <f>T361+T362</f>
        <v>0</v>
      </c>
      <c r="U360" s="8">
        <f t="shared" si="45"/>
        <v>454.05</v>
      </c>
      <c r="V360" s="8">
        <f t="shared" si="51"/>
        <v>454.05</v>
      </c>
      <c r="W360" s="9">
        <f>W361+W362</f>
        <v>0</v>
      </c>
      <c r="X360" s="8">
        <f t="shared" si="49"/>
        <v>454.05</v>
      </c>
      <c r="Y360" s="9">
        <f>Y361+Y362</f>
        <v>0</v>
      </c>
      <c r="Z360" s="8">
        <f t="shared" si="47"/>
        <v>454.05</v>
      </c>
    </row>
    <row r="361" spans="1:26" ht="85.5" customHeight="1">
      <c r="A361" s="2" t="s">
        <v>102</v>
      </c>
      <c r="B361" s="3" t="s">
        <v>8</v>
      </c>
      <c r="C361" s="3">
        <v>11</v>
      </c>
      <c r="D361" s="3" t="s">
        <v>26</v>
      </c>
      <c r="E361" s="1" t="s">
        <v>103</v>
      </c>
      <c r="F361" s="3">
        <v>100</v>
      </c>
      <c r="G361" s="8">
        <v>339.05</v>
      </c>
      <c r="H361" s="9"/>
      <c r="I361" s="8">
        <f t="shared" si="52"/>
        <v>339.05</v>
      </c>
      <c r="J361" s="9"/>
      <c r="K361" s="8">
        <f t="shared" si="50"/>
        <v>339.05</v>
      </c>
      <c r="L361" s="8">
        <v>339.05</v>
      </c>
      <c r="M361" s="9"/>
      <c r="N361" s="9"/>
      <c r="O361" s="8">
        <f t="shared" si="48"/>
        <v>339.05</v>
      </c>
      <c r="P361" s="8">
        <f t="shared" si="53"/>
        <v>339.05</v>
      </c>
      <c r="Q361" s="9"/>
      <c r="R361" s="9"/>
      <c r="S361" s="8">
        <f t="shared" si="46"/>
        <v>339.05</v>
      </c>
      <c r="T361" s="9"/>
      <c r="U361" s="8">
        <f t="shared" si="45"/>
        <v>339.05</v>
      </c>
      <c r="V361" s="8">
        <f t="shared" si="51"/>
        <v>339.05</v>
      </c>
      <c r="W361" s="9"/>
      <c r="X361" s="8">
        <f t="shared" si="49"/>
        <v>339.05</v>
      </c>
      <c r="Y361" s="9"/>
      <c r="Z361" s="8">
        <f t="shared" si="47"/>
        <v>339.05</v>
      </c>
    </row>
    <row r="362" spans="1:26" ht="53.25" customHeight="1">
      <c r="A362" s="2" t="s">
        <v>33</v>
      </c>
      <c r="B362" s="3" t="s">
        <v>8</v>
      </c>
      <c r="C362" s="3">
        <v>11</v>
      </c>
      <c r="D362" s="3" t="s">
        <v>26</v>
      </c>
      <c r="E362" s="1" t="s">
        <v>103</v>
      </c>
      <c r="F362" s="3">
        <v>200</v>
      </c>
      <c r="G362" s="8">
        <v>115</v>
      </c>
      <c r="H362" s="9"/>
      <c r="I362" s="8">
        <f t="shared" si="52"/>
        <v>115</v>
      </c>
      <c r="J362" s="9"/>
      <c r="K362" s="8">
        <f t="shared" si="50"/>
        <v>115</v>
      </c>
      <c r="L362" s="8">
        <v>115</v>
      </c>
      <c r="M362" s="9"/>
      <c r="N362" s="9"/>
      <c r="O362" s="8">
        <f t="shared" si="48"/>
        <v>115</v>
      </c>
      <c r="P362" s="8">
        <f t="shared" si="53"/>
        <v>115</v>
      </c>
      <c r="Q362" s="9"/>
      <c r="R362" s="9"/>
      <c r="S362" s="8">
        <f t="shared" si="46"/>
        <v>115</v>
      </c>
      <c r="T362" s="9"/>
      <c r="U362" s="8">
        <f t="shared" si="45"/>
        <v>115</v>
      </c>
      <c r="V362" s="8">
        <f t="shared" si="51"/>
        <v>115</v>
      </c>
      <c r="W362" s="9"/>
      <c r="X362" s="8">
        <f t="shared" si="49"/>
        <v>115</v>
      </c>
      <c r="Y362" s="9"/>
      <c r="Z362" s="8">
        <f t="shared" si="47"/>
        <v>115</v>
      </c>
    </row>
    <row r="363" spans="1:26" ht="47.25" customHeight="1">
      <c r="A363" s="10" t="s">
        <v>104</v>
      </c>
      <c r="B363" s="3" t="s">
        <v>8</v>
      </c>
      <c r="C363" s="3">
        <v>11</v>
      </c>
      <c r="D363" s="3" t="s">
        <v>26</v>
      </c>
      <c r="E363" s="1" t="s">
        <v>105</v>
      </c>
      <c r="F363" s="3"/>
      <c r="G363" s="8">
        <v>550</v>
      </c>
      <c r="H363" s="9">
        <f>H364+H365</f>
        <v>0</v>
      </c>
      <c r="I363" s="8">
        <f t="shared" si="52"/>
        <v>550</v>
      </c>
      <c r="J363" s="9">
        <f>J364+J365+J366</f>
        <v>0</v>
      </c>
      <c r="K363" s="8">
        <f t="shared" si="50"/>
        <v>550</v>
      </c>
      <c r="L363" s="8">
        <v>550</v>
      </c>
      <c r="M363" s="9">
        <f>M364+M365</f>
        <v>0</v>
      </c>
      <c r="N363" s="9">
        <f>N364+N365+N366</f>
        <v>0</v>
      </c>
      <c r="O363" s="8">
        <f t="shared" si="48"/>
        <v>550</v>
      </c>
      <c r="P363" s="8">
        <f t="shared" si="53"/>
        <v>550</v>
      </c>
      <c r="Q363" s="9">
        <f>Q364+Q365+Q366</f>
        <v>0</v>
      </c>
      <c r="R363" s="9">
        <f>R364+R365+R366</f>
        <v>0</v>
      </c>
      <c r="S363" s="8">
        <f t="shared" si="46"/>
        <v>550</v>
      </c>
      <c r="T363" s="9">
        <f>T364+T365+T366</f>
        <v>0</v>
      </c>
      <c r="U363" s="8">
        <f t="shared" si="45"/>
        <v>550</v>
      </c>
      <c r="V363" s="8">
        <f t="shared" si="51"/>
        <v>550</v>
      </c>
      <c r="W363" s="9">
        <f>W364+W365+W366</f>
        <v>0</v>
      </c>
      <c r="X363" s="8">
        <f t="shared" si="49"/>
        <v>550</v>
      </c>
      <c r="Y363" s="9">
        <f>Y364+Y365+Y366</f>
        <v>0</v>
      </c>
      <c r="Z363" s="8">
        <f t="shared" si="47"/>
        <v>550</v>
      </c>
    </row>
    <row r="364" spans="1:26" ht="88.5" customHeight="1">
      <c r="A364" s="2" t="s">
        <v>102</v>
      </c>
      <c r="B364" s="3" t="s">
        <v>8</v>
      </c>
      <c r="C364" s="3">
        <v>11</v>
      </c>
      <c r="D364" s="3" t="s">
        <v>26</v>
      </c>
      <c r="E364" s="1" t="s">
        <v>105</v>
      </c>
      <c r="F364" s="3">
        <v>100</v>
      </c>
      <c r="G364" s="8">
        <v>415</v>
      </c>
      <c r="H364" s="9"/>
      <c r="I364" s="8">
        <f t="shared" si="52"/>
        <v>415</v>
      </c>
      <c r="J364" s="9"/>
      <c r="K364" s="8">
        <f t="shared" si="50"/>
        <v>415</v>
      </c>
      <c r="L364" s="8">
        <v>415</v>
      </c>
      <c r="M364" s="9"/>
      <c r="N364" s="9"/>
      <c r="O364" s="8">
        <f t="shared" si="48"/>
        <v>415</v>
      </c>
      <c r="P364" s="8">
        <f t="shared" si="53"/>
        <v>415</v>
      </c>
      <c r="Q364" s="9"/>
      <c r="R364" s="9"/>
      <c r="S364" s="8">
        <f t="shared" si="46"/>
        <v>415</v>
      </c>
      <c r="T364" s="9"/>
      <c r="U364" s="8">
        <f t="shared" si="45"/>
        <v>415</v>
      </c>
      <c r="V364" s="8">
        <f t="shared" si="51"/>
        <v>415</v>
      </c>
      <c r="W364" s="9"/>
      <c r="X364" s="8">
        <f t="shared" si="49"/>
        <v>415</v>
      </c>
      <c r="Y364" s="9"/>
      <c r="Z364" s="8">
        <f t="shared" si="47"/>
        <v>415</v>
      </c>
    </row>
    <row r="365" spans="1:26" ht="52.5" customHeight="1">
      <c r="A365" s="2" t="s">
        <v>33</v>
      </c>
      <c r="B365" s="3" t="s">
        <v>8</v>
      </c>
      <c r="C365" s="3">
        <v>11</v>
      </c>
      <c r="D365" s="3" t="s">
        <v>26</v>
      </c>
      <c r="E365" s="1" t="s">
        <v>105</v>
      </c>
      <c r="F365" s="3">
        <v>200</v>
      </c>
      <c r="G365" s="8">
        <v>135</v>
      </c>
      <c r="H365" s="9"/>
      <c r="I365" s="8">
        <f t="shared" si="52"/>
        <v>135</v>
      </c>
      <c r="J365" s="9"/>
      <c r="K365" s="8">
        <f t="shared" si="50"/>
        <v>135</v>
      </c>
      <c r="L365" s="8">
        <v>135</v>
      </c>
      <c r="M365" s="9"/>
      <c r="N365" s="9"/>
      <c r="O365" s="8">
        <f t="shared" si="48"/>
        <v>135</v>
      </c>
      <c r="P365" s="8">
        <f t="shared" si="53"/>
        <v>135</v>
      </c>
      <c r="Q365" s="9"/>
      <c r="R365" s="9"/>
      <c r="S365" s="8">
        <f t="shared" si="46"/>
        <v>135</v>
      </c>
      <c r="T365" s="9"/>
      <c r="U365" s="8">
        <f t="shared" si="45"/>
        <v>135</v>
      </c>
      <c r="V365" s="8">
        <f t="shared" si="51"/>
        <v>135</v>
      </c>
      <c r="W365" s="9"/>
      <c r="X365" s="8">
        <f t="shared" si="49"/>
        <v>135</v>
      </c>
      <c r="Y365" s="9"/>
      <c r="Z365" s="8">
        <f t="shared" si="47"/>
        <v>135</v>
      </c>
    </row>
    <row r="366" spans="1:26" ht="52.5" customHeight="1">
      <c r="A366" s="2" t="s">
        <v>34</v>
      </c>
      <c r="B366" s="3" t="s">
        <v>8</v>
      </c>
      <c r="C366" s="3">
        <v>11</v>
      </c>
      <c r="D366" s="3" t="s">
        <v>26</v>
      </c>
      <c r="E366" s="1" t="s">
        <v>105</v>
      </c>
      <c r="F366" s="3">
        <v>800</v>
      </c>
      <c r="G366" s="8"/>
      <c r="H366" s="9"/>
      <c r="I366" s="8">
        <v>0</v>
      </c>
      <c r="J366" s="9"/>
      <c r="K366" s="8">
        <f t="shared" si="50"/>
        <v>0</v>
      </c>
      <c r="L366" s="8"/>
      <c r="M366" s="9"/>
      <c r="N366" s="9"/>
      <c r="O366" s="8">
        <f t="shared" si="48"/>
        <v>0</v>
      </c>
      <c r="P366" s="8">
        <v>0</v>
      </c>
      <c r="Q366" s="9"/>
      <c r="R366" s="9"/>
      <c r="S366" s="8">
        <f t="shared" si="46"/>
        <v>0</v>
      </c>
      <c r="T366" s="9"/>
      <c r="U366" s="8">
        <f t="shared" si="45"/>
        <v>0</v>
      </c>
      <c r="V366" s="8">
        <f t="shared" si="51"/>
        <v>0</v>
      </c>
      <c r="W366" s="9"/>
      <c r="X366" s="8">
        <f t="shared" si="49"/>
        <v>0</v>
      </c>
      <c r="Y366" s="9"/>
      <c r="Z366" s="8">
        <f t="shared" si="47"/>
        <v>0</v>
      </c>
    </row>
    <row r="367" spans="1:26" ht="50.25" customHeight="1">
      <c r="A367" s="10" t="s">
        <v>330</v>
      </c>
      <c r="B367" s="3" t="s">
        <v>8</v>
      </c>
      <c r="C367" s="3">
        <v>11</v>
      </c>
      <c r="D367" s="3" t="s">
        <v>26</v>
      </c>
      <c r="E367" s="1" t="s">
        <v>106</v>
      </c>
      <c r="F367" s="3"/>
      <c r="G367" s="8">
        <v>188.95</v>
      </c>
      <c r="H367" s="9">
        <f>H368+H369</f>
        <v>0</v>
      </c>
      <c r="I367" s="8">
        <f t="shared" si="52"/>
        <v>188.95</v>
      </c>
      <c r="J367" s="9">
        <f>J368+J369</f>
        <v>0</v>
      </c>
      <c r="K367" s="8">
        <f t="shared" si="50"/>
        <v>188.95</v>
      </c>
      <c r="L367" s="8">
        <v>188.95</v>
      </c>
      <c r="M367" s="9">
        <f>M368+M369</f>
        <v>0</v>
      </c>
      <c r="N367" s="9">
        <f>N368+N369</f>
        <v>0</v>
      </c>
      <c r="O367" s="8">
        <f t="shared" si="48"/>
        <v>188.95</v>
      </c>
      <c r="P367" s="8">
        <f t="shared" si="53"/>
        <v>188.95</v>
      </c>
      <c r="Q367" s="9">
        <f>Q368+Q369</f>
        <v>0</v>
      </c>
      <c r="R367" s="9">
        <f>R368+R369</f>
        <v>0</v>
      </c>
      <c r="S367" s="8">
        <f t="shared" si="46"/>
        <v>188.95</v>
      </c>
      <c r="T367" s="9">
        <f>T368+T369</f>
        <v>0</v>
      </c>
      <c r="U367" s="8">
        <f t="shared" si="45"/>
        <v>188.95</v>
      </c>
      <c r="V367" s="8">
        <f t="shared" si="51"/>
        <v>188.95</v>
      </c>
      <c r="W367" s="9">
        <f>W368+W369</f>
        <v>0</v>
      </c>
      <c r="X367" s="8">
        <f t="shared" si="49"/>
        <v>188.95</v>
      </c>
      <c r="Y367" s="9">
        <f>Y368+Y369</f>
        <v>0</v>
      </c>
      <c r="Z367" s="8">
        <f t="shared" si="47"/>
        <v>188.95</v>
      </c>
    </row>
    <row r="368" spans="1:26" ht="87.75" customHeight="1">
      <c r="A368" s="2" t="s">
        <v>102</v>
      </c>
      <c r="B368" s="3" t="s">
        <v>8</v>
      </c>
      <c r="C368" s="3">
        <v>11</v>
      </c>
      <c r="D368" s="3" t="s">
        <v>26</v>
      </c>
      <c r="E368" s="1" t="s">
        <v>106</v>
      </c>
      <c r="F368" s="3">
        <v>100</v>
      </c>
      <c r="G368" s="8">
        <v>163.95</v>
      </c>
      <c r="H368" s="9"/>
      <c r="I368" s="8">
        <f t="shared" si="52"/>
        <v>163.95</v>
      </c>
      <c r="J368" s="9"/>
      <c r="K368" s="8">
        <f t="shared" si="50"/>
        <v>163.95</v>
      </c>
      <c r="L368" s="8">
        <v>163.95</v>
      </c>
      <c r="M368" s="9"/>
      <c r="N368" s="9"/>
      <c r="O368" s="8">
        <f t="shared" si="48"/>
        <v>163.95</v>
      </c>
      <c r="P368" s="8">
        <f t="shared" si="53"/>
        <v>163.95</v>
      </c>
      <c r="Q368" s="9"/>
      <c r="R368" s="9"/>
      <c r="S368" s="8">
        <f t="shared" si="46"/>
        <v>163.95</v>
      </c>
      <c r="T368" s="9"/>
      <c r="U368" s="8">
        <f t="shared" si="45"/>
        <v>163.95</v>
      </c>
      <c r="V368" s="8">
        <f t="shared" si="51"/>
        <v>163.95</v>
      </c>
      <c r="W368" s="9"/>
      <c r="X368" s="8">
        <f t="shared" si="49"/>
        <v>163.95</v>
      </c>
      <c r="Y368" s="9"/>
      <c r="Z368" s="8">
        <f t="shared" si="47"/>
        <v>163.95</v>
      </c>
    </row>
    <row r="369" spans="1:26" ht="52.5" customHeight="1">
      <c r="A369" s="2" t="s">
        <v>33</v>
      </c>
      <c r="B369" s="3" t="s">
        <v>8</v>
      </c>
      <c r="C369" s="3">
        <v>11</v>
      </c>
      <c r="D369" s="3" t="s">
        <v>26</v>
      </c>
      <c r="E369" s="1" t="s">
        <v>106</v>
      </c>
      <c r="F369" s="3">
        <v>200</v>
      </c>
      <c r="G369" s="8">
        <v>25</v>
      </c>
      <c r="H369" s="9"/>
      <c r="I369" s="8">
        <f t="shared" si="52"/>
        <v>25</v>
      </c>
      <c r="J369" s="9"/>
      <c r="K369" s="8">
        <f t="shared" si="50"/>
        <v>25</v>
      </c>
      <c r="L369" s="8">
        <v>25</v>
      </c>
      <c r="M369" s="9"/>
      <c r="N369" s="9"/>
      <c r="O369" s="8">
        <f t="shared" si="48"/>
        <v>25</v>
      </c>
      <c r="P369" s="8">
        <f t="shared" si="53"/>
        <v>25</v>
      </c>
      <c r="Q369" s="9"/>
      <c r="R369" s="9"/>
      <c r="S369" s="8">
        <f t="shared" si="46"/>
        <v>25</v>
      </c>
      <c r="T369" s="9"/>
      <c r="U369" s="8">
        <f t="shared" si="45"/>
        <v>25</v>
      </c>
      <c r="V369" s="8">
        <f t="shared" si="51"/>
        <v>25</v>
      </c>
      <c r="W369" s="9"/>
      <c r="X369" s="8">
        <f t="shared" si="49"/>
        <v>25</v>
      </c>
      <c r="Y369" s="9"/>
      <c r="Z369" s="8">
        <f t="shared" si="47"/>
        <v>25</v>
      </c>
    </row>
    <row r="370" spans="1:26" ht="44.25" customHeight="1">
      <c r="A370" s="10" t="s">
        <v>96</v>
      </c>
      <c r="B370" s="3" t="s">
        <v>8</v>
      </c>
      <c r="C370" s="3">
        <v>12</v>
      </c>
      <c r="D370" s="3" t="s">
        <v>20</v>
      </c>
      <c r="E370" s="1" t="s">
        <v>98</v>
      </c>
      <c r="F370" s="3"/>
      <c r="G370" s="8">
        <v>830.85853999999995</v>
      </c>
      <c r="H370" s="9">
        <f>H371</f>
        <v>0</v>
      </c>
      <c r="I370" s="8">
        <f t="shared" si="52"/>
        <v>830.85853999999995</v>
      </c>
      <c r="J370" s="9">
        <f>J371</f>
        <v>0</v>
      </c>
      <c r="K370" s="8">
        <f t="shared" si="50"/>
        <v>830.85853999999995</v>
      </c>
      <c r="L370" s="8">
        <v>830.85853999999995</v>
      </c>
      <c r="M370" s="9">
        <f>M371</f>
        <v>0</v>
      </c>
      <c r="N370" s="9">
        <f>N371</f>
        <v>0</v>
      </c>
      <c r="O370" s="8">
        <f t="shared" si="48"/>
        <v>830.85853999999995</v>
      </c>
      <c r="P370" s="8">
        <f t="shared" si="53"/>
        <v>830.85853999999995</v>
      </c>
      <c r="Q370" s="9">
        <f>Q371</f>
        <v>0</v>
      </c>
      <c r="R370" s="9">
        <f>R371</f>
        <v>0</v>
      </c>
      <c r="S370" s="8">
        <f t="shared" si="46"/>
        <v>830.85853999999995</v>
      </c>
      <c r="T370" s="9">
        <f>T371</f>
        <v>0</v>
      </c>
      <c r="U370" s="8">
        <f t="shared" si="45"/>
        <v>830.85853999999995</v>
      </c>
      <c r="V370" s="8">
        <f t="shared" si="51"/>
        <v>830.85853999999995</v>
      </c>
      <c r="W370" s="9">
        <f>W371</f>
        <v>0</v>
      </c>
      <c r="X370" s="8">
        <f t="shared" si="49"/>
        <v>830.85853999999995</v>
      </c>
      <c r="Y370" s="9">
        <f>Y371</f>
        <v>0</v>
      </c>
      <c r="Z370" s="8">
        <f t="shared" si="47"/>
        <v>830.85853999999995</v>
      </c>
    </row>
    <row r="371" spans="1:26" ht="48.75" customHeight="1">
      <c r="A371" s="2" t="s">
        <v>72</v>
      </c>
      <c r="B371" s="3" t="s">
        <v>8</v>
      </c>
      <c r="C371" s="3">
        <v>12</v>
      </c>
      <c r="D371" s="3" t="s">
        <v>20</v>
      </c>
      <c r="E371" s="1" t="s">
        <v>98</v>
      </c>
      <c r="F371" s="3">
        <v>600</v>
      </c>
      <c r="G371" s="8">
        <v>830.85853999999995</v>
      </c>
      <c r="H371" s="9"/>
      <c r="I371" s="8">
        <f t="shared" si="52"/>
        <v>830.85853999999995</v>
      </c>
      <c r="J371" s="9"/>
      <c r="K371" s="8">
        <f t="shared" si="50"/>
        <v>830.85853999999995</v>
      </c>
      <c r="L371" s="8">
        <v>830.85853999999995</v>
      </c>
      <c r="M371" s="9"/>
      <c r="N371" s="9"/>
      <c r="O371" s="8">
        <f t="shared" si="48"/>
        <v>830.85853999999995</v>
      </c>
      <c r="P371" s="8">
        <f t="shared" si="53"/>
        <v>830.85853999999995</v>
      </c>
      <c r="Q371" s="9"/>
      <c r="R371" s="9"/>
      <c r="S371" s="8">
        <f t="shared" si="46"/>
        <v>830.85853999999995</v>
      </c>
      <c r="T371" s="9"/>
      <c r="U371" s="8">
        <f t="shared" si="45"/>
        <v>830.85853999999995</v>
      </c>
      <c r="V371" s="8">
        <f t="shared" si="51"/>
        <v>830.85853999999995</v>
      </c>
      <c r="W371" s="9"/>
      <c r="X371" s="8">
        <f t="shared" si="49"/>
        <v>830.85853999999995</v>
      </c>
      <c r="Y371" s="9"/>
      <c r="Z371" s="8">
        <f t="shared" si="47"/>
        <v>830.85853999999995</v>
      </c>
    </row>
    <row r="372" spans="1:26" ht="40.5" customHeight="1">
      <c r="A372" s="10" t="s">
        <v>99</v>
      </c>
      <c r="B372" s="3" t="s">
        <v>8</v>
      </c>
      <c r="C372" s="3">
        <v>12</v>
      </c>
      <c r="D372" s="3" t="s">
        <v>20</v>
      </c>
      <c r="E372" s="1" t="s">
        <v>100</v>
      </c>
      <c r="F372" s="3"/>
      <c r="G372" s="8">
        <v>0</v>
      </c>
      <c r="H372" s="9">
        <f>H373</f>
        <v>0</v>
      </c>
      <c r="I372" s="8">
        <f t="shared" si="52"/>
        <v>0</v>
      </c>
      <c r="J372" s="9">
        <f>J373</f>
        <v>0</v>
      </c>
      <c r="K372" s="8">
        <f t="shared" si="50"/>
        <v>0</v>
      </c>
      <c r="L372" s="8">
        <v>0</v>
      </c>
      <c r="M372" s="9">
        <f>M373</f>
        <v>0</v>
      </c>
      <c r="N372" s="9">
        <f>N373</f>
        <v>0</v>
      </c>
      <c r="O372" s="8">
        <f t="shared" si="48"/>
        <v>0</v>
      </c>
      <c r="P372" s="8">
        <f t="shared" si="53"/>
        <v>0</v>
      </c>
      <c r="Q372" s="9">
        <f>Q373</f>
        <v>0</v>
      </c>
      <c r="R372" s="9">
        <f>R373</f>
        <v>0</v>
      </c>
      <c r="S372" s="8">
        <f t="shared" si="46"/>
        <v>0</v>
      </c>
      <c r="T372" s="9">
        <f>T373</f>
        <v>0</v>
      </c>
      <c r="U372" s="8">
        <f t="shared" si="45"/>
        <v>0</v>
      </c>
      <c r="V372" s="8">
        <f t="shared" si="51"/>
        <v>0</v>
      </c>
      <c r="W372" s="9">
        <f>W373</f>
        <v>0</v>
      </c>
      <c r="X372" s="8">
        <f t="shared" si="49"/>
        <v>0</v>
      </c>
      <c r="Y372" s="9">
        <f>Y373</f>
        <v>0</v>
      </c>
      <c r="Z372" s="8">
        <f t="shared" si="47"/>
        <v>0</v>
      </c>
    </row>
    <row r="373" spans="1:26" ht="49.5" customHeight="1">
      <c r="A373" s="2" t="s">
        <v>72</v>
      </c>
      <c r="B373" s="3" t="s">
        <v>8</v>
      </c>
      <c r="C373" s="3">
        <v>12</v>
      </c>
      <c r="D373" s="3" t="s">
        <v>20</v>
      </c>
      <c r="E373" s="1" t="s">
        <v>100</v>
      </c>
      <c r="F373" s="3">
        <v>600</v>
      </c>
      <c r="G373" s="8">
        <v>0</v>
      </c>
      <c r="H373" s="9"/>
      <c r="I373" s="8">
        <f t="shared" si="52"/>
        <v>0</v>
      </c>
      <c r="J373" s="9"/>
      <c r="K373" s="8">
        <f t="shared" si="50"/>
        <v>0</v>
      </c>
      <c r="L373" s="8">
        <v>0</v>
      </c>
      <c r="M373" s="9"/>
      <c r="N373" s="9"/>
      <c r="O373" s="8">
        <f t="shared" si="48"/>
        <v>0</v>
      </c>
      <c r="P373" s="8">
        <f t="shared" si="53"/>
        <v>0</v>
      </c>
      <c r="Q373" s="9"/>
      <c r="R373" s="9"/>
      <c r="S373" s="8">
        <f t="shared" si="46"/>
        <v>0</v>
      </c>
      <c r="T373" s="9"/>
      <c r="U373" s="8">
        <f t="shared" si="45"/>
        <v>0</v>
      </c>
      <c r="V373" s="8">
        <f t="shared" si="51"/>
        <v>0</v>
      </c>
      <c r="W373" s="9"/>
      <c r="X373" s="8">
        <f t="shared" si="49"/>
        <v>0</v>
      </c>
      <c r="Y373" s="9"/>
      <c r="Z373" s="8">
        <f t="shared" si="47"/>
        <v>0</v>
      </c>
    </row>
    <row r="374" spans="1:26" ht="36.75" customHeight="1">
      <c r="A374" s="6" t="s">
        <v>14</v>
      </c>
      <c r="B374" s="7"/>
      <c r="C374" s="7"/>
      <c r="D374" s="7"/>
      <c r="E374" s="7"/>
      <c r="F374" s="7"/>
      <c r="G374" s="8">
        <v>405059.95528300002</v>
      </c>
      <c r="H374" s="9">
        <f>H15+H163+H175+H197+H303+H313</f>
        <v>8776.5293899999997</v>
      </c>
      <c r="I374" s="8">
        <f t="shared" si="52"/>
        <v>413836.484673</v>
      </c>
      <c r="J374" s="9">
        <f>J15+J163+J175+J197+J303+J313</f>
        <v>0</v>
      </c>
      <c r="K374" s="8">
        <f t="shared" si="50"/>
        <v>413836.484673</v>
      </c>
      <c r="L374" s="8">
        <v>398577.35231299995</v>
      </c>
      <c r="M374" s="9">
        <f>M15+M163+M175+M197+M303+M313</f>
        <v>4310.33266</v>
      </c>
      <c r="N374" s="9">
        <f>N15+N163+N175+N197+N303+N313</f>
        <v>7150.2561999999998</v>
      </c>
      <c r="O374" s="8">
        <f t="shared" si="48"/>
        <v>420986.740873</v>
      </c>
      <c r="P374" s="8">
        <f t="shared" si="53"/>
        <v>402887.68497299997</v>
      </c>
      <c r="Q374" s="9">
        <f>Q15+Q163+Q175+Q197+Q303+Q313</f>
        <v>0</v>
      </c>
      <c r="R374" s="9">
        <f>R15+R163+R175+R197+R303+R313</f>
        <v>10624.32</v>
      </c>
      <c r="S374" s="8">
        <f t="shared" si="46"/>
        <v>431611.06087300001</v>
      </c>
      <c r="T374" s="9">
        <f>T15+T163+T175+T197+T303+T313</f>
        <v>6000</v>
      </c>
      <c r="U374" s="8">
        <f t="shared" si="45"/>
        <v>437611.06087300001</v>
      </c>
      <c r="V374" s="8">
        <f t="shared" si="51"/>
        <v>402887.68497299997</v>
      </c>
      <c r="W374" s="9">
        <f>W15+W163+W175+W197+W303+W313</f>
        <v>7573.6477199999999</v>
      </c>
      <c r="X374" s="8">
        <f t="shared" si="49"/>
        <v>410461.33269299997</v>
      </c>
      <c r="Y374" s="9">
        <f>Y15+Y163+Y175+Y197+Y303+Y313</f>
        <v>10624.32</v>
      </c>
      <c r="Z374" s="8">
        <f t="shared" si="47"/>
        <v>421085.65269299998</v>
      </c>
    </row>
    <row r="375" spans="1:26" ht="39" customHeight="1">
      <c r="A375" s="6" t="s">
        <v>7</v>
      </c>
      <c r="B375" s="7"/>
      <c r="C375" s="7"/>
      <c r="D375" s="7"/>
      <c r="E375" s="7"/>
      <c r="F375" s="7"/>
      <c r="G375" s="8">
        <v>202276.10892300005</v>
      </c>
      <c r="H375" s="9">
        <f>H16+H164+H176+H198+H304+H314</f>
        <v>8776.5293899999997</v>
      </c>
      <c r="I375" s="8">
        <f t="shared" si="52"/>
        <v>211052.63831300006</v>
      </c>
      <c r="J375" s="9">
        <f>J16+J164+J176+J198+J304+J314</f>
        <v>0</v>
      </c>
      <c r="K375" s="8">
        <f t="shared" si="50"/>
        <v>211052.63831300006</v>
      </c>
      <c r="L375" s="8">
        <v>195704.70995300004</v>
      </c>
      <c r="M375" s="9">
        <f>M16+M164+M176+M198+M304+M314</f>
        <v>4310.33266</v>
      </c>
      <c r="N375" s="9">
        <f>N16+N164+N176+N198+N304+N314</f>
        <v>7133.3358399999997</v>
      </c>
      <c r="O375" s="8">
        <f t="shared" si="48"/>
        <v>218185.97415300005</v>
      </c>
      <c r="P375" s="8">
        <f t="shared" si="53"/>
        <v>200015.04261300003</v>
      </c>
      <c r="Q375" s="9">
        <f>Q16+Q164+Q176+Q198+Q304+Q314</f>
        <v>0</v>
      </c>
      <c r="R375" s="9">
        <f>R16+R164+R176+R198+R304+R314</f>
        <v>10624.32</v>
      </c>
      <c r="S375" s="8">
        <f t="shared" si="46"/>
        <v>228810.29415300005</v>
      </c>
      <c r="T375" s="9">
        <f>T16+T164+T176+T198+T304+T314</f>
        <v>6000</v>
      </c>
      <c r="U375" s="8">
        <f t="shared" si="45"/>
        <v>234810.29415300005</v>
      </c>
      <c r="V375" s="8">
        <f t="shared" si="51"/>
        <v>200015.04261300003</v>
      </c>
      <c r="W375" s="9">
        <f>W16+W164+W176+W198+W304+W314</f>
        <v>7556.7273599999999</v>
      </c>
      <c r="X375" s="8">
        <f t="shared" si="49"/>
        <v>207571.76997300002</v>
      </c>
      <c r="Y375" s="9">
        <f>Y16+Y164+Y176+Y198+Y304+Y314</f>
        <v>10624.32</v>
      </c>
      <c r="Z375" s="8">
        <f t="shared" si="47"/>
        <v>218196.08997300002</v>
      </c>
    </row>
    <row r="376" spans="1:26" ht="49.5" customHeight="1">
      <c r="A376" s="6" t="s">
        <v>13</v>
      </c>
      <c r="B376" s="7"/>
      <c r="C376" s="7"/>
      <c r="D376" s="7"/>
      <c r="E376" s="7"/>
      <c r="F376" s="7"/>
      <c r="G376" s="8">
        <v>202783.84635999997</v>
      </c>
      <c r="H376" s="9">
        <f>H17+H199</f>
        <v>0</v>
      </c>
      <c r="I376" s="8">
        <f t="shared" si="52"/>
        <v>202783.84635999997</v>
      </c>
      <c r="J376" s="9">
        <f>J17+J199</f>
        <v>0</v>
      </c>
      <c r="K376" s="8">
        <f t="shared" si="50"/>
        <v>202783.84635999997</v>
      </c>
      <c r="L376" s="8">
        <v>202872.64235999994</v>
      </c>
      <c r="M376" s="9">
        <f>M17+M199</f>
        <v>0</v>
      </c>
      <c r="N376" s="9">
        <f>N17+N199</f>
        <v>16.920359999999999</v>
      </c>
      <c r="O376" s="8">
        <f t="shared" si="48"/>
        <v>202800.76671999996</v>
      </c>
      <c r="P376" s="8">
        <f t="shared" si="53"/>
        <v>202872.64235999994</v>
      </c>
      <c r="Q376" s="9">
        <f>Q17+Q199</f>
        <v>0</v>
      </c>
      <c r="R376" s="9">
        <f>R17+R199</f>
        <v>0</v>
      </c>
      <c r="S376" s="8">
        <f t="shared" si="46"/>
        <v>202800.76671999996</v>
      </c>
      <c r="T376" s="9">
        <f>T17+T199</f>
        <v>0</v>
      </c>
      <c r="U376" s="8">
        <f t="shared" si="45"/>
        <v>202800.76671999996</v>
      </c>
      <c r="V376" s="8">
        <f t="shared" si="51"/>
        <v>202872.64235999994</v>
      </c>
      <c r="W376" s="9">
        <f>W17+W199</f>
        <v>16.920359999999999</v>
      </c>
      <c r="X376" s="8">
        <f t="shared" si="49"/>
        <v>202889.56271999993</v>
      </c>
      <c r="Y376" s="9">
        <f>Y17+Y199</f>
        <v>0</v>
      </c>
      <c r="Z376" s="8">
        <f t="shared" si="47"/>
        <v>202889.56271999993</v>
      </c>
    </row>
    <row r="377" spans="1:26" ht="31.5" customHeight="1">
      <c r="K377" s="17"/>
      <c r="V377" s="17"/>
    </row>
  </sheetData>
  <mergeCells count="38">
    <mergeCell ref="G13:G14"/>
    <mergeCell ref="B13:B14"/>
    <mergeCell ref="F13:F14"/>
    <mergeCell ref="A1:Z1"/>
    <mergeCell ref="A2:Z2"/>
    <mergeCell ref="A3:Z3"/>
    <mergeCell ref="R13:R14"/>
    <mergeCell ref="S13:S14"/>
    <mergeCell ref="X13:X14"/>
    <mergeCell ref="Q13:Q14"/>
    <mergeCell ref="V13:V14"/>
    <mergeCell ref="T13:T14"/>
    <mergeCell ref="U13:U14"/>
    <mergeCell ref="Y13:Y14"/>
    <mergeCell ref="Z13:Z14"/>
    <mergeCell ref="A13:A14"/>
    <mergeCell ref="H13:H14"/>
    <mergeCell ref="I13:I14"/>
    <mergeCell ref="J13:J14"/>
    <mergeCell ref="E13:E14"/>
    <mergeCell ref="C13:C14"/>
    <mergeCell ref="D13:D14"/>
    <mergeCell ref="L13:L14"/>
    <mergeCell ref="M13:M14"/>
    <mergeCell ref="P13:P14"/>
    <mergeCell ref="K13:K14"/>
    <mergeCell ref="N13:N14"/>
    <mergeCell ref="O13:O14"/>
    <mergeCell ref="W13:W14"/>
    <mergeCell ref="A9:Z9"/>
    <mergeCell ref="A10:Z10"/>
    <mergeCell ref="A11:Z11"/>
    <mergeCell ref="A12:Z12"/>
    <mergeCell ref="A4:Z4"/>
    <mergeCell ref="A5:Z5"/>
    <mergeCell ref="A6:Z6"/>
    <mergeCell ref="A7:Z7"/>
    <mergeCell ref="A8:Z8"/>
  </mergeCells>
  <phoneticPr fontId="0" type="noConversion"/>
  <pageMargins left="0.70866141732283472" right="0" top="0.59055118110236227" bottom="0.39370078740157483" header="0" footer="0"/>
  <pageSetup paperSize="9" scale="8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2020-10-21T12:47:05Z</cp:lastPrinted>
  <dcterms:created xsi:type="dcterms:W3CDTF">2003-11-25T12:37:58Z</dcterms:created>
  <dcterms:modified xsi:type="dcterms:W3CDTF">2020-11-02T12:13:37Z</dcterms:modified>
</cp:coreProperties>
</file>