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C21" i="1"/>
  <c r="AC20"/>
  <c r="AB19"/>
  <c r="AC19" s="1"/>
  <c r="T21"/>
  <c r="T20"/>
  <c r="S19"/>
  <c r="T19" s="1"/>
  <c r="R21"/>
  <c r="R20"/>
  <c r="Q19"/>
  <c r="R19" s="1"/>
  <c r="O21"/>
  <c r="O20"/>
  <c r="O19"/>
  <c r="P19" s="1"/>
  <c r="P20"/>
  <c r="AJ21"/>
  <c r="AJ20"/>
  <c r="AI19"/>
  <c r="AJ19" s="1"/>
  <c r="AA21"/>
  <c r="AA20"/>
  <c r="Z19"/>
  <c r="AA19" s="1"/>
  <c r="P21"/>
  <c r="N21"/>
  <c r="N20"/>
  <c r="M19"/>
  <c r="N19" s="1"/>
  <c r="L21"/>
  <c r="L20"/>
  <c r="K19"/>
  <c r="L19" s="1"/>
  <c r="J21"/>
  <c r="J20"/>
  <c r="I19"/>
  <c r="J19" s="1"/>
  <c r="AH21"/>
  <c r="AH20"/>
  <c r="AG19"/>
  <c r="AH19" s="1"/>
  <c r="Y21"/>
  <c r="Y20"/>
  <c r="X19"/>
  <c r="Y19" s="1"/>
  <c r="H21"/>
  <c r="H20"/>
  <c r="G19"/>
  <c r="H19" s="1"/>
  <c r="AF20"/>
  <c r="AF21"/>
  <c r="AE19"/>
  <c r="AF19" s="1"/>
  <c r="W20"/>
  <c r="W21"/>
  <c r="V19"/>
  <c r="W19" s="1"/>
  <c r="F20"/>
  <c r="F21"/>
  <c r="E19"/>
  <c r="F19" s="1"/>
  <c r="AD21"/>
  <c r="U21"/>
  <c r="AD20"/>
  <c r="U20"/>
  <c r="D20"/>
  <c r="D21"/>
  <c r="D19"/>
  <c r="U19"/>
  <c r="AD19" l="1"/>
</calcChain>
</file>

<file path=xl/sharedStrings.xml><?xml version="1.0" encoding="utf-8"?>
<sst xmlns="http://schemas.openxmlformats.org/spreadsheetml/2006/main" count="56" uniqueCount="29">
  <si>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</si>
  <si>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</si>
  <si>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</si>
  <si>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</si>
  <si>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</si>
  <si>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</si>
  <si>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</si>
  <si>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</si>
  <si>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</si>
  <si>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</si>
  <si>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</si>
  <si>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</si>
  <si>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</si>
  <si>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2020 год</t>
  </si>
  <si>
    <t>2021 год</t>
  </si>
  <si>
    <t xml:space="preserve">Уменьшение прочих остатков денежных средств бюджетов городских округов
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</si>
  <si>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2020 год и на плановый период 2021 и 2022 годов
</t>
  </si>
  <si>
    <t>2022 год</t>
  </si>
  <si>
    <t>Увеличение прочих остатков денежных средств бюджетов городских округов</t>
  </si>
  <si>
    <t>от 20.12.2019 № 129</t>
  </si>
  <si>
    <t>Изменения 20.01.20</t>
  </si>
  <si>
    <t>Изменения 28.02.20</t>
  </si>
  <si>
    <t>Изменения 27.03.20</t>
  </si>
  <si>
    <t>Изменения 08.05.20</t>
  </si>
  <si>
    <t>Изменения 29.05.20</t>
  </si>
  <si>
    <t>Изменения 31.07.20</t>
  </si>
  <si>
    <t>Изменения 30.09.20</t>
  </si>
  <si>
    <t>Изменения 30.10.20</t>
  </si>
  <si>
    <t>от 30.10.2020 № 24</t>
  </si>
</sst>
</file>

<file path=xl/styles.xml><?xml version="1.0" encoding="utf-8"?>
<styleSheet xmlns="http://schemas.openxmlformats.org/spreadsheetml/2006/main">
  <numFmts count="1">
    <numFmt numFmtId="164" formatCode="#,##0.00000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1"/>
  <sheetViews>
    <sheetView tabSelected="1" workbookViewId="0">
      <selection activeCell="A5" sqref="A5:AJ5"/>
    </sheetView>
  </sheetViews>
  <sheetFormatPr defaultColWidth="9.140625" defaultRowHeight="12.75"/>
  <cols>
    <col min="1" max="1" width="12.28515625" style="5" customWidth="1"/>
    <col min="2" max="2" width="18.5703125" style="5" customWidth="1"/>
    <col min="3" max="3" width="24.5703125" style="5" customWidth="1"/>
    <col min="4" max="19" width="12" style="5" hidden="1" customWidth="1"/>
    <col min="20" max="20" width="12" style="5" customWidth="1"/>
    <col min="21" max="28" width="12" style="5" hidden="1" customWidth="1"/>
    <col min="29" max="29" width="12" style="5" customWidth="1"/>
    <col min="30" max="35" width="12" style="5" hidden="1" customWidth="1"/>
    <col min="36" max="36" width="12" style="5" customWidth="1"/>
    <col min="37" max="16384" width="9.140625" style="2"/>
  </cols>
  <sheetData>
    <row r="1" spans="1:38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</row>
    <row r="2" spans="1:38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8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1:38">
      <c r="A4" s="19" t="s">
        <v>28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8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8">
      <c r="A6" s="19" t="s">
        <v>10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8">
      <c r="A7" s="19" t="s">
        <v>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8">
      <c r="A8" s="19" t="s">
        <v>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38">
      <c r="A9" s="19" t="s">
        <v>19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38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8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8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8" s="4" customFormat="1" ht="67.5" customHeight="1">
      <c r="A13" s="22" t="s">
        <v>16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"/>
      <c r="AL13" s="3"/>
    </row>
    <row r="14" spans="1:38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8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8">
      <c r="A16" s="21" t="s">
        <v>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ht="18.75" customHeight="1">
      <c r="A17" s="15" t="s">
        <v>2</v>
      </c>
      <c r="B17" s="15"/>
      <c r="C17" s="14" t="s">
        <v>8</v>
      </c>
      <c r="D17" s="16" t="s">
        <v>12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8"/>
    </row>
    <row r="18" spans="1:36" ht="102">
      <c r="A18" s="8" t="s">
        <v>3</v>
      </c>
      <c r="B18" s="8" t="s">
        <v>4</v>
      </c>
      <c r="C18" s="14"/>
      <c r="D18" s="7" t="s">
        <v>13</v>
      </c>
      <c r="E18" s="7" t="s">
        <v>20</v>
      </c>
      <c r="F18" s="7" t="s">
        <v>13</v>
      </c>
      <c r="G18" s="7" t="s">
        <v>21</v>
      </c>
      <c r="H18" s="7" t="s">
        <v>13</v>
      </c>
      <c r="I18" s="7" t="s">
        <v>22</v>
      </c>
      <c r="J18" s="7" t="s">
        <v>13</v>
      </c>
      <c r="K18" s="7" t="s">
        <v>23</v>
      </c>
      <c r="L18" s="7" t="s">
        <v>13</v>
      </c>
      <c r="M18" s="7" t="s">
        <v>24</v>
      </c>
      <c r="N18" s="7" t="s">
        <v>13</v>
      </c>
      <c r="O18" s="7" t="s">
        <v>25</v>
      </c>
      <c r="P18" s="7" t="s">
        <v>13</v>
      </c>
      <c r="Q18" s="7" t="s">
        <v>26</v>
      </c>
      <c r="R18" s="7" t="s">
        <v>13</v>
      </c>
      <c r="S18" s="7" t="s">
        <v>27</v>
      </c>
      <c r="T18" s="7" t="s">
        <v>13</v>
      </c>
      <c r="U18" s="7" t="s">
        <v>14</v>
      </c>
      <c r="V18" s="7" t="s">
        <v>20</v>
      </c>
      <c r="W18" s="7" t="s">
        <v>14</v>
      </c>
      <c r="X18" s="7" t="s">
        <v>23</v>
      </c>
      <c r="Y18" s="7" t="s">
        <v>14</v>
      </c>
      <c r="Z18" s="7" t="s">
        <v>25</v>
      </c>
      <c r="AA18" s="7" t="s">
        <v>14</v>
      </c>
      <c r="AB18" s="7" t="s">
        <v>27</v>
      </c>
      <c r="AC18" s="7" t="s">
        <v>14</v>
      </c>
      <c r="AD18" s="7" t="s">
        <v>17</v>
      </c>
      <c r="AE18" s="7" t="s">
        <v>20</v>
      </c>
      <c r="AF18" s="7" t="s">
        <v>17</v>
      </c>
      <c r="AG18" s="7" t="s">
        <v>23</v>
      </c>
      <c r="AH18" s="7" t="s">
        <v>17</v>
      </c>
      <c r="AI18" s="7" t="s">
        <v>25</v>
      </c>
      <c r="AJ18" s="7" t="s">
        <v>17</v>
      </c>
    </row>
    <row r="19" spans="1:36" ht="39.75" customHeight="1">
      <c r="A19" s="9" t="s">
        <v>5</v>
      </c>
      <c r="B19" s="10"/>
      <c r="C19" s="11" t="s">
        <v>11</v>
      </c>
      <c r="D19" s="12">
        <f t="shared" ref="D19:AD19" si="0">D21+D20</f>
        <v>7603.2249399999855</v>
      </c>
      <c r="E19" s="12">
        <f t="shared" ref="E19:G19" si="1">E21+E20</f>
        <v>0</v>
      </c>
      <c r="F19" s="12">
        <f>D19+E19</f>
        <v>7603.2249399999855</v>
      </c>
      <c r="G19" s="12">
        <f t="shared" si="1"/>
        <v>3054.9443000000028</v>
      </c>
      <c r="H19" s="12">
        <f>F19+G19</f>
        <v>10658.169239999988</v>
      </c>
      <c r="I19" s="12">
        <f t="shared" ref="I19:K19" si="2">I21+I20</f>
        <v>45.43141</v>
      </c>
      <c r="J19" s="12">
        <f>H19+I19</f>
        <v>10703.600649999988</v>
      </c>
      <c r="K19" s="12">
        <f t="shared" si="2"/>
        <v>0</v>
      </c>
      <c r="L19" s="12">
        <f>J19+K19</f>
        <v>10703.600649999988</v>
      </c>
      <c r="M19" s="12">
        <f t="shared" ref="M19:O19" si="3">M21+M20</f>
        <v>204.5</v>
      </c>
      <c r="N19" s="12">
        <f>L19+M19</f>
        <v>10908.100649999988</v>
      </c>
      <c r="O19" s="12">
        <f t="shared" si="3"/>
        <v>507.78671000000031</v>
      </c>
      <c r="P19" s="12">
        <f>N19+O19</f>
        <v>11415.887359999988</v>
      </c>
      <c r="Q19" s="12">
        <f t="shared" ref="Q19:S19" si="4">Q21+Q20</f>
        <v>0</v>
      </c>
      <c r="R19" s="12">
        <f>P19+Q19</f>
        <v>11415.887359999988</v>
      </c>
      <c r="S19" s="12">
        <f t="shared" si="4"/>
        <v>0</v>
      </c>
      <c r="T19" s="12">
        <f>R19+S19</f>
        <v>11415.887359999988</v>
      </c>
      <c r="U19" s="12">
        <f t="shared" si="0"/>
        <v>-2006.1595199999865</v>
      </c>
      <c r="V19" s="12">
        <f t="shared" ref="V19:X19" si="5">V21+V20</f>
        <v>0</v>
      </c>
      <c r="W19" s="12">
        <f>V19+U19</f>
        <v>-2006.1595199999865</v>
      </c>
      <c r="X19" s="12">
        <f t="shared" si="5"/>
        <v>0</v>
      </c>
      <c r="Y19" s="12">
        <f>X19+W19</f>
        <v>-2006.1595199999865</v>
      </c>
      <c r="Z19" s="12">
        <f t="shared" ref="Z19:AB19" si="6">Z21+Z20</f>
        <v>0</v>
      </c>
      <c r="AA19" s="12">
        <f>Z19+Y19</f>
        <v>-2006.1595199999865</v>
      </c>
      <c r="AB19" s="12">
        <f t="shared" si="6"/>
        <v>0</v>
      </c>
      <c r="AC19" s="12">
        <f>AB19+AA19</f>
        <v>-2006.1595199999865</v>
      </c>
      <c r="AD19" s="12">
        <f t="shared" si="0"/>
        <v>-4075.1595199999865</v>
      </c>
      <c r="AE19" s="12">
        <f t="shared" ref="AE19:AG19" si="7">AE21+AE20</f>
        <v>0</v>
      </c>
      <c r="AF19" s="12">
        <f>AE19+AD19</f>
        <v>-4075.1595199999865</v>
      </c>
      <c r="AG19" s="12">
        <f t="shared" si="7"/>
        <v>0</v>
      </c>
      <c r="AH19" s="12">
        <f>AG19+AF19</f>
        <v>-4075.1595199999865</v>
      </c>
      <c r="AI19" s="12">
        <f t="shared" ref="AI19" si="8">AI21+AI20</f>
        <v>0</v>
      </c>
      <c r="AJ19" s="12">
        <f>AI19+AH19</f>
        <v>-4075.1595199999865</v>
      </c>
    </row>
    <row r="20" spans="1:36" ht="51.75" customHeight="1">
      <c r="A20" s="9" t="s">
        <v>5</v>
      </c>
      <c r="B20" s="9" t="s">
        <v>6</v>
      </c>
      <c r="C20" s="13" t="s">
        <v>18</v>
      </c>
      <c r="D20" s="1">
        <f>-478685.33603-11730.26969</f>
        <v>-490415.60571999999</v>
      </c>
      <c r="E20" s="1">
        <v>-4518.3458199999995</v>
      </c>
      <c r="F20" s="12">
        <f t="shared" ref="F20:F21" si="9">D20+E20</f>
        <v>-494933.95153999998</v>
      </c>
      <c r="G20" s="1">
        <v>-42029.49</v>
      </c>
      <c r="H20" s="12">
        <f t="shared" ref="H20:H21" si="10">F20+G20</f>
        <v>-536963.44154000003</v>
      </c>
      <c r="I20" s="1">
        <v>54.116599999999998</v>
      </c>
      <c r="J20" s="12">
        <f t="shared" ref="J20:J21" si="11">H20+I20</f>
        <v>-536909.32494000008</v>
      </c>
      <c r="K20" s="1">
        <v>-24414.10138</v>
      </c>
      <c r="L20" s="12">
        <f t="shared" ref="L20:L21" si="12">J20+K20</f>
        <v>-561323.42632000009</v>
      </c>
      <c r="M20" s="1">
        <v>-89825.028969999999</v>
      </c>
      <c r="N20" s="12">
        <f t="shared" ref="N20:N21" si="13">L20+M20</f>
        <v>-651148.45529000007</v>
      </c>
      <c r="O20" s="1">
        <f>-96223.1338+21.09-3150</f>
        <v>-99352.043799999999</v>
      </c>
      <c r="P20" s="12">
        <f t="shared" ref="P20:P21" si="14">N20+O20</f>
        <v>-750500.49909000006</v>
      </c>
      <c r="Q20" s="1">
        <v>-5872.5474800000002</v>
      </c>
      <c r="R20" s="12">
        <f t="shared" ref="R20:R21" si="15">P20+Q20</f>
        <v>-756373.04657000001</v>
      </c>
      <c r="S20" s="1">
        <v>-455.22318000000001</v>
      </c>
      <c r="T20" s="12">
        <f t="shared" ref="T20:T21" si="16">R20+S20</f>
        <v>-756828.26974999998</v>
      </c>
      <c r="U20" s="1">
        <f>-409942.45136-2278.19886</f>
        <v>-412220.65022000001</v>
      </c>
      <c r="V20" s="1">
        <v>-9002.2441799999997</v>
      </c>
      <c r="W20" s="12">
        <f t="shared" ref="W20:W21" si="17">V20+U20</f>
        <v>-421222.89439999999</v>
      </c>
      <c r="X20" s="1">
        <v>-6924.5414099999998</v>
      </c>
      <c r="Y20" s="12">
        <f t="shared" ref="Y20:Y21" si="18">X20+W20</f>
        <v>-428147.43581</v>
      </c>
      <c r="Z20" s="1">
        <v>-10624.32</v>
      </c>
      <c r="AA20" s="12">
        <f t="shared" ref="AA20:AA21" si="19">Z20+Y20</f>
        <v>-438771.75581</v>
      </c>
      <c r="AB20" s="1">
        <v>-6000</v>
      </c>
      <c r="AC20" s="12">
        <f t="shared" ref="AC20:AC21" si="20">AB20+AA20</f>
        <v>-444771.75581</v>
      </c>
      <c r="AD20" s="1">
        <f>-411232.95236-1718.643</f>
        <v>-412951.59535999998</v>
      </c>
      <c r="AE20" s="1">
        <v>-4537.9570000000003</v>
      </c>
      <c r="AF20" s="12">
        <f t="shared" ref="AF20:AF21" si="21">AE20+AD20</f>
        <v>-417489.55235999997</v>
      </c>
      <c r="AG20" s="1">
        <v>-7346.0233699999999</v>
      </c>
      <c r="AH20" s="12">
        <f t="shared" ref="AH20:AH21" si="22">AG20+AF20</f>
        <v>-424835.57572999998</v>
      </c>
      <c r="AI20" s="1">
        <v>-10624.32</v>
      </c>
      <c r="AJ20" s="12">
        <f t="shared" ref="AJ20:AJ21" si="23">AI20+AH20</f>
        <v>-435459.89572999999</v>
      </c>
    </row>
    <row r="21" spans="1:36" ht="58.5" customHeight="1">
      <c r="A21" s="9" t="s">
        <v>5</v>
      </c>
      <c r="B21" s="9" t="s">
        <v>7</v>
      </c>
      <c r="C21" s="13" t="s">
        <v>15</v>
      </c>
      <c r="D21" s="6">
        <f>486288.56097+11730.26969</f>
        <v>498018.83065999998</v>
      </c>
      <c r="E21" s="1">
        <v>4518.3458199999995</v>
      </c>
      <c r="F21" s="12">
        <f t="shared" si="9"/>
        <v>502537.17647999997</v>
      </c>
      <c r="G21" s="1">
        <v>45084.434300000001</v>
      </c>
      <c r="H21" s="12">
        <f t="shared" si="10"/>
        <v>547621.61077999999</v>
      </c>
      <c r="I21" s="1">
        <v>-8.6851900000000004</v>
      </c>
      <c r="J21" s="12">
        <f t="shared" si="11"/>
        <v>547612.92559</v>
      </c>
      <c r="K21" s="1">
        <v>24414.10138</v>
      </c>
      <c r="L21" s="12">
        <f t="shared" si="12"/>
        <v>572027.02697000001</v>
      </c>
      <c r="M21" s="1">
        <v>90029.528969999999</v>
      </c>
      <c r="N21" s="12">
        <f t="shared" si="13"/>
        <v>662056.55593999999</v>
      </c>
      <c r="O21" s="1">
        <f>96730.92051-21.09+3150</f>
        <v>99859.83051</v>
      </c>
      <c r="P21" s="12">
        <f t="shared" si="14"/>
        <v>761916.38644999999</v>
      </c>
      <c r="Q21" s="1">
        <v>5872.5474800000002</v>
      </c>
      <c r="R21" s="12">
        <f t="shared" si="15"/>
        <v>767788.93392999994</v>
      </c>
      <c r="S21" s="1">
        <v>455.22318000000001</v>
      </c>
      <c r="T21" s="12">
        <f t="shared" si="16"/>
        <v>768244.15710999991</v>
      </c>
      <c r="U21" s="1">
        <f>407936.29184+2278.19886</f>
        <v>410214.49070000002</v>
      </c>
      <c r="V21" s="1">
        <v>9002.2441799999997</v>
      </c>
      <c r="W21" s="12">
        <f t="shared" si="17"/>
        <v>419216.73488</v>
      </c>
      <c r="X21" s="1">
        <v>6924.5414099999998</v>
      </c>
      <c r="Y21" s="12">
        <f t="shared" si="18"/>
        <v>426141.27629000001</v>
      </c>
      <c r="Z21" s="1">
        <v>10624.32</v>
      </c>
      <c r="AA21" s="12">
        <f t="shared" si="19"/>
        <v>436765.59629000002</v>
      </c>
      <c r="AB21" s="1">
        <v>6000</v>
      </c>
      <c r="AC21" s="12">
        <f t="shared" si="20"/>
        <v>442765.59629000002</v>
      </c>
      <c r="AD21" s="1">
        <f>407157.79284+1718.643</f>
        <v>408876.43583999999</v>
      </c>
      <c r="AE21" s="1">
        <v>4537.9570000000003</v>
      </c>
      <c r="AF21" s="12">
        <f t="shared" si="21"/>
        <v>413414.39283999999</v>
      </c>
      <c r="AG21" s="1">
        <v>7346.0233699999999</v>
      </c>
      <c r="AH21" s="12">
        <f t="shared" si="22"/>
        <v>420760.41621</v>
      </c>
      <c r="AI21" s="1">
        <v>10624.32</v>
      </c>
      <c r="AJ21" s="12">
        <f t="shared" si="23"/>
        <v>431384.73621</v>
      </c>
    </row>
  </sheetData>
  <mergeCells count="19">
    <mergeCell ref="A6:AJ6"/>
    <mergeCell ref="A1:AJ1"/>
    <mergeCell ref="A2:AJ2"/>
    <mergeCell ref="A3:AJ3"/>
    <mergeCell ref="A4:AJ4"/>
    <mergeCell ref="A5:AJ5"/>
    <mergeCell ref="C17:C18"/>
    <mergeCell ref="A17:B17"/>
    <mergeCell ref="D17:AJ17"/>
    <mergeCell ref="A7:AJ7"/>
    <mergeCell ref="A8:AJ8"/>
    <mergeCell ref="A14:AJ14"/>
    <mergeCell ref="A15:AJ15"/>
    <mergeCell ref="A16:AJ16"/>
    <mergeCell ref="A9:AJ9"/>
    <mergeCell ref="A10:AJ10"/>
    <mergeCell ref="A11:AJ11"/>
    <mergeCell ref="A12:AJ12"/>
    <mergeCell ref="A13:AJ13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2019-02-28T11:12:08Z</cp:lastPrinted>
  <dcterms:created xsi:type="dcterms:W3CDTF">2009-01-23T07:46:30Z</dcterms:created>
  <dcterms:modified xsi:type="dcterms:W3CDTF">2020-11-02T12:12:53Z</dcterms:modified>
</cp:coreProperties>
</file>