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15" i="1"/>
  <c r="AD16"/>
  <c r="AC14"/>
  <c r="AD14" s="1"/>
  <c r="AA16"/>
  <c r="AA15"/>
  <c r="AA14" s="1"/>
  <c r="Y14"/>
  <c r="W16"/>
  <c r="W15"/>
  <c r="U14" l="1"/>
  <c r="S14"/>
  <c r="Q14"/>
  <c r="M16"/>
  <c r="M15"/>
  <c r="K14"/>
  <c r="I14"/>
  <c r="G14"/>
  <c r="F16"/>
  <c r="H16" s="1"/>
  <c r="J16" s="1"/>
  <c r="F15"/>
  <c r="H15" s="1"/>
  <c r="J15" s="1"/>
  <c r="L15" s="1"/>
  <c r="N15" s="1"/>
  <c r="P15" s="1"/>
  <c r="R15" s="1"/>
  <c r="T15" s="1"/>
  <c r="V15" s="1"/>
  <c r="X15" s="1"/>
  <c r="Z15" s="1"/>
  <c r="AB15" s="1"/>
  <c r="E14"/>
  <c r="D14"/>
  <c r="M14" l="1"/>
  <c r="W14"/>
  <c r="J14"/>
  <c r="L16"/>
  <c r="N16" s="1"/>
  <c r="P16" s="1"/>
  <c r="R16" s="1"/>
  <c r="T16" s="1"/>
  <c r="V16" s="1"/>
  <c r="X16" s="1"/>
  <c r="F14"/>
  <c r="P14"/>
  <c r="O14"/>
  <c r="N14"/>
  <c r="H14"/>
  <c r="L14" l="1"/>
  <c r="X14"/>
  <c r="Z16"/>
  <c r="T14"/>
  <c r="R14"/>
  <c r="V14"/>
  <c r="Z14" l="1"/>
  <c r="AB16"/>
  <c r="AB14" s="1"/>
</calcChain>
</file>

<file path=xl/sharedStrings.xml><?xml version="1.0" encoding="utf-8"?>
<sst xmlns="http://schemas.openxmlformats.org/spreadsheetml/2006/main" count="46" uniqueCount="32">
  <si>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</si>
  <si>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</si>
  <si>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</si>
  <si>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</si>
  <si>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</si>
  <si>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</si>
  <si>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</si>
  <si>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</si>
  <si>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</si>
  <si>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</si>
  <si>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</si>
  <si>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</si>
  <si>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2019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</si>
  <si>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2019 год и на плановый период 2020 и 2021 годов
</t>
  </si>
  <si>
    <t xml:space="preserve">Увеличение прочих остатков денежных средств бюджетов городских округов
</t>
  </si>
  <si>
    <t xml:space="preserve">Уменьшение прочих остатков денежных средств бюджетов городских округов
</t>
  </si>
  <si>
    <t>Изменения от 25.01.19</t>
  </si>
  <si>
    <t>Изменения от 30.01.19</t>
  </si>
  <si>
    <t>Изменения от 22.02.19</t>
  </si>
  <si>
    <t>Изменения от 29.03.19</t>
  </si>
  <si>
    <t>Изменения от 26.04.19</t>
  </si>
  <si>
    <t>Изменения от 28.06.19</t>
  </si>
  <si>
    <t>Изменения от 14.06.19</t>
  </si>
  <si>
    <t>Изменения от 27.09.19</t>
  </si>
  <si>
    <t>Изменения от 25.10.19</t>
  </si>
  <si>
    <t>Изменения от 29.11.19</t>
  </si>
  <si>
    <t>Изменения от 13.12.19</t>
  </si>
  <si>
    <t>Изменения от 27.12.19</t>
  </si>
  <si>
    <t>Уточненный план</t>
  </si>
  <si>
    <t>Исполнение</t>
  </si>
  <si>
    <t>Процент исполнения</t>
  </si>
  <si>
    <t>от 08.06.2020 № 50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</si>
</sst>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4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workbookViewId="0">
      <selection activeCell="AH8" sqref="AH8"/>
    </sheetView>
  </sheetViews>
  <sheetFormatPr defaultColWidth="9.109375" defaultRowHeight="13.2"/>
  <cols>
    <col min="1" max="1" width="12.33203125" style="5" customWidth="1"/>
    <col min="2" max="2" width="18.5546875" style="5" customWidth="1"/>
    <col min="3" max="3" width="24.5546875" style="5" customWidth="1"/>
    <col min="4" max="27" width="12" style="5" hidden="1" customWidth="1"/>
    <col min="28" max="30" width="12" style="5" customWidth="1"/>
    <col min="31" max="16384" width="9.109375" style="2"/>
  </cols>
  <sheetData>
    <row r="1" spans="1:32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2">
      <c r="A4" s="20" t="s">
        <v>31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2" s="4" customFormat="1" ht="67.5" customHeight="1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3"/>
      <c r="AF8" s="3"/>
    </row>
    <row r="9" spans="1:3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2">
      <c r="A11" s="23" t="s">
        <v>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2" ht="18.75" customHeight="1">
      <c r="A12" s="16" t="s">
        <v>2</v>
      </c>
      <c r="B12" s="16"/>
      <c r="C12" s="15" t="s">
        <v>8</v>
      </c>
      <c r="D12" s="17" t="s">
        <v>12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1:32" ht="92.4">
      <c r="A13" s="8" t="s">
        <v>3</v>
      </c>
      <c r="B13" s="8" t="s">
        <v>4</v>
      </c>
      <c r="C13" s="15"/>
      <c r="D13" s="6" t="s">
        <v>12</v>
      </c>
      <c r="E13" s="6" t="s">
        <v>16</v>
      </c>
      <c r="F13" s="6" t="s">
        <v>12</v>
      </c>
      <c r="G13" s="6" t="s">
        <v>17</v>
      </c>
      <c r="H13" s="6" t="s">
        <v>12</v>
      </c>
      <c r="I13" s="6" t="s">
        <v>18</v>
      </c>
      <c r="J13" s="6" t="s">
        <v>12</v>
      </c>
      <c r="K13" s="6" t="s">
        <v>19</v>
      </c>
      <c r="L13" s="6" t="s">
        <v>12</v>
      </c>
      <c r="M13" s="6" t="s">
        <v>20</v>
      </c>
      <c r="N13" s="6" t="s">
        <v>12</v>
      </c>
      <c r="O13" s="6" t="s">
        <v>22</v>
      </c>
      <c r="P13" s="6" t="s">
        <v>12</v>
      </c>
      <c r="Q13" s="6" t="s">
        <v>21</v>
      </c>
      <c r="R13" s="6" t="s">
        <v>12</v>
      </c>
      <c r="S13" s="6" t="s">
        <v>23</v>
      </c>
      <c r="T13" s="6" t="s">
        <v>12</v>
      </c>
      <c r="U13" s="6" t="s">
        <v>24</v>
      </c>
      <c r="V13" s="6" t="s">
        <v>12</v>
      </c>
      <c r="W13" s="6" t="s">
        <v>25</v>
      </c>
      <c r="X13" s="6" t="s">
        <v>12</v>
      </c>
      <c r="Y13" s="6" t="s">
        <v>26</v>
      </c>
      <c r="Z13" s="6" t="s">
        <v>12</v>
      </c>
      <c r="AA13" s="6" t="s">
        <v>27</v>
      </c>
      <c r="AB13" s="7" t="s">
        <v>28</v>
      </c>
      <c r="AC13" s="7" t="s">
        <v>29</v>
      </c>
      <c r="AD13" s="7" t="s">
        <v>30</v>
      </c>
    </row>
    <row r="14" spans="1:32" ht="39.75" customHeight="1">
      <c r="A14" s="9" t="s">
        <v>5</v>
      </c>
      <c r="B14" s="10"/>
      <c r="C14" s="11" t="s">
        <v>11</v>
      </c>
      <c r="D14" s="12">
        <f t="shared" ref="D14:H14" si="0">D16+D15</f>
        <v>0</v>
      </c>
      <c r="E14" s="12">
        <f t="shared" si="0"/>
        <v>5743.7443499999999</v>
      </c>
      <c r="F14" s="12">
        <f t="shared" si="0"/>
        <v>5743.7443499999936</v>
      </c>
      <c r="G14" s="12">
        <f t="shared" si="0"/>
        <v>916.01638000000003</v>
      </c>
      <c r="H14" s="12">
        <f t="shared" si="0"/>
        <v>6659.7607300000382</v>
      </c>
      <c r="I14" s="12">
        <f t="shared" ref="I14:J14" si="1">I16+I15</f>
        <v>2927.78</v>
      </c>
      <c r="J14" s="12">
        <f t="shared" si="1"/>
        <v>9587.5407300000661</v>
      </c>
      <c r="K14" s="12">
        <f t="shared" ref="K14:L14" si="2">K16+K15</f>
        <v>0</v>
      </c>
      <c r="L14" s="12">
        <f t="shared" si="2"/>
        <v>9587.5407300000661</v>
      </c>
      <c r="M14" s="12">
        <f t="shared" ref="M14:N14" si="3">M16+M15</f>
        <v>147.99099999999999</v>
      </c>
      <c r="N14" s="12">
        <f t="shared" si="3"/>
        <v>9735.5317300001043</v>
      </c>
      <c r="O14" s="12">
        <f t="shared" ref="O14:P14" si="4">O16+O15</f>
        <v>0</v>
      </c>
      <c r="P14" s="12">
        <f t="shared" si="4"/>
        <v>9735.5317300001043</v>
      </c>
      <c r="Q14" s="12">
        <f t="shared" ref="Q14:R14" si="5">Q16+Q15</f>
        <v>0</v>
      </c>
      <c r="R14" s="12">
        <f t="shared" si="5"/>
        <v>9735.5317300001043</v>
      </c>
      <c r="S14" s="12">
        <f t="shared" ref="S14:T14" si="6">S16+S15</f>
        <v>0</v>
      </c>
      <c r="T14" s="12">
        <f t="shared" si="6"/>
        <v>9735.5317300001625</v>
      </c>
      <c r="U14" s="12">
        <f t="shared" ref="U14:V14" si="7">U16+U15</f>
        <v>797.06807000000026</v>
      </c>
      <c r="V14" s="12">
        <f t="shared" si="7"/>
        <v>10532.5998000002</v>
      </c>
      <c r="W14" s="12">
        <f t="shared" ref="W14:X14" si="8">W16+W15</f>
        <v>-791.61938000000009</v>
      </c>
      <c r="X14" s="12">
        <f t="shared" si="8"/>
        <v>9740.9804200001527</v>
      </c>
      <c r="Y14" s="12">
        <f t="shared" ref="Y14:Z14" si="9">Y16+Y15</f>
        <v>-388.03969000000001</v>
      </c>
      <c r="Z14" s="12">
        <f t="shared" si="9"/>
        <v>9352.9407300001476</v>
      </c>
      <c r="AA14" s="12">
        <f t="shared" ref="AA14:AB14" si="10">AA16+AA15</f>
        <v>-115.50345000000004</v>
      </c>
      <c r="AB14" s="12">
        <f t="shared" si="10"/>
        <v>9237.4372800001875</v>
      </c>
      <c r="AC14" s="12">
        <f t="shared" ref="AC14" si="11">AC16+AC15</f>
        <v>8132.8778399999719</v>
      </c>
      <c r="AD14" s="13">
        <f>AC14/AB14*100</f>
        <v>88.042577107487617</v>
      </c>
    </row>
    <row r="15" spans="1:32" ht="51.75" customHeight="1">
      <c r="A15" s="9" t="s">
        <v>5</v>
      </c>
      <c r="B15" s="9" t="s">
        <v>6</v>
      </c>
      <c r="C15" s="14" t="s">
        <v>14</v>
      </c>
      <c r="D15" s="1">
        <v>-437958.60105</v>
      </c>
      <c r="E15" s="1"/>
      <c r="F15" s="1">
        <f>D15+E15</f>
        <v>-437958.60105</v>
      </c>
      <c r="G15" s="1">
        <v>242.07337999999999</v>
      </c>
      <c r="H15" s="1">
        <f>F15+G15</f>
        <v>-437716.52766999998</v>
      </c>
      <c r="I15" s="1"/>
      <c r="J15" s="1">
        <f>H15+I15</f>
        <v>-437716.52766999998</v>
      </c>
      <c r="K15" s="1">
        <v>-6789.1750000000002</v>
      </c>
      <c r="L15" s="1">
        <f>J15+K15</f>
        <v>-444505.70266999997</v>
      </c>
      <c r="M15" s="1">
        <f>-13234.3985-339.6</f>
        <v>-13573.9985</v>
      </c>
      <c r="N15" s="1">
        <f>L15+M15</f>
        <v>-458079.70116999996</v>
      </c>
      <c r="O15" s="1">
        <v>-4101.2689799999998</v>
      </c>
      <c r="P15" s="1">
        <f>N15+O15</f>
        <v>-462180.97014999995</v>
      </c>
      <c r="Q15" s="1">
        <v>-2934.5414900000001</v>
      </c>
      <c r="R15" s="1">
        <f>P15+Q15</f>
        <v>-465115.51163999992</v>
      </c>
      <c r="S15" s="1">
        <v>-72368.695999999996</v>
      </c>
      <c r="T15" s="1">
        <f>R15+S15</f>
        <v>-537484.20763999992</v>
      </c>
      <c r="U15" s="1">
        <v>-4466.3130000000001</v>
      </c>
      <c r="V15" s="1">
        <f>T15+U15</f>
        <v>-541950.52063999989</v>
      </c>
      <c r="W15" s="1">
        <f>551.1358-3208.82887-4286.5109</f>
        <v>-6944.2039700000005</v>
      </c>
      <c r="X15" s="1">
        <f>V15+W15</f>
        <v>-548894.72460999992</v>
      </c>
      <c r="Y15" s="1"/>
      <c r="Z15" s="1">
        <f>X15+Y15</f>
        <v>-548894.72460999992</v>
      </c>
      <c r="AA15" s="1">
        <f>285.81242-390.6</f>
        <v>-104.78758000000005</v>
      </c>
      <c r="AB15" s="1">
        <f>Z15+AA15</f>
        <v>-548999.51218999992</v>
      </c>
      <c r="AC15" s="1">
        <v>-476019.45306000003</v>
      </c>
      <c r="AD15" s="13">
        <f t="shared" ref="AD15:AD16" si="12">AC15/AB15*100</f>
        <v>86.706716944268862</v>
      </c>
    </row>
    <row r="16" spans="1:32" ht="58.5" customHeight="1">
      <c r="A16" s="9" t="s">
        <v>5</v>
      </c>
      <c r="B16" s="9" t="s">
        <v>7</v>
      </c>
      <c r="C16" s="14" t="s">
        <v>15</v>
      </c>
      <c r="D16" s="1">
        <v>437958.60105</v>
      </c>
      <c r="E16" s="1">
        <v>5743.7443499999999</v>
      </c>
      <c r="F16" s="1">
        <f>D16+E16</f>
        <v>443702.34539999999</v>
      </c>
      <c r="G16" s="1">
        <v>673.94299999999998</v>
      </c>
      <c r="H16" s="1">
        <f>F16+G16</f>
        <v>444376.28840000002</v>
      </c>
      <c r="I16" s="1">
        <v>2927.78</v>
      </c>
      <c r="J16" s="1">
        <f>H16+I16</f>
        <v>447304.06840000005</v>
      </c>
      <c r="K16" s="1">
        <v>6789.1750000000002</v>
      </c>
      <c r="L16" s="1">
        <f>J16+K16</f>
        <v>454093.24340000004</v>
      </c>
      <c r="M16" s="1">
        <f>13382.3895+339.6</f>
        <v>13721.9895</v>
      </c>
      <c r="N16" s="1">
        <f>L16+M16</f>
        <v>467815.23290000006</v>
      </c>
      <c r="O16" s="1">
        <v>4101.2689799999998</v>
      </c>
      <c r="P16" s="1">
        <f>N16+O16</f>
        <v>471916.50188000005</v>
      </c>
      <c r="Q16" s="1">
        <v>2934.5414900000001</v>
      </c>
      <c r="R16" s="1">
        <f>P16+Q16</f>
        <v>474851.04337000003</v>
      </c>
      <c r="S16" s="1">
        <v>72368.695999999996</v>
      </c>
      <c r="T16" s="1">
        <f>R16+S16</f>
        <v>547219.73937000008</v>
      </c>
      <c r="U16" s="1">
        <v>5263.3810700000004</v>
      </c>
      <c r="V16" s="1">
        <f>T16+U16</f>
        <v>552483.12044000009</v>
      </c>
      <c r="W16" s="1">
        <f>-1513.40752+3379.48121+4286.5109</f>
        <v>6152.5845900000004</v>
      </c>
      <c r="X16" s="1">
        <f>V16+W16</f>
        <v>558635.70503000007</v>
      </c>
      <c r="Y16" s="1">
        <v>-388.03969000000001</v>
      </c>
      <c r="Z16" s="1">
        <f>X16+Y16</f>
        <v>558247.66534000007</v>
      </c>
      <c r="AA16" s="1">
        <f>-401.31587+390.6</f>
        <v>-10.715869999999995</v>
      </c>
      <c r="AB16" s="1">
        <f>Z16+AA16</f>
        <v>558236.94947000011</v>
      </c>
      <c r="AC16" s="1">
        <v>484152.3309</v>
      </c>
      <c r="AD16" s="13">
        <f t="shared" si="12"/>
        <v>86.72882211750094</v>
      </c>
    </row>
  </sheetData>
  <mergeCells count="14">
    <mergeCell ref="C12:C13"/>
    <mergeCell ref="A12:B12"/>
    <mergeCell ref="D12:AD12"/>
    <mergeCell ref="A6:AD6"/>
    <mergeCell ref="A1:AD1"/>
    <mergeCell ref="A2:AD2"/>
    <mergeCell ref="A3:AD3"/>
    <mergeCell ref="A4:AD4"/>
    <mergeCell ref="A5:AD5"/>
    <mergeCell ref="A7:AD7"/>
    <mergeCell ref="A8:AD8"/>
    <mergeCell ref="A9:AD9"/>
    <mergeCell ref="A10:AD10"/>
    <mergeCell ref="A11:AD11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2019-02-28T11:12:08Z</cp:lastPrinted>
  <dcterms:created xsi:type="dcterms:W3CDTF">2009-01-23T07:46:30Z</dcterms:created>
  <dcterms:modified xsi:type="dcterms:W3CDTF">2020-06-10T06:23:49Z</dcterms:modified>
</cp:coreProperties>
</file>