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O113" i="1"/>
  <c r="J113"/>
  <c r="P115"/>
  <c r="K115"/>
  <c r="O228"/>
  <c r="P228" s="1"/>
  <c r="J228"/>
  <c r="N228"/>
  <c r="N229"/>
  <c r="P229" s="1"/>
  <c r="I228"/>
  <c r="I229"/>
  <c r="K229" s="1"/>
  <c r="O359"/>
  <c r="O357"/>
  <c r="O354"/>
  <c r="O351"/>
  <c r="O348"/>
  <c r="O345"/>
  <c r="O343"/>
  <c r="O341"/>
  <c r="O339"/>
  <c r="O337"/>
  <c r="O335"/>
  <c r="O333"/>
  <c r="O331"/>
  <c r="O329"/>
  <c r="O327"/>
  <c r="O325"/>
  <c r="O323"/>
  <c r="O321"/>
  <c r="O319"/>
  <c r="O317"/>
  <c r="O315"/>
  <c r="O313"/>
  <c r="O311"/>
  <c r="O309"/>
  <c r="O307"/>
  <c r="O303"/>
  <c r="O299"/>
  <c r="O295"/>
  <c r="O293"/>
  <c r="O292" s="1"/>
  <c r="O289"/>
  <c r="O287"/>
  <c r="O284"/>
  <c r="O282"/>
  <c r="O278"/>
  <c r="O275"/>
  <c r="O271"/>
  <c r="O268"/>
  <c r="O265"/>
  <c r="O262"/>
  <c r="O260"/>
  <c r="O258"/>
  <c r="O256"/>
  <c r="O254"/>
  <c r="O252"/>
  <c r="O250"/>
  <c r="O248"/>
  <c r="O246"/>
  <c r="O244"/>
  <c r="O242"/>
  <c r="O240"/>
  <c r="O238"/>
  <c r="O236"/>
  <c r="O234"/>
  <c r="O232"/>
  <c r="O230"/>
  <c r="O226"/>
  <c r="O224"/>
  <c r="O222"/>
  <c r="O220"/>
  <c r="O218"/>
  <c r="O216"/>
  <c r="O214"/>
  <c r="O212"/>
  <c r="O210"/>
  <c r="O208"/>
  <c r="O206"/>
  <c r="O204"/>
  <c r="O202"/>
  <c r="O200"/>
  <c r="O198"/>
  <c r="O196"/>
  <c r="O194"/>
  <c r="O192"/>
  <c r="O190" s="1"/>
  <c r="O187"/>
  <c r="O185"/>
  <c r="O183"/>
  <c r="O181"/>
  <c r="O178"/>
  <c r="O176"/>
  <c r="O174"/>
  <c r="O170"/>
  <c r="O166"/>
  <c r="O164"/>
  <c r="O162"/>
  <c r="O158"/>
  <c r="O154"/>
  <c r="O152"/>
  <c r="O150"/>
  <c r="O148"/>
  <c r="O146"/>
  <c r="O144"/>
  <c r="O142"/>
  <c r="O140"/>
  <c r="O138"/>
  <c r="O136"/>
  <c r="O134"/>
  <c r="O131"/>
  <c r="O129"/>
  <c r="O127"/>
  <c r="O125"/>
  <c r="O120"/>
  <c r="O118"/>
  <c r="O116"/>
  <c r="O111"/>
  <c r="O109"/>
  <c r="O107"/>
  <c r="O105"/>
  <c r="O103"/>
  <c r="O101"/>
  <c r="O99"/>
  <c r="O97"/>
  <c r="O95"/>
  <c r="O93"/>
  <c r="O91"/>
  <c r="O89"/>
  <c r="O87"/>
  <c r="O85"/>
  <c r="O83"/>
  <c r="O81"/>
  <c r="O78"/>
  <c r="O76"/>
  <c r="O74"/>
  <c r="O72"/>
  <c r="O70"/>
  <c r="O67"/>
  <c r="O65"/>
  <c r="O63"/>
  <c r="O61"/>
  <c r="O57"/>
  <c r="O55"/>
  <c r="O53"/>
  <c r="O51"/>
  <c r="O49"/>
  <c r="O45"/>
  <c r="O43"/>
  <c r="O40"/>
  <c r="O38"/>
  <c r="O36"/>
  <c r="O34"/>
  <c r="O32"/>
  <c r="O30"/>
  <c r="O28"/>
  <c r="O25"/>
  <c r="O20"/>
  <c r="O18"/>
  <c r="O17"/>
  <c r="J359"/>
  <c r="J357"/>
  <c r="J354"/>
  <c r="J351"/>
  <c r="J348"/>
  <c r="J345"/>
  <c r="J343"/>
  <c r="J341"/>
  <c r="J339"/>
  <c r="J337"/>
  <c r="J335"/>
  <c r="J333"/>
  <c r="J331"/>
  <c r="J329"/>
  <c r="J327"/>
  <c r="J325"/>
  <c r="J323"/>
  <c r="J321"/>
  <c r="J319"/>
  <c r="J317"/>
  <c r="J315"/>
  <c r="J313"/>
  <c r="J311"/>
  <c r="J309"/>
  <c r="J307"/>
  <c r="J303"/>
  <c r="J299"/>
  <c r="J295"/>
  <c r="J293"/>
  <c r="J292" s="1"/>
  <c r="J289"/>
  <c r="J287"/>
  <c r="J284"/>
  <c r="J282"/>
  <c r="J278"/>
  <c r="J275"/>
  <c r="J271"/>
  <c r="J268"/>
  <c r="J265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87"/>
  <c r="J185"/>
  <c r="J183"/>
  <c r="J181"/>
  <c r="J178"/>
  <c r="J176"/>
  <c r="J174"/>
  <c r="J170"/>
  <c r="J169" s="1"/>
  <c r="J168" s="1"/>
  <c r="J166"/>
  <c r="J164"/>
  <c r="J162"/>
  <c r="J158"/>
  <c r="J154"/>
  <c r="J152"/>
  <c r="J150"/>
  <c r="J148"/>
  <c r="J146"/>
  <c r="J144"/>
  <c r="J142"/>
  <c r="J140"/>
  <c r="J138"/>
  <c r="J136"/>
  <c r="J134"/>
  <c r="J131"/>
  <c r="J129"/>
  <c r="J127"/>
  <c r="J125"/>
  <c r="J120"/>
  <c r="J118"/>
  <c r="J116"/>
  <c r="J111"/>
  <c r="J109"/>
  <c r="J107"/>
  <c r="J105"/>
  <c r="J103"/>
  <c r="J101"/>
  <c r="J99"/>
  <c r="J97"/>
  <c r="J95"/>
  <c r="J93"/>
  <c r="J91"/>
  <c r="J89"/>
  <c r="J87"/>
  <c r="J85"/>
  <c r="J83"/>
  <c r="J81"/>
  <c r="J78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M118"/>
  <c r="N118" s="1"/>
  <c r="P118" s="1"/>
  <c r="H118"/>
  <c r="I118" s="1"/>
  <c r="N119"/>
  <c r="P119" s="1"/>
  <c r="I119"/>
  <c r="K119" s="1"/>
  <c r="M188"/>
  <c r="K118" l="1"/>
  <c r="J17"/>
  <c r="J157"/>
  <c r="J302"/>
  <c r="O157"/>
  <c r="O169"/>
  <c r="O191"/>
  <c r="K228"/>
  <c r="J190"/>
  <c r="J16"/>
  <c r="O291"/>
  <c r="O156"/>
  <c r="O168"/>
  <c r="O189"/>
  <c r="O16"/>
  <c r="O302"/>
  <c r="J301"/>
  <c r="J156"/>
  <c r="J291"/>
  <c r="J191"/>
  <c r="H235"/>
  <c r="J363" l="1"/>
  <c r="O363"/>
  <c r="J362"/>
  <c r="J15"/>
  <c r="O301"/>
  <c r="O15"/>
  <c r="O362"/>
  <c r="J189"/>
  <c r="M232"/>
  <c r="N232" s="1"/>
  <c r="P232" s="1"/>
  <c r="N233"/>
  <c r="P233" s="1"/>
  <c r="H232"/>
  <c r="I232" s="1"/>
  <c r="K232" s="1"/>
  <c r="I233"/>
  <c r="K233" s="1"/>
  <c r="N19"/>
  <c r="P19" s="1"/>
  <c r="N21"/>
  <c r="P21" s="1"/>
  <c r="N22"/>
  <c r="P22" s="1"/>
  <c r="N23"/>
  <c r="P23" s="1"/>
  <c r="N24"/>
  <c r="P24" s="1"/>
  <c r="N26"/>
  <c r="P26" s="1"/>
  <c r="N27"/>
  <c r="P27" s="1"/>
  <c r="N29"/>
  <c r="P29" s="1"/>
  <c r="N31"/>
  <c r="P31" s="1"/>
  <c r="N33"/>
  <c r="P33" s="1"/>
  <c r="N35"/>
  <c r="P35" s="1"/>
  <c r="N37"/>
  <c r="P37" s="1"/>
  <c r="N39"/>
  <c r="P39" s="1"/>
  <c r="N41"/>
  <c r="P41" s="1"/>
  <c r="N42"/>
  <c r="P42" s="1"/>
  <c r="N44"/>
  <c r="P44" s="1"/>
  <c r="N46"/>
  <c r="P46" s="1"/>
  <c r="N47"/>
  <c r="P47" s="1"/>
  <c r="N48"/>
  <c r="P48" s="1"/>
  <c r="N50"/>
  <c r="P50" s="1"/>
  <c r="N52"/>
  <c r="P52" s="1"/>
  <c r="N54"/>
  <c r="P54" s="1"/>
  <c r="N56"/>
  <c r="P56" s="1"/>
  <c r="N58"/>
  <c r="P58" s="1"/>
  <c r="N59"/>
  <c r="P59" s="1"/>
  <c r="N60"/>
  <c r="P60" s="1"/>
  <c r="N62"/>
  <c r="P62" s="1"/>
  <c r="N64"/>
  <c r="P64" s="1"/>
  <c r="N66"/>
  <c r="P66" s="1"/>
  <c r="N68"/>
  <c r="P68" s="1"/>
  <c r="N69"/>
  <c r="P69" s="1"/>
  <c r="N71"/>
  <c r="P71" s="1"/>
  <c r="N73"/>
  <c r="P73" s="1"/>
  <c r="N75"/>
  <c r="P75" s="1"/>
  <c r="N77"/>
  <c r="P77" s="1"/>
  <c r="N79"/>
  <c r="P79" s="1"/>
  <c r="N80"/>
  <c r="P80" s="1"/>
  <c r="N82"/>
  <c r="P82" s="1"/>
  <c r="N84"/>
  <c r="P84" s="1"/>
  <c r="N86"/>
  <c r="P86" s="1"/>
  <c r="N88"/>
  <c r="P88" s="1"/>
  <c r="N90"/>
  <c r="P90" s="1"/>
  <c r="N92"/>
  <c r="P92" s="1"/>
  <c r="N94"/>
  <c r="P94" s="1"/>
  <c r="N96"/>
  <c r="P96" s="1"/>
  <c r="N98"/>
  <c r="P98" s="1"/>
  <c r="N100"/>
  <c r="P100" s="1"/>
  <c r="N102"/>
  <c r="P102" s="1"/>
  <c r="N104"/>
  <c r="P104" s="1"/>
  <c r="N106"/>
  <c r="P106" s="1"/>
  <c r="N108"/>
  <c r="P108" s="1"/>
  <c r="N110"/>
  <c r="P110" s="1"/>
  <c r="N112"/>
  <c r="P112" s="1"/>
  <c r="N114"/>
  <c r="P114" s="1"/>
  <c r="N117"/>
  <c r="P117" s="1"/>
  <c r="N121"/>
  <c r="P121" s="1"/>
  <c r="N122"/>
  <c r="P122" s="1"/>
  <c r="N123"/>
  <c r="P123" s="1"/>
  <c r="N124"/>
  <c r="P124" s="1"/>
  <c r="N126"/>
  <c r="P126" s="1"/>
  <c r="N128"/>
  <c r="P128" s="1"/>
  <c r="N130"/>
  <c r="P130" s="1"/>
  <c r="N132"/>
  <c r="P132" s="1"/>
  <c r="N133"/>
  <c r="P133" s="1"/>
  <c r="N135"/>
  <c r="P135" s="1"/>
  <c r="N137"/>
  <c r="P137" s="1"/>
  <c r="N139"/>
  <c r="P139" s="1"/>
  <c r="N141"/>
  <c r="P141" s="1"/>
  <c r="N143"/>
  <c r="P143" s="1"/>
  <c r="N145"/>
  <c r="P145" s="1"/>
  <c r="N147"/>
  <c r="P147" s="1"/>
  <c r="N149"/>
  <c r="P149" s="1"/>
  <c r="N151"/>
  <c r="P151" s="1"/>
  <c r="N153"/>
  <c r="P153" s="1"/>
  <c r="N155"/>
  <c r="P155" s="1"/>
  <c r="N159"/>
  <c r="P159" s="1"/>
  <c r="N160"/>
  <c r="P160" s="1"/>
  <c r="N161"/>
  <c r="P161" s="1"/>
  <c r="N163"/>
  <c r="P163" s="1"/>
  <c r="N165"/>
  <c r="P165" s="1"/>
  <c r="N167"/>
  <c r="P167" s="1"/>
  <c r="N171"/>
  <c r="P171" s="1"/>
  <c r="N172"/>
  <c r="P172" s="1"/>
  <c r="N173"/>
  <c r="P173" s="1"/>
  <c r="N175"/>
  <c r="P175" s="1"/>
  <c r="N177"/>
  <c r="P177" s="1"/>
  <c r="N179"/>
  <c r="P179" s="1"/>
  <c r="N180"/>
  <c r="P180" s="1"/>
  <c r="N182"/>
  <c r="P182" s="1"/>
  <c r="N184"/>
  <c r="P184" s="1"/>
  <c r="N186"/>
  <c r="P186" s="1"/>
  <c r="N188"/>
  <c r="P188" s="1"/>
  <c r="N193"/>
  <c r="P193" s="1"/>
  <c r="N195"/>
  <c r="P195" s="1"/>
  <c r="N197"/>
  <c r="P197" s="1"/>
  <c r="N199"/>
  <c r="P199" s="1"/>
  <c r="N201"/>
  <c r="P201" s="1"/>
  <c r="N203"/>
  <c r="P203" s="1"/>
  <c r="N205"/>
  <c r="P205" s="1"/>
  <c r="N207"/>
  <c r="P207" s="1"/>
  <c r="N209"/>
  <c r="P209" s="1"/>
  <c r="N211"/>
  <c r="P211" s="1"/>
  <c r="N213"/>
  <c r="P213" s="1"/>
  <c r="N215"/>
  <c r="P215" s="1"/>
  <c r="N217"/>
  <c r="P217" s="1"/>
  <c r="N219"/>
  <c r="P219" s="1"/>
  <c r="N221"/>
  <c r="P221" s="1"/>
  <c r="N223"/>
  <c r="P223" s="1"/>
  <c r="N225"/>
  <c r="P225" s="1"/>
  <c r="N227"/>
  <c r="P227" s="1"/>
  <c r="N231"/>
  <c r="P231" s="1"/>
  <c r="N235"/>
  <c r="P235" s="1"/>
  <c r="N237"/>
  <c r="P237" s="1"/>
  <c r="N239"/>
  <c r="P239" s="1"/>
  <c r="N241"/>
  <c r="P241" s="1"/>
  <c r="N243"/>
  <c r="P243" s="1"/>
  <c r="N245"/>
  <c r="P245" s="1"/>
  <c r="N247"/>
  <c r="P247" s="1"/>
  <c r="N249"/>
  <c r="P249" s="1"/>
  <c r="N251"/>
  <c r="P251" s="1"/>
  <c r="N253"/>
  <c r="P253" s="1"/>
  <c r="N255"/>
  <c r="P255" s="1"/>
  <c r="N257"/>
  <c r="P257" s="1"/>
  <c r="N259"/>
  <c r="P259" s="1"/>
  <c r="N261"/>
  <c r="P261" s="1"/>
  <c r="N263"/>
  <c r="P263" s="1"/>
  <c r="N264"/>
  <c r="P264" s="1"/>
  <c r="N266"/>
  <c r="P266" s="1"/>
  <c r="N267"/>
  <c r="P267" s="1"/>
  <c r="N269"/>
  <c r="P269" s="1"/>
  <c r="N270"/>
  <c r="P270" s="1"/>
  <c r="N272"/>
  <c r="P272" s="1"/>
  <c r="N273"/>
  <c r="P273" s="1"/>
  <c r="N274"/>
  <c r="P274" s="1"/>
  <c r="N276"/>
  <c r="P276" s="1"/>
  <c r="N277"/>
  <c r="P277" s="1"/>
  <c r="N279"/>
  <c r="P279" s="1"/>
  <c r="N280"/>
  <c r="P280" s="1"/>
  <c r="N281"/>
  <c r="P281" s="1"/>
  <c r="N283"/>
  <c r="P283" s="1"/>
  <c r="N285"/>
  <c r="P285" s="1"/>
  <c r="N286"/>
  <c r="P286" s="1"/>
  <c r="N288"/>
  <c r="P288" s="1"/>
  <c r="N290"/>
  <c r="P290" s="1"/>
  <c r="N294"/>
  <c r="P294" s="1"/>
  <c r="N296"/>
  <c r="P296" s="1"/>
  <c r="N297"/>
  <c r="P297" s="1"/>
  <c r="N298"/>
  <c r="P298" s="1"/>
  <c r="N300"/>
  <c r="P300" s="1"/>
  <c r="N304"/>
  <c r="P304" s="1"/>
  <c r="N305"/>
  <c r="P305" s="1"/>
  <c r="N306"/>
  <c r="P306" s="1"/>
  <c r="N308"/>
  <c r="P308" s="1"/>
  <c r="N310"/>
  <c r="P310" s="1"/>
  <c r="N312"/>
  <c r="P312" s="1"/>
  <c r="N314"/>
  <c r="P314" s="1"/>
  <c r="N316"/>
  <c r="P316" s="1"/>
  <c r="N318"/>
  <c r="P318" s="1"/>
  <c r="N320"/>
  <c r="P320" s="1"/>
  <c r="N322"/>
  <c r="P322" s="1"/>
  <c r="N324"/>
  <c r="P324" s="1"/>
  <c r="N326"/>
  <c r="P326" s="1"/>
  <c r="N328"/>
  <c r="P328" s="1"/>
  <c r="N330"/>
  <c r="P330" s="1"/>
  <c r="N332"/>
  <c r="P332" s="1"/>
  <c r="N334"/>
  <c r="P334" s="1"/>
  <c r="N336"/>
  <c r="P336" s="1"/>
  <c r="N338"/>
  <c r="P338" s="1"/>
  <c r="N340"/>
  <c r="P340" s="1"/>
  <c r="N342"/>
  <c r="P342" s="1"/>
  <c r="N344"/>
  <c r="P344" s="1"/>
  <c r="N346"/>
  <c r="P346" s="1"/>
  <c r="N347"/>
  <c r="P347" s="1"/>
  <c r="N349"/>
  <c r="P349" s="1"/>
  <c r="N350"/>
  <c r="P350" s="1"/>
  <c r="N352"/>
  <c r="P352" s="1"/>
  <c r="N353"/>
  <c r="P353" s="1"/>
  <c r="N355"/>
  <c r="P355" s="1"/>
  <c r="N356"/>
  <c r="P356" s="1"/>
  <c r="N358"/>
  <c r="P358" s="1"/>
  <c r="N360"/>
  <c r="P360" s="1"/>
  <c r="I19"/>
  <c r="K19" s="1"/>
  <c r="I21"/>
  <c r="K21" s="1"/>
  <c r="I22"/>
  <c r="K22" s="1"/>
  <c r="I23"/>
  <c r="K23" s="1"/>
  <c r="I24"/>
  <c r="K24" s="1"/>
  <c r="I26"/>
  <c r="K26" s="1"/>
  <c r="I27"/>
  <c r="K27" s="1"/>
  <c r="I29"/>
  <c r="K29" s="1"/>
  <c r="I31"/>
  <c r="K31" s="1"/>
  <c r="I33"/>
  <c r="K33" s="1"/>
  <c r="I35"/>
  <c r="K35" s="1"/>
  <c r="I37"/>
  <c r="K37" s="1"/>
  <c r="I39"/>
  <c r="K39" s="1"/>
  <c r="I41"/>
  <c r="K41" s="1"/>
  <c r="I42"/>
  <c r="K42" s="1"/>
  <c r="I44"/>
  <c r="K44" s="1"/>
  <c r="I46"/>
  <c r="K46" s="1"/>
  <c r="I47"/>
  <c r="K47" s="1"/>
  <c r="I48"/>
  <c r="K48" s="1"/>
  <c r="I50"/>
  <c r="K50" s="1"/>
  <c r="I52"/>
  <c r="K52" s="1"/>
  <c r="I54"/>
  <c r="K54" s="1"/>
  <c r="I56"/>
  <c r="K56" s="1"/>
  <c r="I58"/>
  <c r="K58" s="1"/>
  <c r="I59"/>
  <c r="K59" s="1"/>
  <c r="I60"/>
  <c r="K60" s="1"/>
  <c r="I62"/>
  <c r="K62" s="1"/>
  <c r="I64"/>
  <c r="K64" s="1"/>
  <c r="I66"/>
  <c r="K66" s="1"/>
  <c r="I68"/>
  <c r="K68" s="1"/>
  <c r="I69"/>
  <c r="K69" s="1"/>
  <c r="I71"/>
  <c r="K71" s="1"/>
  <c r="I73"/>
  <c r="K73" s="1"/>
  <c r="I75"/>
  <c r="K75" s="1"/>
  <c r="I77"/>
  <c r="K77" s="1"/>
  <c r="I79"/>
  <c r="K79" s="1"/>
  <c r="I80"/>
  <c r="K80" s="1"/>
  <c r="I82"/>
  <c r="K82" s="1"/>
  <c r="I84"/>
  <c r="K84" s="1"/>
  <c r="I86"/>
  <c r="K86" s="1"/>
  <c r="I88"/>
  <c r="K88" s="1"/>
  <c r="I90"/>
  <c r="K90" s="1"/>
  <c r="I92"/>
  <c r="K92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7"/>
  <c r="K117" s="1"/>
  <c r="I121"/>
  <c r="K121" s="1"/>
  <c r="I122"/>
  <c r="K122" s="1"/>
  <c r="I123"/>
  <c r="K123" s="1"/>
  <c r="I124"/>
  <c r="K124" s="1"/>
  <c r="I126"/>
  <c r="K126" s="1"/>
  <c r="I128"/>
  <c r="K128" s="1"/>
  <c r="I130"/>
  <c r="K130" s="1"/>
  <c r="I132"/>
  <c r="K132" s="1"/>
  <c r="I133"/>
  <c r="K133" s="1"/>
  <c r="I135"/>
  <c r="K135" s="1"/>
  <c r="I137"/>
  <c r="K137" s="1"/>
  <c r="I139"/>
  <c r="K139" s="1"/>
  <c r="I141"/>
  <c r="K141" s="1"/>
  <c r="I143"/>
  <c r="K143" s="1"/>
  <c r="I145"/>
  <c r="K145" s="1"/>
  <c r="I147"/>
  <c r="K147" s="1"/>
  <c r="I149"/>
  <c r="K149" s="1"/>
  <c r="I151"/>
  <c r="K151" s="1"/>
  <c r="I153"/>
  <c r="K153" s="1"/>
  <c r="I155"/>
  <c r="K155" s="1"/>
  <c r="I159"/>
  <c r="K159" s="1"/>
  <c r="I160"/>
  <c r="K160" s="1"/>
  <c r="I161"/>
  <c r="K161" s="1"/>
  <c r="I163"/>
  <c r="K163" s="1"/>
  <c r="I165"/>
  <c r="K165" s="1"/>
  <c r="I167"/>
  <c r="K167" s="1"/>
  <c r="I171"/>
  <c r="K171" s="1"/>
  <c r="I172"/>
  <c r="K172" s="1"/>
  <c r="I173"/>
  <c r="K173" s="1"/>
  <c r="I175"/>
  <c r="K175" s="1"/>
  <c r="I177"/>
  <c r="K177" s="1"/>
  <c r="I179"/>
  <c r="K179" s="1"/>
  <c r="I180"/>
  <c r="K180" s="1"/>
  <c r="I182"/>
  <c r="K182" s="1"/>
  <c r="I184"/>
  <c r="K184" s="1"/>
  <c r="I186"/>
  <c r="K186" s="1"/>
  <c r="I188"/>
  <c r="K188" s="1"/>
  <c r="I193"/>
  <c r="K193" s="1"/>
  <c r="I195"/>
  <c r="K195" s="1"/>
  <c r="I197"/>
  <c r="K197" s="1"/>
  <c r="I199"/>
  <c r="K199" s="1"/>
  <c r="I201"/>
  <c r="K201" s="1"/>
  <c r="I203"/>
  <c r="K203" s="1"/>
  <c r="I205"/>
  <c r="K205" s="1"/>
  <c r="I207"/>
  <c r="K207" s="1"/>
  <c r="I209"/>
  <c r="K209" s="1"/>
  <c r="I211"/>
  <c r="K211" s="1"/>
  <c r="I213"/>
  <c r="K213" s="1"/>
  <c r="I215"/>
  <c r="K215" s="1"/>
  <c r="I217"/>
  <c r="K217" s="1"/>
  <c r="I219"/>
  <c r="K219" s="1"/>
  <c r="I221"/>
  <c r="K221" s="1"/>
  <c r="I223"/>
  <c r="K223" s="1"/>
  <c r="I225"/>
  <c r="K225" s="1"/>
  <c r="I227"/>
  <c r="K227" s="1"/>
  <c r="I231"/>
  <c r="K231" s="1"/>
  <c r="I235"/>
  <c r="K235" s="1"/>
  <c r="I237"/>
  <c r="K237" s="1"/>
  <c r="I239"/>
  <c r="K239" s="1"/>
  <c r="I241"/>
  <c r="K241" s="1"/>
  <c r="I243"/>
  <c r="K243" s="1"/>
  <c r="I245"/>
  <c r="K245" s="1"/>
  <c r="I247"/>
  <c r="K247" s="1"/>
  <c r="I249"/>
  <c r="K249" s="1"/>
  <c r="I251"/>
  <c r="K251" s="1"/>
  <c r="I253"/>
  <c r="K253" s="1"/>
  <c r="I255"/>
  <c r="K255" s="1"/>
  <c r="I257"/>
  <c r="K257" s="1"/>
  <c r="I259"/>
  <c r="K259" s="1"/>
  <c r="I261"/>
  <c r="K261" s="1"/>
  <c r="I263"/>
  <c r="K263" s="1"/>
  <c r="I264"/>
  <c r="K264" s="1"/>
  <c r="I266"/>
  <c r="K266" s="1"/>
  <c r="I267"/>
  <c r="K267" s="1"/>
  <c r="I269"/>
  <c r="K269" s="1"/>
  <c r="I270"/>
  <c r="K270" s="1"/>
  <c r="I272"/>
  <c r="K272" s="1"/>
  <c r="I273"/>
  <c r="K273" s="1"/>
  <c r="I274"/>
  <c r="K274" s="1"/>
  <c r="I276"/>
  <c r="K276" s="1"/>
  <c r="I277"/>
  <c r="K277" s="1"/>
  <c r="I279"/>
  <c r="K279" s="1"/>
  <c r="I280"/>
  <c r="K280" s="1"/>
  <c r="I281"/>
  <c r="K281" s="1"/>
  <c r="I283"/>
  <c r="K283" s="1"/>
  <c r="I285"/>
  <c r="K285" s="1"/>
  <c r="I286"/>
  <c r="K286" s="1"/>
  <c r="I288"/>
  <c r="K288" s="1"/>
  <c r="I290"/>
  <c r="K290" s="1"/>
  <c r="I294"/>
  <c r="K294" s="1"/>
  <c r="I296"/>
  <c r="K296" s="1"/>
  <c r="I297"/>
  <c r="K297" s="1"/>
  <c r="I298"/>
  <c r="K298" s="1"/>
  <c r="I300"/>
  <c r="K300" s="1"/>
  <c r="I304"/>
  <c r="K304" s="1"/>
  <c r="I305"/>
  <c r="K305" s="1"/>
  <c r="I306"/>
  <c r="K306" s="1"/>
  <c r="I308"/>
  <c r="K308" s="1"/>
  <c r="I310"/>
  <c r="K310" s="1"/>
  <c r="I312"/>
  <c r="K312" s="1"/>
  <c r="I314"/>
  <c r="K314" s="1"/>
  <c r="I316"/>
  <c r="K316" s="1"/>
  <c r="I318"/>
  <c r="K318" s="1"/>
  <c r="I320"/>
  <c r="K320" s="1"/>
  <c r="I322"/>
  <c r="K322" s="1"/>
  <c r="I324"/>
  <c r="K324" s="1"/>
  <c r="I326"/>
  <c r="K326" s="1"/>
  <c r="I328"/>
  <c r="K328" s="1"/>
  <c r="I330"/>
  <c r="K330" s="1"/>
  <c r="I332"/>
  <c r="K332" s="1"/>
  <c r="I334"/>
  <c r="K334" s="1"/>
  <c r="I336"/>
  <c r="K336" s="1"/>
  <c r="I338"/>
  <c r="K338" s="1"/>
  <c r="I340"/>
  <c r="K340" s="1"/>
  <c r="I342"/>
  <c r="K342" s="1"/>
  <c r="I344"/>
  <c r="K344" s="1"/>
  <c r="I346"/>
  <c r="K346" s="1"/>
  <c r="I347"/>
  <c r="K347" s="1"/>
  <c r="I348"/>
  <c r="K348" s="1"/>
  <c r="I349"/>
  <c r="K349" s="1"/>
  <c r="I350"/>
  <c r="K350" s="1"/>
  <c r="I352"/>
  <c r="K352" s="1"/>
  <c r="I353"/>
  <c r="K353" s="1"/>
  <c r="I354"/>
  <c r="K354" s="1"/>
  <c r="I355"/>
  <c r="K355" s="1"/>
  <c r="I356"/>
  <c r="K356" s="1"/>
  <c r="I358"/>
  <c r="K358" s="1"/>
  <c r="I360"/>
  <c r="K360" s="1"/>
  <c r="M359"/>
  <c r="N359" s="1"/>
  <c r="P359" s="1"/>
  <c r="M357"/>
  <c r="N357" s="1"/>
  <c r="P357" s="1"/>
  <c r="M354"/>
  <c r="N354" s="1"/>
  <c r="P354" s="1"/>
  <c r="M351"/>
  <c r="N351" s="1"/>
  <c r="P351" s="1"/>
  <c r="M348"/>
  <c r="N348" s="1"/>
  <c r="P348" s="1"/>
  <c r="M345"/>
  <c r="N345" s="1"/>
  <c r="P345" s="1"/>
  <c r="M343"/>
  <c r="N343" s="1"/>
  <c r="P343" s="1"/>
  <c r="M341"/>
  <c r="N341" s="1"/>
  <c r="P341" s="1"/>
  <c r="M339"/>
  <c r="N339" s="1"/>
  <c r="P339" s="1"/>
  <c r="M337"/>
  <c r="N337" s="1"/>
  <c r="P337" s="1"/>
  <c r="M335"/>
  <c r="N335" s="1"/>
  <c r="P335" s="1"/>
  <c r="M333"/>
  <c r="N333" s="1"/>
  <c r="P333" s="1"/>
  <c r="M331"/>
  <c r="N331" s="1"/>
  <c r="P331" s="1"/>
  <c r="M329"/>
  <c r="N329" s="1"/>
  <c r="P329" s="1"/>
  <c r="M327"/>
  <c r="N327" s="1"/>
  <c r="P327" s="1"/>
  <c r="M325"/>
  <c r="N325" s="1"/>
  <c r="P325" s="1"/>
  <c r="M323"/>
  <c r="N323" s="1"/>
  <c r="P323" s="1"/>
  <c r="M321"/>
  <c r="N321" s="1"/>
  <c r="P321" s="1"/>
  <c r="M319"/>
  <c r="N319" s="1"/>
  <c r="P319" s="1"/>
  <c r="M317"/>
  <c r="N317" s="1"/>
  <c r="P317" s="1"/>
  <c r="M315"/>
  <c r="N315" s="1"/>
  <c r="P315" s="1"/>
  <c r="M313"/>
  <c r="N313" s="1"/>
  <c r="P313" s="1"/>
  <c r="M311"/>
  <c r="N311" s="1"/>
  <c r="P311" s="1"/>
  <c r="M309"/>
  <c r="N309" s="1"/>
  <c r="P309" s="1"/>
  <c r="M307"/>
  <c r="N307" s="1"/>
  <c r="P307" s="1"/>
  <c r="M303"/>
  <c r="M302" s="1"/>
  <c r="M301" s="1"/>
  <c r="N301" s="1"/>
  <c r="M299"/>
  <c r="N299" s="1"/>
  <c r="P299" s="1"/>
  <c r="M295"/>
  <c r="N295" s="1"/>
  <c r="P295" s="1"/>
  <c r="M293"/>
  <c r="N293" s="1"/>
  <c r="P293" s="1"/>
  <c r="M289"/>
  <c r="N289" s="1"/>
  <c r="P289" s="1"/>
  <c r="M287"/>
  <c r="N287" s="1"/>
  <c r="P287" s="1"/>
  <c r="M284"/>
  <c r="N284" s="1"/>
  <c r="P284" s="1"/>
  <c r="M282"/>
  <c r="N282" s="1"/>
  <c r="P282" s="1"/>
  <c r="M278"/>
  <c r="N278" s="1"/>
  <c r="P278" s="1"/>
  <c r="M275"/>
  <c r="N275" s="1"/>
  <c r="P275" s="1"/>
  <c r="M271"/>
  <c r="N271" s="1"/>
  <c r="P271" s="1"/>
  <c r="M268"/>
  <c r="N268" s="1"/>
  <c r="P268" s="1"/>
  <c r="M265"/>
  <c r="N265" s="1"/>
  <c r="P265" s="1"/>
  <c r="M262"/>
  <c r="N262" s="1"/>
  <c r="P262" s="1"/>
  <c r="M260"/>
  <c r="N260" s="1"/>
  <c r="P260" s="1"/>
  <c r="M258"/>
  <c r="N258" s="1"/>
  <c r="P258" s="1"/>
  <c r="M256"/>
  <c r="N256" s="1"/>
  <c r="P256" s="1"/>
  <c r="M254"/>
  <c r="M252"/>
  <c r="N252" s="1"/>
  <c r="P252" s="1"/>
  <c r="M250"/>
  <c r="N250" s="1"/>
  <c r="P250" s="1"/>
  <c r="M248"/>
  <c r="N248" s="1"/>
  <c r="P248" s="1"/>
  <c r="M246"/>
  <c r="N246" s="1"/>
  <c r="P246" s="1"/>
  <c r="M244"/>
  <c r="N244" s="1"/>
  <c r="P244" s="1"/>
  <c r="M242"/>
  <c r="N242" s="1"/>
  <c r="P242" s="1"/>
  <c r="M240"/>
  <c r="N240" s="1"/>
  <c r="P240" s="1"/>
  <c r="M238"/>
  <c r="N238" s="1"/>
  <c r="P238" s="1"/>
  <c r="M236"/>
  <c r="N236" s="1"/>
  <c r="P236" s="1"/>
  <c r="M234"/>
  <c r="N234" s="1"/>
  <c r="P234" s="1"/>
  <c r="M230"/>
  <c r="N230" s="1"/>
  <c r="P230" s="1"/>
  <c r="M226"/>
  <c r="N226" s="1"/>
  <c r="P226" s="1"/>
  <c r="M224"/>
  <c r="N224" s="1"/>
  <c r="P224" s="1"/>
  <c r="M222"/>
  <c r="N222" s="1"/>
  <c r="P222" s="1"/>
  <c r="M220"/>
  <c r="N220" s="1"/>
  <c r="P220" s="1"/>
  <c r="M218"/>
  <c r="N218" s="1"/>
  <c r="P218" s="1"/>
  <c r="M216"/>
  <c r="N216" s="1"/>
  <c r="P216" s="1"/>
  <c r="M214"/>
  <c r="N214" s="1"/>
  <c r="P214" s="1"/>
  <c r="M212"/>
  <c r="N212" s="1"/>
  <c r="P212" s="1"/>
  <c r="M210"/>
  <c r="N210" s="1"/>
  <c r="P210" s="1"/>
  <c r="M208"/>
  <c r="N208" s="1"/>
  <c r="P208" s="1"/>
  <c r="M206"/>
  <c r="N206" s="1"/>
  <c r="P206" s="1"/>
  <c r="M204"/>
  <c r="N204" s="1"/>
  <c r="P204" s="1"/>
  <c r="M202"/>
  <c r="N202" s="1"/>
  <c r="P202" s="1"/>
  <c r="M200"/>
  <c r="N200" s="1"/>
  <c r="P200" s="1"/>
  <c r="M198"/>
  <c r="N198" s="1"/>
  <c r="P198" s="1"/>
  <c r="M196"/>
  <c r="N196" s="1"/>
  <c r="P196" s="1"/>
  <c r="M194"/>
  <c r="N194" s="1"/>
  <c r="P194" s="1"/>
  <c r="M192"/>
  <c r="N192" s="1"/>
  <c r="P192" s="1"/>
  <c r="M187"/>
  <c r="N187" s="1"/>
  <c r="P187" s="1"/>
  <c r="M185"/>
  <c r="N185" s="1"/>
  <c r="P185" s="1"/>
  <c r="M183"/>
  <c r="N183" s="1"/>
  <c r="P183" s="1"/>
  <c r="M181"/>
  <c r="N181" s="1"/>
  <c r="P181" s="1"/>
  <c r="M178"/>
  <c r="N178" s="1"/>
  <c r="P178" s="1"/>
  <c r="M176"/>
  <c r="N176" s="1"/>
  <c r="P176" s="1"/>
  <c r="M174"/>
  <c r="N174" s="1"/>
  <c r="P174" s="1"/>
  <c r="M170"/>
  <c r="N170" s="1"/>
  <c r="P170" s="1"/>
  <c r="M166"/>
  <c r="N166" s="1"/>
  <c r="P166" s="1"/>
  <c r="M164"/>
  <c r="N164" s="1"/>
  <c r="P164" s="1"/>
  <c r="M162"/>
  <c r="N162" s="1"/>
  <c r="P162" s="1"/>
  <c r="M158"/>
  <c r="N158" s="1"/>
  <c r="P158" s="1"/>
  <c r="M154"/>
  <c r="N154" s="1"/>
  <c r="P154" s="1"/>
  <c r="M152"/>
  <c r="N152" s="1"/>
  <c r="P152" s="1"/>
  <c r="M150"/>
  <c r="N150" s="1"/>
  <c r="P150" s="1"/>
  <c r="M148"/>
  <c r="N148" s="1"/>
  <c r="P148" s="1"/>
  <c r="M146"/>
  <c r="N146" s="1"/>
  <c r="P146" s="1"/>
  <c r="M144"/>
  <c r="N144" s="1"/>
  <c r="P144" s="1"/>
  <c r="M142"/>
  <c r="N142" s="1"/>
  <c r="P142" s="1"/>
  <c r="M140"/>
  <c r="N140" s="1"/>
  <c r="P140" s="1"/>
  <c r="M138"/>
  <c r="N138" s="1"/>
  <c r="P138" s="1"/>
  <c r="M136"/>
  <c r="N136" s="1"/>
  <c r="P136" s="1"/>
  <c r="M134"/>
  <c r="N134" s="1"/>
  <c r="P134" s="1"/>
  <c r="M131"/>
  <c r="N131" s="1"/>
  <c r="P131" s="1"/>
  <c r="M129"/>
  <c r="N129" s="1"/>
  <c r="P129" s="1"/>
  <c r="M127"/>
  <c r="N127" s="1"/>
  <c r="P127" s="1"/>
  <c r="M125"/>
  <c r="N125" s="1"/>
  <c r="P125" s="1"/>
  <c r="M120"/>
  <c r="N120" s="1"/>
  <c r="P120" s="1"/>
  <c r="M116"/>
  <c r="N116" s="1"/>
  <c r="P116" s="1"/>
  <c r="M113"/>
  <c r="N113" s="1"/>
  <c r="P113" s="1"/>
  <c r="M111"/>
  <c r="N111" s="1"/>
  <c r="P111" s="1"/>
  <c r="M109"/>
  <c r="N109" s="1"/>
  <c r="P109" s="1"/>
  <c r="M107"/>
  <c r="N107" s="1"/>
  <c r="P107" s="1"/>
  <c r="M105"/>
  <c r="N105" s="1"/>
  <c r="P105" s="1"/>
  <c r="M103"/>
  <c r="N103" s="1"/>
  <c r="P103" s="1"/>
  <c r="M101"/>
  <c r="N101" s="1"/>
  <c r="P101" s="1"/>
  <c r="M99"/>
  <c r="N99" s="1"/>
  <c r="P99" s="1"/>
  <c r="M97"/>
  <c r="N97" s="1"/>
  <c r="P97" s="1"/>
  <c r="M95"/>
  <c r="N95" s="1"/>
  <c r="P95" s="1"/>
  <c r="M93"/>
  <c r="N93" s="1"/>
  <c r="P93" s="1"/>
  <c r="M91"/>
  <c r="N91" s="1"/>
  <c r="P91" s="1"/>
  <c r="M89"/>
  <c r="N89" s="1"/>
  <c r="P89" s="1"/>
  <c r="M87"/>
  <c r="N87" s="1"/>
  <c r="P87" s="1"/>
  <c r="M85"/>
  <c r="N85" s="1"/>
  <c r="P85" s="1"/>
  <c r="M83"/>
  <c r="N83" s="1"/>
  <c r="P83" s="1"/>
  <c r="M81"/>
  <c r="N81" s="1"/>
  <c r="P81" s="1"/>
  <c r="M78"/>
  <c r="N78" s="1"/>
  <c r="P78" s="1"/>
  <c r="M76"/>
  <c r="N76" s="1"/>
  <c r="P76" s="1"/>
  <c r="M74"/>
  <c r="N74" s="1"/>
  <c r="P74" s="1"/>
  <c r="M72"/>
  <c r="N72" s="1"/>
  <c r="P72" s="1"/>
  <c r="M70"/>
  <c r="N70" s="1"/>
  <c r="P70" s="1"/>
  <c r="M67"/>
  <c r="N67" s="1"/>
  <c r="P67" s="1"/>
  <c r="M65"/>
  <c r="N65" s="1"/>
  <c r="P65" s="1"/>
  <c r="M63"/>
  <c r="N63" s="1"/>
  <c r="P63" s="1"/>
  <c r="M61"/>
  <c r="N61" s="1"/>
  <c r="P61" s="1"/>
  <c r="M57"/>
  <c r="N57" s="1"/>
  <c r="P57" s="1"/>
  <c r="M55"/>
  <c r="N55" s="1"/>
  <c r="P55" s="1"/>
  <c r="M53"/>
  <c r="N53" s="1"/>
  <c r="P53" s="1"/>
  <c r="M51"/>
  <c r="N51" s="1"/>
  <c r="P51" s="1"/>
  <c r="M49"/>
  <c r="N49" s="1"/>
  <c r="P49" s="1"/>
  <c r="M45"/>
  <c r="N45" s="1"/>
  <c r="P45" s="1"/>
  <c r="M43"/>
  <c r="N43" s="1"/>
  <c r="P43" s="1"/>
  <c r="M40"/>
  <c r="N40" s="1"/>
  <c r="P40" s="1"/>
  <c r="M38"/>
  <c r="N38" s="1"/>
  <c r="P38" s="1"/>
  <c r="M36"/>
  <c r="N36" s="1"/>
  <c r="P36" s="1"/>
  <c r="M34"/>
  <c r="N34" s="1"/>
  <c r="P34" s="1"/>
  <c r="M32"/>
  <c r="N32" s="1"/>
  <c r="P32" s="1"/>
  <c r="M30"/>
  <c r="N30" s="1"/>
  <c r="P30" s="1"/>
  <c r="M28"/>
  <c r="N28" s="1"/>
  <c r="P28" s="1"/>
  <c r="M25"/>
  <c r="N25" s="1"/>
  <c r="P25" s="1"/>
  <c r="M20"/>
  <c r="N20" s="1"/>
  <c r="P20" s="1"/>
  <c r="M18"/>
  <c r="M16" s="1"/>
  <c r="N16" s="1"/>
  <c r="P16" s="1"/>
  <c r="H359"/>
  <c r="I359" s="1"/>
  <c r="K359" s="1"/>
  <c r="H357"/>
  <c r="I357" s="1"/>
  <c r="K357" s="1"/>
  <c r="H354"/>
  <c r="H351"/>
  <c r="I351" s="1"/>
  <c r="K351" s="1"/>
  <c r="H348"/>
  <c r="H345"/>
  <c r="I345" s="1"/>
  <c r="K345" s="1"/>
  <c r="H343"/>
  <c r="I343" s="1"/>
  <c r="K343" s="1"/>
  <c r="H341"/>
  <c r="I341" s="1"/>
  <c r="K341" s="1"/>
  <c r="H339"/>
  <c r="I339" s="1"/>
  <c r="K339" s="1"/>
  <c r="H337"/>
  <c r="I337" s="1"/>
  <c r="K337" s="1"/>
  <c r="H335"/>
  <c r="I335" s="1"/>
  <c r="K335" s="1"/>
  <c r="H333"/>
  <c r="I333" s="1"/>
  <c r="K333" s="1"/>
  <c r="H331"/>
  <c r="I331" s="1"/>
  <c r="K331" s="1"/>
  <c r="H329"/>
  <c r="I329" s="1"/>
  <c r="K329" s="1"/>
  <c r="H327"/>
  <c r="I327" s="1"/>
  <c r="K327" s="1"/>
  <c r="H325"/>
  <c r="I325" s="1"/>
  <c r="K325" s="1"/>
  <c r="H323"/>
  <c r="I323" s="1"/>
  <c r="K323" s="1"/>
  <c r="H321"/>
  <c r="I321" s="1"/>
  <c r="K321" s="1"/>
  <c r="H319"/>
  <c r="I319" s="1"/>
  <c r="K319" s="1"/>
  <c r="H317"/>
  <c r="I317" s="1"/>
  <c r="K317" s="1"/>
  <c r="H315"/>
  <c r="I315" s="1"/>
  <c r="K315" s="1"/>
  <c r="H313"/>
  <c r="I313" s="1"/>
  <c r="K313" s="1"/>
  <c r="H311"/>
  <c r="I311" s="1"/>
  <c r="K311" s="1"/>
  <c r="H309"/>
  <c r="I309" s="1"/>
  <c r="K309" s="1"/>
  <c r="H307"/>
  <c r="I307" s="1"/>
  <c r="K307" s="1"/>
  <c r="H303"/>
  <c r="I303" s="1"/>
  <c r="K303" s="1"/>
  <c r="H299"/>
  <c r="I299" s="1"/>
  <c r="K299" s="1"/>
  <c r="H295"/>
  <c r="I295" s="1"/>
  <c r="K295" s="1"/>
  <c r="H293"/>
  <c r="I293" s="1"/>
  <c r="K293" s="1"/>
  <c r="H289"/>
  <c r="I289" s="1"/>
  <c r="K289" s="1"/>
  <c r="H287"/>
  <c r="I287" s="1"/>
  <c r="K287" s="1"/>
  <c r="H284"/>
  <c r="I284" s="1"/>
  <c r="K284" s="1"/>
  <c r="H282"/>
  <c r="I282" s="1"/>
  <c r="K282" s="1"/>
  <c r="H278"/>
  <c r="I278" s="1"/>
  <c r="K278" s="1"/>
  <c r="H275"/>
  <c r="I275" s="1"/>
  <c r="K275" s="1"/>
  <c r="H271"/>
  <c r="I271" s="1"/>
  <c r="K271" s="1"/>
  <c r="H268"/>
  <c r="I268" s="1"/>
  <c r="K268" s="1"/>
  <c r="H265"/>
  <c r="I265" s="1"/>
  <c r="K265" s="1"/>
  <c r="H262"/>
  <c r="I262" s="1"/>
  <c r="K262" s="1"/>
  <c r="H260"/>
  <c r="I260" s="1"/>
  <c r="K260" s="1"/>
  <c r="H258"/>
  <c r="I258" s="1"/>
  <c r="K258" s="1"/>
  <c r="H256"/>
  <c r="I256" s="1"/>
  <c r="K256" s="1"/>
  <c r="H254"/>
  <c r="I254" s="1"/>
  <c r="K254" s="1"/>
  <c r="H252"/>
  <c r="I252" s="1"/>
  <c r="K252" s="1"/>
  <c r="H250"/>
  <c r="I250" s="1"/>
  <c r="K250" s="1"/>
  <c r="H248"/>
  <c r="I248" s="1"/>
  <c r="K248" s="1"/>
  <c r="H246"/>
  <c r="I246" s="1"/>
  <c r="K246" s="1"/>
  <c r="H244"/>
  <c r="I244" s="1"/>
  <c r="K244" s="1"/>
  <c r="H242"/>
  <c r="I242" s="1"/>
  <c r="K242" s="1"/>
  <c r="H240"/>
  <c r="I240" s="1"/>
  <c r="K240" s="1"/>
  <c r="H238"/>
  <c r="I238" s="1"/>
  <c r="K238" s="1"/>
  <c r="H236"/>
  <c r="I236" s="1"/>
  <c r="K236" s="1"/>
  <c r="H234"/>
  <c r="I234" s="1"/>
  <c r="K234" s="1"/>
  <c r="H230"/>
  <c r="I230" s="1"/>
  <c r="K230" s="1"/>
  <c r="H226"/>
  <c r="I226" s="1"/>
  <c r="K226" s="1"/>
  <c r="H224"/>
  <c r="I224" s="1"/>
  <c r="K224" s="1"/>
  <c r="H222"/>
  <c r="I222" s="1"/>
  <c r="K222" s="1"/>
  <c r="H220"/>
  <c r="I220" s="1"/>
  <c r="K220" s="1"/>
  <c r="H218"/>
  <c r="I218" s="1"/>
  <c r="K218" s="1"/>
  <c r="H216"/>
  <c r="I216" s="1"/>
  <c r="K216" s="1"/>
  <c r="H214"/>
  <c r="I214" s="1"/>
  <c r="K214" s="1"/>
  <c r="H212"/>
  <c r="I212" s="1"/>
  <c r="K212" s="1"/>
  <c r="H210"/>
  <c r="I210" s="1"/>
  <c r="K210" s="1"/>
  <c r="H208"/>
  <c r="I208" s="1"/>
  <c r="K208" s="1"/>
  <c r="H206"/>
  <c r="I206" s="1"/>
  <c r="K206" s="1"/>
  <c r="H204"/>
  <c r="I204" s="1"/>
  <c r="K204" s="1"/>
  <c r="H202"/>
  <c r="I202" s="1"/>
  <c r="K202" s="1"/>
  <c r="H200"/>
  <c r="I200" s="1"/>
  <c r="K200" s="1"/>
  <c r="H198"/>
  <c r="I198" s="1"/>
  <c r="K198" s="1"/>
  <c r="H196"/>
  <c r="I196" s="1"/>
  <c r="K196" s="1"/>
  <c r="H194"/>
  <c r="I194" s="1"/>
  <c r="K194" s="1"/>
  <c r="H192"/>
  <c r="I192" s="1"/>
  <c r="K192" s="1"/>
  <c r="H187"/>
  <c r="I187" s="1"/>
  <c r="K187" s="1"/>
  <c r="H185"/>
  <c r="I185" s="1"/>
  <c r="K185" s="1"/>
  <c r="H183"/>
  <c r="I183" s="1"/>
  <c r="K183" s="1"/>
  <c r="H181"/>
  <c r="I181" s="1"/>
  <c r="K181" s="1"/>
  <c r="H178"/>
  <c r="I178" s="1"/>
  <c r="K178" s="1"/>
  <c r="H176"/>
  <c r="I176" s="1"/>
  <c r="K176" s="1"/>
  <c r="H174"/>
  <c r="I174" s="1"/>
  <c r="K174" s="1"/>
  <c r="H170"/>
  <c r="H169" s="1"/>
  <c r="H168" s="1"/>
  <c r="I168" s="1"/>
  <c r="K168" s="1"/>
  <c r="H166"/>
  <c r="I166" s="1"/>
  <c r="K166" s="1"/>
  <c r="H164"/>
  <c r="I164" s="1"/>
  <c r="K164" s="1"/>
  <c r="H162"/>
  <c r="I162" s="1"/>
  <c r="K162" s="1"/>
  <c r="H158"/>
  <c r="H157" s="1"/>
  <c r="H156" s="1"/>
  <c r="I156" s="1"/>
  <c r="K156" s="1"/>
  <c r="H154"/>
  <c r="I154" s="1"/>
  <c r="K154" s="1"/>
  <c r="H152"/>
  <c r="I152" s="1"/>
  <c r="K152" s="1"/>
  <c r="H150"/>
  <c r="I150" s="1"/>
  <c r="K150" s="1"/>
  <c r="H148"/>
  <c r="I148" s="1"/>
  <c r="K148" s="1"/>
  <c r="H146"/>
  <c r="I146" s="1"/>
  <c r="K146" s="1"/>
  <c r="H144"/>
  <c r="I144" s="1"/>
  <c r="K144" s="1"/>
  <c r="H142"/>
  <c r="I142" s="1"/>
  <c r="K142" s="1"/>
  <c r="H140"/>
  <c r="I140" s="1"/>
  <c r="K140" s="1"/>
  <c r="H138"/>
  <c r="I138" s="1"/>
  <c r="K138" s="1"/>
  <c r="H136"/>
  <c r="I136" s="1"/>
  <c r="K136" s="1"/>
  <c r="H134"/>
  <c r="I134" s="1"/>
  <c r="K134" s="1"/>
  <c r="H131"/>
  <c r="I131" s="1"/>
  <c r="K131" s="1"/>
  <c r="H129"/>
  <c r="I129" s="1"/>
  <c r="K129" s="1"/>
  <c r="H127"/>
  <c r="I127" s="1"/>
  <c r="K127" s="1"/>
  <c r="H125"/>
  <c r="I125" s="1"/>
  <c r="K125" s="1"/>
  <c r="H120"/>
  <c r="I120" s="1"/>
  <c r="K120" s="1"/>
  <c r="H116"/>
  <c r="I116" s="1"/>
  <c r="K116" s="1"/>
  <c r="H113"/>
  <c r="I113" s="1"/>
  <c r="K113" s="1"/>
  <c r="H111"/>
  <c r="I111" s="1"/>
  <c r="K111" s="1"/>
  <c r="H109"/>
  <c r="I109" s="1"/>
  <c r="K109" s="1"/>
  <c r="H107"/>
  <c r="I107" s="1"/>
  <c r="K107" s="1"/>
  <c r="H105"/>
  <c r="I105" s="1"/>
  <c r="K105" s="1"/>
  <c r="H103"/>
  <c r="I103" s="1"/>
  <c r="K103" s="1"/>
  <c r="H101"/>
  <c r="I101" s="1"/>
  <c r="K101" s="1"/>
  <c r="H99"/>
  <c r="I99" s="1"/>
  <c r="K99" s="1"/>
  <c r="H97"/>
  <c r="I97" s="1"/>
  <c r="K97" s="1"/>
  <c r="H95"/>
  <c r="I95" s="1"/>
  <c r="K95" s="1"/>
  <c r="H93"/>
  <c r="I93" s="1"/>
  <c r="K93" s="1"/>
  <c r="H91"/>
  <c r="I91" s="1"/>
  <c r="K91" s="1"/>
  <c r="H89"/>
  <c r="I89" s="1"/>
  <c r="K89" s="1"/>
  <c r="H87"/>
  <c r="I87" s="1"/>
  <c r="K87" s="1"/>
  <c r="H85"/>
  <c r="I85" s="1"/>
  <c r="K85" s="1"/>
  <c r="H83"/>
  <c r="I83" s="1"/>
  <c r="K83" s="1"/>
  <c r="H81"/>
  <c r="I81" s="1"/>
  <c r="K81" s="1"/>
  <c r="H78"/>
  <c r="I78" s="1"/>
  <c r="K78" s="1"/>
  <c r="H76"/>
  <c r="I76" s="1"/>
  <c r="K76" s="1"/>
  <c r="H74"/>
  <c r="I74" s="1"/>
  <c r="K74" s="1"/>
  <c r="H72"/>
  <c r="I72" s="1"/>
  <c r="K72" s="1"/>
  <c r="H70"/>
  <c r="I70" s="1"/>
  <c r="K70" s="1"/>
  <c r="H67"/>
  <c r="I67" s="1"/>
  <c r="K67" s="1"/>
  <c r="H65"/>
  <c r="I65" s="1"/>
  <c r="K65" s="1"/>
  <c r="H63"/>
  <c r="I63" s="1"/>
  <c r="K63" s="1"/>
  <c r="H61"/>
  <c r="I61" s="1"/>
  <c r="K61" s="1"/>
  <c r="H57"/>
  <c r="I57" s="1"/>
  <c r="K57" s="1"/>
  <c r="H55"/>
  <c r="I55" s="1"/>
  <c r="K55" s="1"/>
  <c r="H53"/>
  <c r="I53" s="1"/>
  <c r="K53" s="1"/>
  <c r="H51"/>
  <c r="I51" s="1"/>
  <c r="K51" s="1"/>
  <c r="H49"/>
  <c r="I49" s="1"/>
  <c r="K49" s="1"/>
  <c r="H45"/>
  <c r="I45" s="1"/>
  <c r="K45" s="1"/>
  <c r="H43"/>
  <c r="I43" s="1"/>
  <c r="K43" s="1"/>
  <c r="H40"/>
  <c r="I40" s="1"/>
  <c r="K40" s="1"/>
  <c r="H38"/>
  <c r="I38" s="1"/>
  <c r="K38" s="1"/>
  <c r="H36"/>
  <c r="I36" s="1"/>
  <c r="K36" s="1"/>
  <c r="H34"/>
  <c r="I34" s="1"/>
  <c r="K34" s="1"/>
  <c r="H32"/>
  <c r="I32" s="1"/>
  <c r="K32" s="1"/>
  <c r="H30"/>
  <c r="I30" s="1"/>
  <c r="K30" s="1"/>
  <c r="H28"/>
  <c r="I28" s="1"/>
  <c r="K28" s="1"/>
  <c r="H25"/>
  <c r="I25" s="1"/>
  <c r="K25" s="1"/>
  <c r="H20"/>
  <c r="I20" s="1"/>
  <c r="K20" s="1"/>
  <c r="H18"/>
  <c r="H16" s="1"/>
  <c r="I16" s="1"/>
  <c r="K16" s="1"/>
  <c r="I169" l="1"/>
  <c r="K169" s="1"/>
  <c r="I157"/>
  <c r="K157" s="1"/>
  <c r="I18"/>
  <c r="K18" s="1"/>
  <c r="N302"/>
  <c r="P302" s="1"/>
  <c r="P301"/>
  <c r="M190"/>
  <c r="I170"/>
  <c r="K170" s="1"/>
  <c r="I158"/>
  <c r="K158" s="1"/>
  <c r="N303"/>
  <c r="P303" s="1"/>
  <c r="N18"/>
  <c r="P18" s="1"/>
  <c r="J361"/>
  <c r="O361"/>
  <c r="N254"/>
  <c r="P254" s="1"/>
  <c r="H190"/>
  <c r="M292"/>
  <c r="H191"/>
  <c r="I191" s="1"/>
  <c r="K191" s="1"/>
  <c r="N190"/>
  <c r="P190" s="1"/>
  <c r="M191"/>
  <c r="N191" s="1"/>
  <c r="P191" s="1"/>
  <c r="M157"/>
  <c r="M169"/>
  <c r="H292"/>
  <c r="H15"/>
  <c r="H17"/>
  <c r="H302"/>
  <c r="M17"/>
  <c r="H301" l="1"/>
  <c r="I301" s="1"/>
  <c r="K301" s="1"/>
  <c r="I302"/>
  <c r="K302" s="1"/>
  <c r="H291"/>
  <c r="I291" s="1"/>
  <c r="K291" s="1"/>
  <c r="I292"/>
  <c r="K292" s="1"/>
  <c r="M156"/>
  <c r="N156" s="1"/>
  <c r="P156" s="1"/>
  <c r="N157"/>
  <c r="P157" s="1"/>
  <c r="M291"/>
  <c r="N291" s="1"/>
  <c r="P291" s="1"/>
  <c r="N292"/>
  <c r="P292" s="1"/>
  <c r="M168"/>
  <c r="N168" s="1"/>
  <c r="P168" s="1"/>
  <c r="N169"/>
  <c r="P169" s="1"/>
  <c r="M362"/>
  <c r="N362" s="1"/>
  <c r="P362" s="1"/>
  <c r="M363"/>
  <c r="N363" s="1"/>
  <c r="P363" s="1"/>
  <c r="N17"/>
  <c r="P17" s="1"/>
  <c r="H189"/>
  <c r="I189" s="1"/>
  <c r="K189" s="1"/>
  <c r="I190"/>
  <c r="K190" s="1"/>
  <c r="I15"/>
  <c r="K15" s="1"/>
  <c r="H363"/>
  <c r="I363" s="1"/>
  <c r="K363" s="1"/>
  <c r="I17"/>
  <c r="K17" s="1"/>
  <c r="M189"/>
  <c r="N189" s="1"/>
  <c r="P189" s="1"/>
  <c r="M15"/>
  <c r="N15" s="1"/>
  <c r="P15" s="1"/>
  <c r="H362"/>
  <c r="I362" s="1"/>
  <c r="K362" s="1"/>
  <c r="H361" l="1"/>
  <c r="I361" s="1"/>
  <c r="K361" s="1"/>
  <c r="M361"/>
  <c r="N361" s="1"/>
  <c r="P361" s="1"/>
</calcChain>
</file>

<file path=xl/sharedStrings.xml><?xml version="1.0" encoding="utf-8"?>
<sst xmlns="http://schemas.openxmlformats.org/spreadsheetml/2006/main" count="1605" uniqueCount="323">
  <si>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</si>
  <si>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</si>
  <si>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</si>
  <si>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</si>
  <si>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</si>
  <si>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</si>
  <si>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</si>
  <si>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</si>
  <si>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</si>
  <si>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</si>
  <si>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</si>
  <si>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</si>
  <si>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</si>
  <si>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</si>
  <si>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</si>
  <si>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</si>
  <si>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</si>
  <si>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</si>
  <si>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</si>
  <si>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</si>
  <si>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</si>
  <si>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</si>
  <si>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</si>
  <si>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</si>
  <si>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</si>
  <si>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</si>
  <si>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</si>
  <si>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</si>
  <si>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</si>
  <si>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</si>
  <si>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</si>
  <si>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</si>
  <si>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</si>
  <si>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</si>
  <si>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</si>
  <si>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</si>
  <si>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</si>
  <si>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</si>
  <si>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</si>
  <si>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</si>
  <si>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</si>
  <si>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</si>
  <si>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</si>
  <si>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</si>
  <si>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</si>
  <si>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</si>
  <si>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</si>
  <si>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</si>
  <si>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</si>
  <si>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</si>
  <si>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</si>
  <si>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</si>
  <si>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</si>
  <si>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</si>
  <si>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</si>
  <si>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</si>
  <si>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</si>
  <si>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</si>
  <si>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</si>
  <si>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</si>
  <si>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</si>
  <si>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</si>
  <si>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</si>
  <si>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</si>
  <si>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</si>
  <si>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</si>
  <si>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</si>
  <si>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</si>
  <si>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</si>
  <si>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</si>
  <si>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</si>
  <si>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</si>
  <si>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</si>
  <si>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</si>
  <si>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</si>
  <si>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</si>
  <si>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</si>
  <si>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</si>
  <si>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</si>
  <si>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</si>
  <si>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</si>
  <si>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</si>
  <si>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</si>
  <si>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</si>
  <si>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</si>
  <si>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</si>
  <si>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</si>
  <si>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</si>
  <si>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</si>
  <si>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</si>
  <si>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</si>
  <si>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</si>
  <si>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</si>
  <si>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</si>
  <si>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</si>
  <si>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</si>
  <si>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</si>
  <si>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</si>
  <si>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</si>
  <si>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</si>
  <si>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</si>
  <si>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</si>
  <si>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</si>
  <si>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</si>
  <si>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</si>
  <si>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</si>
  <si>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</si>
  <si>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</si>
  <si>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</si>
  <si>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</si>
  <si>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</si>
  <si>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</si>
  <si>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</si>
  <si>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</si>
  <si>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</si>
  <si>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</si>
  <si>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</si>
  <si>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</si>
  <si>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</si>
  <si>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</si>
  <si>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</si>
  <si>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</si>
  <si>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</si>
  <si>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</si>
  <si>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</si>
  <si>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</si>
  <si>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</si>
  <si>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</si>
  <si>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</si>
  <si>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</si>
  <si>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</si>
  <si>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</si>
  <si>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</si>
  <si>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</si>
  <si>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</si>
  <si>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</si>
  <si>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</si>
  <si>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</si>
  <si>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</si>
  <si>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</si>
  <si>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</si>
  <si>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</si>
  <si>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</si>
  <si>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</si>
  <si>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</si>
  <si>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</si>
  <si>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</si>
  <si>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</si>
  <si>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</si>
  <si>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</si>
  <si>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</si>
  <si>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</si>
  <si>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</si>
  <si>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</si>
  <si>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</si>
  <si>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</si>
  <si>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</si>
  <si>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</si>
  <si>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</si>
  <si>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</si>
  <si>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</si>
  <si>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</si>
  <si>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</si>
  <si>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</si>
  <si>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</si>
  <si>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</si>
  <si>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</si>
  <si>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</si>
  <si>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</si>
  <si>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</si>
  <si>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</si>
  <si>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</si>
  <si>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</si>
  <si>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</si>
  <si>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</si>
  <si>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</si>
  <si>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</si>
  <si>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</si>
  <si>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</si>
  <si>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</si>
  <si>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</si>
  <si>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</si>
  <si>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</si>
  <si>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</si>
  <si>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</si>
  <si>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</si>
  <si>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</si>
  <si>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</si>
  <si>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</si>
  <si>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</si>
  <si>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</si>
  <si>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</si>
  <si>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</si>
  <si>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</si>
  <si>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</si>
  <si>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</si>
  <si>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</si>
  <si>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</si>
  <si>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</si>
  <si>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</si>
  <si>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</si>
  <si>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</si>
  <si>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</si>
  <si>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</si>
  <si>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</si>
  <si>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</si>
  <si>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</si>
  <si>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</si>
  <si>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</si>
  <si>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</si>
  <si>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</si>
  <si>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</si>
  <si>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</si>
  <si>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</si>
  <si>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</si>
  <si>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Приложение № 8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</si>
  <si>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</si>
  <si>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</si>
  <si>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</si>
  <si>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</si>
  <si>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</si>
  <si>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</si>
  <si>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</si>
  <si>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</si>
  <si>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</si>
  <si>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</si>
  <si>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</si>
  <si>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</si>
  <si>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</si>
  <si>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</si>
  <si>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</si>
  <si>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</si>
  <si>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</si>
  <si>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</si>
  <si>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</si>
  <si>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</si>
  <si>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</si>
  <si>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</si>
  <si>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</si>
  <si>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</si>
  <si>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</si>
  <si>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</si>
  <si>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</si>
  <si>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</si>
  <si>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</si>
  <si>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</si>
  <si>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</si>
  <si>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</si>
  <si>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</si>
  <si>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</si>
  <si>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</si>
  <si>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</si>
  <si>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</si>
  <si>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</si>
  <si>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</si>
  <si>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</si>
  <si>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</si>
  <si>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</si>
  <si>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</si>
  <si>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</si>
  <si>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</si>
  <si>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</si>
  <si>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</si>
  <si>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</si>
  <si>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</si>
  <si>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</si>
  <si>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</si>
  <si>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</si>
  <si>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</si>
  <si>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</si>
  <si>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</si>
  <si>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</si>
  <si>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</si>
  <si>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</si>
  <si>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</si>
  <si>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</si>
  <si>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</si>
  <si>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</si>
  <si>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</si>
  <si>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</si>
  <si>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</si>
  <si>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</si>
  <si>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</si>
  <si>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</si>
  <si>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</si>
  <si>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</si>
  <si>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</si>
  <si>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</si>
  <si>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</si>
  <si>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</si>
  <si>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</si>
  <si>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</si>
  <si>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</si>
  <si>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</si>
  <si>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</si>
  <si>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</si>
  <si>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</si>
  <si>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</si>
  <si>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</si>
  <si>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</si>
  <si>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</si>
  <si>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</si>
  <si>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</si>
  <si>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</si>
  <si>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</si>
  <si>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</si>
  <si>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</si>
  <si>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</si>
  <si>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от 20.12.2019 № 129  </t>
  </si>
  <si>
    <t xml:space="preserve"> Ведомственная структура
расходов бюджета города Тейково  на 2021-2022 годы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</si>
  <si>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</si>
  <si>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</si>
  <si>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</si>
  <si>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</si>
  <si>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</si>
  <si>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</si>
  <si>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</si>
  <si>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</si>
  <si>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</si>
  <si>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</si>
  <si>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</si>
  <si>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от __.__.2020 №  </t>
  </si>
  <si>
    <t xml:space="preserve">к решению городской Думы
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</si>
</sst>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364"/>
  <sheetViews>
    <sheetView tabSelected="1" workbookViewId="0">
      <selection activeCell="A3" sqref="A3:P3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4.7109375" style="5" hidden="1" customWidth="1"/>
    <col min="8" max="8" width="14.85546875" style="5" hidden="1" customWidth="1"/>
    <col min="9" max="10" width="15.7109375" style="5" hidden="1" customWidth="1"/>
    <col min="11" max="11" width="15.7109375" style="5" customWidth="1"/>
    <col min="12" max="12" width="15" style="5" hidden="1" customWidth="1"/>
    <col min="13" max="13" width="14.85546875" style="5" hidden="1" customWidth="1"/>
    <col min="14" max="14" width="14.7109375" style="5" hidden="1" customWidth="1"/>
    <col min="15" max="15" width="14.140625" style="5" hidden="1" customWidth="1"/>
    <col min="16" max="16" width="16" style="5" customWidth="1"/>
    <col min="17" max="16384" width="9.140625" style="5"/>
  </cols>
  <sheetData>
    <row r="1" spans="1:16" ht="21.75" customHeight="1">
      <c r="A1" s="19" t="s">
        <v>215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2.5" customHeight="1">
      <c r="A2" s="17" t="s">
        <v>322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1" customHeight="1">
      <c r="A3" s="19" t="s">
        <v>214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0.25" customHeight="1">
      <c r="A4" s="19" t="s">
        <v>321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18" customHeight="1">
      <c r="A5" s="19" t="s">
        <v>215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8.75" customHeight="1">
      <c r="A6" s="17" t="s">
        <v>213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1" customHeight="1">
      <c r="A7" s="17" t="s">
        <v>214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1" customHeight="1">
      <c r="A8" s="17" t="s">
        <v>308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5.7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53.25" customHeight="1">
      <c r="A10" s="18" t="s">
        <v>309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6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8.75" customHeight="1">
      <c r="A12" s="25" t="s">
        <v>196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30" customHeight="1">
      <c r="A13" s="20" t="s">
        <v>2</v>
      </c>
      <c r="B13" s="20" t="s">
        <v>216</v>
      </c>
      <c r="C13" s="20" t="s">
        <v>19</v>
      </c>
      <c r="D13" s="20" t="s">
        <v>27</v>
      </c>
      <c r="E13" s="20" t="s">
        <v>0</v>
      </c>
      <c r="F13" s="20" t="s">
        <v>1</v>
      </c>
      <c r="G13" s="23" t="s">
        <v>240</v>
      </c>
      <c r="H13" s="21" t="s">
        <v>310</v>
      </c>
      <c r="I13" s="23" t="s">
        <v>240</v>
      </c>
      <c r="J13" s="21" t="s">
        <v>318</v>
      </c>
      <c r="K13" s="23" t="s">
        <v>240</v>
      </c>
      <c r="L13" s="23" t="s">
        <v>278</v>
      </c>
      <c r="M13" s="21" t="s">
        <v>310</v>
      </c>
      <c r="N13" s="23" t="s">
        <v>278</v>
      </c>
      <c r="O13" s="21" t="s">
        <v>318</v>
      </c>
      <c r="P13" s="23" t="s">
        <v>278</v>
      </c>
    </row>
    <row r="14" spans="1:16" ht="78.75" customHeight="1">
      <c r="A14" s="20"/>
      <c r="B14" s="20"/>
      <c r="C14" s="20"/>
      <c r="D14" s="20"/>
      <c r="E14" s="20"/>
      <c r="F14" s="20"/>
      <c r="G14" s="24"/>
      <c r="H14" s="22"/>
      <c r="I14" s="24"/>
      <c r="J14" s="22"/>
      <c r="K14" s="24"/>
      <c r="L14" s="24"/>
      <c r="M14" s="22"/>
      <c r="N14" s="24"/>
      <c r="O14" s="22"/>
      <c r="P14" s="24"/>
    </row>
    <row r="15" spans="1:16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58086.845803000004</v>
      </c>
      <c r="H15" s="9">
        <f>H16+H17</f>
        <v>0</v>
      </c>
      <c r="I15" s="8">
        <f>G15+H15</f>
        <v>58086.845803000004</v>
      </c>
      <c r="J15" s="9">
        <f>J16+J17</f>
        <v>0</v>
      </c>
      <c r="K15" s="8">
        <f>I15+J15</f>
        <v>58086.845803000004</v>
      </c>
      <c r="L15" s="8">
        <v>56082.776303000013</v>
      </c>
      <c r="M15" s="9">
        <f>M16+M17</f>
        <v>0</v>
      </c>
      <c r="N15" s="8">
        <f>L15+M15</f>
        <v>56082.776303000013</v>
      </c>
      <c r="O15" s="9">
        <f>O16+O17</f>
        <v>0</v>
      </c>
      <c r="P15" s="8">
        <f>N15+O15</f>
        <v>56082.776303000013</v>
      </c>
    </row>
    <row r="16" spans="1:16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55067.172302999985</v>
      </c>
      <c r="H16" s="9">
        <f>H18+H20+H30+H32+H34+H36+H38+H40+H43+H45+H51+H53+H55+H57+H61+H65+H67+H70+H72+H74+H76+H78+H81+H83+H85+H89+H91+H93+H97+H99+H101+H105+H107+H109+H111+H113+H116+H120+H125+H127+H129+H131+H134+H136+H138+H140+H142+H144+H146+H148+H150+H154+H95+H87+H103+H118</f>
        <v>0</v>
      </c>
      <c r="I16" s="8">
        <f t="shared" ref="I16:I79" si="0">G16+H16</f>
        <v>55067.172302999985</v>
      </c>
      <c r="J16" s="9">
        <f>J18+J20+J30+J32+J34+J36+J38+J40+J43+J45+J51+J53+J55+J57+J61+J65+J67+J70+J72+J74+J76+J78+J81+J83+J85+J89+J91+J93+J97+J99+J101+J105+J107+J109+J111+J113+J116+J120+J125+J127+J129+J131+J134+J136+J138+J140+J142+J144+J146+J148+J150+J154+J95+J87+J103+J118</f>
        <v>0</v>
      </c>
      <c r="K16" s="8">
        <f t="shared" ref="K16:K79" si="1">I16+J16</f>
        <v>55067.172302999985</v>
      </c>
      <c r="L16" s="8">
        <v>53018.704802999986</v>
      </c>
      <c r="M16" s="9">
        <f>M18+M20+M30+M32+M34+M36+M38+M40+M43+M45+M51+M53+M55+M57+M61+M65+M67+M70+M72+M74+M76+M78+M81+M83+M85+M89+M91+M93+M97+M99+M101+M105+M107+M109+M111+M113+M116+M120+M125+M127+M129+M131+M134+M136+M138+M140+M142+M144+M146+M148+M150+M154+M95+M87+M103+M118</f>
        <v>0</v>
      </c>
      <c r="N16" s="8">
        <f t="shared" ref="N16:N79" si="2">L16+M16</f>
        <v>53018.704802999986</v>
      </c>
      <c r="O16" s="9">
        <f>O18+O20+O30+O32+O34+O36+O38+O40+O43+O45+O51+O53+O55+O57+O61+O65+O67+O70+O72+O74+O76+O78+O81+O83+O85+O89+O91+O93+O97+O99+O101+O105+O107+O109+O111+O113+O116+O120+O125+O127+O129+O131+O134+O136+O138+O140+O142+O144+O146+O148+O150+O154+O95+O87+O103+O118</f>
        <v>0</v>
      </c>
      <c r="P16" s="8">
        <f t="shared" ref="P16:P79" si="3">N16+O16</f>
        <v>53018.704802999986</v>
      </c>
    </row>
    <row r="17" spans="1:16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3019.6735000000003</v>
      </c>
      <c r="H17" s="9">
        <f>H25+H28+H49+H63+H152</f>
        <v>0</v>
      </c>
      <c r="I17" s="8">
        <f t="shared" si="0"/>
        <v>3019.6735000000003</v>
      </c>
      <c r="J17" s="9">
        <f>J25+J28+J49+J63+J152</f>
        <v>0</v>
      </c>
      <c r="K17" s="8">
        <f t="shared" si="1"/>
        <v>3019.6735000000003</v>
      </c>
      <c r="L17" s="8">
        <v>3064.0715</v>
      </c>
      <c r="M17" s="9">
        <f>M25+M28+M49+M63+M152</f>
        <v>0</v>
      </c>
      <c r="N17" s="8">
        <f t="shared" si="2"/>
        <v>3064.0715</v>
      </c>
      <c r="O17" s="9">
        <f>O25+O28+O49+O63+O152</f>
        <v>0</v>
      </c>
      <c r="P17" s="8">
        <f t="shared" si="3"/>
        <v>3064.0715</v>
      </c>
    </row>
    <row r="18" spans="1:16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1427.3129999999999</v>
      </c>
      <c r="H18" s="9">
        <f>H19</f>
        <v>0</v>
      </c>
      <c r="I18" s="8">
        <f t="shared" si="0"/>
        <v>1427.3129999999999</v>
      </c>
      <c r="J18" s="9">
        <f>J19</f>
        <v>0</v>
      </c>
      <c r="K18" s="8">
        <f t="shared" si="1"/>
        <v>1427.3129999999999</v>
      </c>
      <c r="L18" s="8">
        <v>1427.3129999999999</v>
      </c>
      <c r="M18" s="9">
        <f>M19</f>
        <v>0</v>
      </c>
      <c r="N18" s="8">
        <f t="shared" si="2"/>
        <v>1427.3129999999999</v>
      </c>
      <c r="O18" s="9">
        <f>O19</f>
        <v>0</v>
      </c>
      <c r="P18" s="8">
        <f t="shared" si="3"/>
        <v>1427.3129999999999</v>
      </c>
    </row>
    <row r="19" spans="1:16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1427.3129999999999</v>
      </c>
      <c r="H19" s="9"/>
      <c r="I19" s="8">
        <f t="shared" si="0"/>
        <v>1427.3129999999999</v>
      </c>
      <c r="J19" s="9"/>
      <c r="K19" s="8">
        <f t="shared" si="1"/>
        <v>1427.3129999999999</v>
      </c>
      <c r="L19" s="8">
        <v>1427.3129999999999</v>
      </c>
      <c r="M19" s="9"/>
      <c r="N19" s="8">
        <f t="shared" si="2"/>
        <v>1427.3129999999999</v>
      </c>
      <c r="O19" s="9"/>
      <c r="P19" s="8">
        <f t="shared" si="3"/>
        <v>1427.3129999999999</v>
      </c>
    </row>
    <row r="20" spans="1:16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14852.678</v>
      </c>
      <c r="H20" s="9">
        <f>H21+H22+H23+H24</f>
        <v>0</v>
      </c>
      <c r="I20" s="8">
        <f t="shared" si="0"/>
        <v>14852.678</v>
      </c>
      <c r="J20" s="9">
        <f>J21+J22+J23+J24</f>
        <v>-21</v>
      </c>
      <c r="K20" s="8">
        <f t="shared" si="1"/>
        <v>14831.678</v>
      </c>
      <c r="L20" s="8">
        <v>14852.678</v>
      </c>
      <c r="M20" s="9">
        <f>M21+M22+M23+M24</f>
        <v>0</v>
      </c>
      <c r="N20" s="8">
        <f t="shared" si="2"/>
        <v>14852.678</v>
      </c>
      <c r="O20" s="9">
        <f>O21+O22+O23+O24</f>
        <v>-21</v>
      </c>
      <c r="P20" s="8">
        <f t="shared" si="3"/>
        <v>14831.678</v>
      </c>
    </row>
    <row r="21" spans="1:16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14626.351999999999</v>
      </c>
      <c r="H21" s="9"/>
      <c r="I21" s="8">
        <f t="shared" si="0"/>
        <v>14626.351999999999</v>
      </c>
      <c r="J21" s="9"/>
      <c r="K21" s="8">
        <f t="shared" si="1"/>
        <v>14626.351999999999</v>
      </c>
      <c r="L21" s="8">
        <v>14626.351999999999</v>
      </c>
      <c r="M21" s="9"/>
      <c r="N21" s="8">
        <f t="shared" si="2"/>
        <v>14626.351999999999</v>
      </c>
      <c r="O21" s="9"/>
      <c r="P21" s="8">
        <f t="shared" si="3"/>
        <v>14626.351999999999</v>
      </c>
    </row>
    <row r="22" spans="1:16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8">
        <v>225.32600000000002</v>
      </c>
      <c r="M22" s="9"/>
      <c r="N22" s="8">
        <f t="shared" si="2"/>
        <v>225.32600000000002</v>
      </c>
      <c r="O22" s="9">
        <v>-21</v>
      </c>
      <c r="P22" s="8">
        <f t="shared" si="3"/>
        <v>204.32600000000002</v>
      </c>
    </row>
    <row r="23" spans="1:16" ht="45.75" customHeight="1">
      <c r="A23" s="2" t="s">
        <v>170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8">
        <v>0</v>
      </c>
      <c r="M23" s="9"/>
      <c r="N23" s="8">
        <f t="shared" si="2"/>
        <v>0</v>
      </c>
      <c r="O23" s="9"/>
      <c r="P23" s="8">
        <f t="shared" si="3"/>
        <v>0</v>
      </c>
    </row>
    <row r="24" spans="1:16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8">
        <v>1</v>
      </c>
      <c r="M24" s="9"/>
      <c r="N24" s="8">
        <f t="shared" si="2"/>
        <v>1</v>
      </c>
      <c r="O24" s="9"/>
      <c r="P24" s="8">
        <f t="shared" si="3"/>
        <v>1</v>
      </c>
    </row>
    <row r="25" spans="1:16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827.28899999999999</v>
      </c>
      <c r="H25" s="9">
        <f>H26+H27</f>
        <v>0</v>
      </c>
      <c r="I25" s="8">
        <f t="shared" si="0"/>
        <v>827.28899999999999</v>
      </c>
      <c r="J25" s="9">
        <f>J26+J27</f>
        <v>0</v>
      </c>
      <c r="K25" s="8">
        <f t="shared" si="1"/>
        <v>827.28899999999999</v>
      </c>
      <c r="L25" s="8">
        <v>827.28899999999999</v>
      </c>
      <c r="M25" s="9">
        <f>M26+M27</f>
        <v>0</v>
      </c>
      <c r="N25" s="8">
        <f t="shared" si="2"/>
        <v>827.28899999999999</v>
      </c>
      <c r="O25" s="9">
        <f>O26+O27</f>
        <v>0</v>
      </c>
      <c r="P25" s="8">
        <f t="shared" si="3"/>
        <v>827.28899999999999</v>
      </c>
    </row>
    <row r="26" spans="1:16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783.90499999999997</v>
      </c>
      <c r="H26" s="9"/>
      <c r="I26" s="8">
        <f t="shared" si="0"/>
        <v>783.90499999999997</v>
      </c>
      <c r="J26" s="9"/>
      <c r="K26" s="8">
        <f t="shared" si="1"/>
        <v>783.90499999999997</v>
      </c>
      <c r="L26" s="8">
        <v>783.90499999999997</v>
      </c>
      <c r="M26" s="9"/>
      <c r="N26" s="8">
        <f t="shared" si="2"/>
        <v>783.90499999999997</v>
      </c>
      <c r="O26" s="9"/>
      <c r="P26" s="8">
        <f t="shared" si="3"/>
        <v>783.90499999999997</v>
      </c>
    </row>
    <row r="27" spans="1:16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43.384000000000007</v>
      </c>
      <c r="H27" s="9"/>
      <c r="I27" s="8">
        <f t="shared" si="0"/>
        <v>43.384000000000007</v>
      </c>
      <c r="J27" s="9"/>
      <c r="K27" s="8">
        <f t="shared" si="1"/>
        <v>43.384000000000007</v>
      </c>
      <c r="L27" s="8">
        <v>43.384000000000007</v>
      </c>
      <c r="M27" s="9"/>
      <c r="N27" s="8">
        <f t="shared" si="2"/>
        <v>43.384000000000007</v>
      </c>
      <c r="O27" s="9"/>
      <c r="P27" s="8">
        <f t="shared" si="3"/>
        <v>43.384000000000007</v>
      </c>
    </row>
    <row r="28" spans="1:16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12.939</v>
      </c>
      <c r="H28" s="9">
        <f>H29</f>
        <v>0</v>
      </c>
      <c r="I28" s="8">
        <f t="shared" si="0"/>
        <v>12.939</v>
      </c>
      <c r="J28" s="9">
        <f>J29</f>
        <v>0</v>
      </c>
      <c r="K28" s="8">
        <f t="shared" si="1"/>
        <v>12.939</v>
      </c>
      <c r="L28" s="8">
        <v>57.337000000000003</v>
      </c>
      <c r="M28" s="9">
        <f>M29</f>
        <v>0</v>
      </c>
      <c r="N28" s="8">
        <f t="shared" si="2"/>
        <v>57.337000000000003</v>
      </c>
      <c r="O28" s="9">
        <f>O29</f>
        <v>0</v>
      </c>
      <c r="P28" s="8">
        <f t="shared" si="3"/>
        <v>57.337000000000003</v>
      </c>
    </row>
    <row r="29" spans="1:16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12.939</v>
      </c>
      <c r="H29" s="9"/>
      <c r="I29" s="8">
        <f t="shared" si="0"/>
        <v>12.939</v>
      </c>
      <c r="J29" s="9"/>
      <c r="K29" s="8">
        <f t="shared" si="1"/>
        <v>12.939</v>
      </c>
      <c r="L29" s="8">
        <v>57.337000000000003</v>
      </c>
      <c r="M29" s="9"/>
      <c r="N29" s="8">
        <f t="shared" si="2"/>
        <v>57.337000000000003</v>
      </c>
      <c r="O29" s="9"/>
      <c r="P29" s="8">
        <f t="shared" si="3"/>
        <v>57.337000000000003</v>
      </c>
    </row>
    <row r="30" spans="1:16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0</v>
      </c>
      <c r="H30" s="9">
        <f>H31</f>
        <v>0</v>
      </c>
      <c r="I30" s="8">
        <f t="shared" si="0"/>
        <v>0</v>
      </c>
      <c r="J30" s="9">
        <f>J31</f>
        <v>0</v>
      </c>
      <c r="K30" s="8">
        <f t="shared" si="1"/>
        <v>0</v>
      </c>
      <c r="L30" s="8">
        <v>0</v>
      </c>
      <c r="M30" s="9">
        <f>M31</f>
        <v>0</v>
      </c>
      <c r="N30" s="8">
        <f t="shared" si="2"/>
        <v>0</v>
      </c>
      <c r="O30" s="9">
        <f>O31</f>
        <v>0</v>
      </c>
      <c r="P30" s="8">
        <f t="shared" si="3"/>
        <v>0</v>
      </c>
    </row>
    <row r="31" spans="1:16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0</v>
      </c>
      <c r="H31" s="9"/>
      <c r="I31" s="8">
        <f t="shared" si="0"/>
        <v>0</v>
      </c>
      <c r="J31" s="9"/>
      <c r="K31" s="8">
        <f t="shared" si="1"/>
        <v>0</v>
      </c>
      <c r="L31" s="8">
        <v>0</v>
      </c>
      <c r="M31" s="9"/>
      <c r="N31" s="8">
        <f t="shared" si="2"/>
        <v>0</v>
      </c>
      <c r="O31" s="9"/>
      <c r="P31" s="8">
        <f t="shared" si="3"/>
        <v>0</v>
      </c>
    </row>
    <row r="32" spans="1:16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8">
        <v>66.152000000000001</v>
      </c>
      <c r="M32" s="9">
        <f>M33</f>
        <v>0</v>
      </c>
      <c r="N32" s="8">
        <f t="shared" si="2"/>
        <v>66.152000000000001</v>
      </c>
      <c r="O32" s="9">
        <f>O33</f>
        <v>0</v>
      </c>
      <c r="P32" s="8">
        <f t="shared" si="3"/>
        <v>66.152000000000001</v>
      </c>
    </row>
    <row r="33" spans="1:16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8">
        <v>66.152000000000001</v>
      </c>
      <c r="M33" s="9"/>
      <c r="N33" s="8">
        <f t="shared" si="2"/>
        <v>66.152000000000001</v>
      </c>
      <c r="O33" s="9"/>
      <c r="P33" s="8">
        <f t="shared" si="3"/>
        <v>66.152000000000001</v>
      </c>
    </row>
    <row r="34" spans="1:16" ht="99" customHeight="1">
      <c r="A34" s="10" t="s">
        <v>199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8">
        <v>3303.45075</v>
      </c>
      <c r="H34" s="9">
        <f>H35</f>
        <v>0</v>
      </c>
      <c r="I34" s="8">
        <f t="shared" si="0"/>
        <v>3303.45075</v>
      </c>
      <c r="J34" s="9">
        <f>J35</f>
        <v>0</v>
      </c>
      <c r="K34" s="8">
        <f t="shared" si="1"/>
        <v>3303.45075</v>
      </c>
      <c r="L34" s="8">
        <v>3303.45075</v>
      </c>
      <c r="M34" s="9">
        <f>M35</f>
        <v>0</v>
      </c>
      <c r="N34" s="8">
        <f t="shared" si="2"/>
        <v>3303.45075</v>
      </c>
      <c r="O34" s="9">
        <f>O35</f>
        <v>0</v>
      </c>
      <c r="P34" s="8">
        <f t="shared" si="3"/>
        <v>3303.45075</v>
      </c>
    </row>
    <row r="35" spans="1:16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8">
        <v>3303.45075</v>
      </c>
      <c r="H35" s="9"/>
      <c r="I35" s="8">
        <f t="shared" si="0"/>
        <v>3303.45075</v>
      </c>
      <c r="J35" s="9"/>
      <c r="K35" s="8">
        <f t="shared" si="1"/>
        <v>3303.45075</v>
      </c>
      <c r="L35" s="8">
        <v>3303.45075</v>
      </c>
      <c r="M35" s="9"/>
      <c r="N35" s="8">
        <f t="shared" si="2"/>
        <v>3303.45075</v>
      </c>
      <c r="O35" s="9"/>
      <c r="P35" s="8">
        <f t="shared" si="3"/>
        <v>3303.45075</v>
      </c>
    </row>
    <row r="36" spans="1:16" ht="74.25" customHeight="1">
      <c r="A36" s="4" t="s">
        <v>222</v>
      </c>
      <c r="B36" s="3" t="s">
        <v>5</v>
      </c>
      <c r="C36" s="3" t="s">
        <v>20</v>
      </c>
      <c r="D36" s="3">
        <v>13</v>
      </c>
      <c r="E36" s="1" t="s">
        <v>223</v>
      </c>
      <c r="F36" s="3"/>
      <c r="G36" s="8">
        <v>0</v>
      </c>
      <c r="H36" s="9">
        <f>H37</f>
        <v>0</v>
      </c>
      <c r="I36" s="8">
        <f t="shared" si="0"/>
        <v>0</v>
      </c>
      <c r="J36" s="9">
        <f>J37</f>
        <v>0</v>
      </c>
      <c r="K36" s="8">
        <f t="shared" si="1"/>
        <v>0</v>
      </c>
      <c r="L36" s="8">
        <v>0</v>
      </c>
      <c r="M36" s="9">
        <f>M37</f>
        <v>0</v>
      </c>
      <c r="N36" s="8">
        <f t="shared" si="2"/>
        <v>0</v>
      </c>
      <c r="O36" s="9">
        <f>O37</f>
        <v>0</v>
      </c>
      <c r="P36" s="8">
        <f t="shared" si="3"/>
        <v>0</v>
      </c>
    </row>
    <row r="37" spans="1:16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223</v>
      </c>
      <c r="F37" s="3">
        <v>600</v>
      </c>
      <c r="G37" s="8">
        <v>0</v>
      </c>
      <c r="H37" s="9"/>
      <c r="I37" s="8">
        <f t="shared" si="0"/>
        <v>0</v>
      </c>
      <c r="J37" s="9"/>
      <c r="K37" s="8">
        <f t="shared" si="1"/>
        <v>0</v>
      </c>
      <c r="L37" s="8">
        <v>0</v>
      </c>
      <c r="M37" s="9"/>
      <c r="N37" s="8">
        <f t="shared" si="2"/>
        <v>0</v>
      </c>
      <c r="O37" s="9"/>
      <c r="P37" s="8">
        <f t="shared" si="3"/>
        <v>0</v>
      </c>
    </row>
    <row r="38" spans="1:16" ht="71.25" customHeight="1">
      <c r="A38" s="10" t="s">
        <v>187</v>
      </c>
      <c r="B38" s="3" t="s">
        <v>5</v>
      </c>
      <c r="C38" s="3" t="s">
        <v>20</v>
      </c>
      <c r="D38" s="3">
        <v>13</v>
      </c>
      <c r="E38" s="1" t="s">
        <v>188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8">
        <v>0</v>
      </c>
      <c r="M38" s="9">
        <f>M39</f>
        <v>0</v>
      </c>
      <c r="N38" s="8">
        <f t="shared" si="2"/>
        <v>0</v>
      </c>
      <c r="O38" s="9">
        <f>O39</f>
        <v>0</v>
      </c>
      <c r="P38" s="8">
        <f t="shared" si="3"/>
        <v>0</v>
      </c>
    </row>
    <row r="39" spans="1:16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188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8">
        <v>0</v>
      </c>
      <c r="M39" s="9"/>
      <c r="N39" s="8">
        <f t="shared" si="2"/>
        <v>0</v>
      </c>
      <c r="O39" s="9"/>
      <c r="P39" s="8">
        <f t="shared" si="3"/>
        <v>0</v>
      </c>
    </row>
    <row r="40" spans="1:16" ht="54.75" customHeight="1">
      <c r="A40" s="4" t="s">
        <v>259</v>
      </c>
      <c r="B40" s="3" t="s">
        <v>5</v>
      </c>
      <c r="C40" s="3" t="s">
        <v>20</v>
      </c>
      <c r="D40" s="3">
        <v>13</v>
      </c>
      <c r="E40" s="12" t="s">
        <v>260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8">
        <v>25</v>
      </c>
      <c r="M40" s="9">
        <f>M41+M42</f>
        <v>0</v>
      </c>
      <c r="N40" s="8">
        <f t="shared" si="2"/>
        <v>25</v>
      </c>
      <c r="O40" s="9">
        <f>O41+O42</f>
        <v>0</v>
      </c>
      <c r="P40" s="8">
        <f t="shared" si="3"/>
        <v>25</v>
      </c>
    </row>
    <row r="41" spans="1:16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260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8">
        <v>25</v>
      </c>
      <c r="M41" s="9"/>
      <c r="N41" s="8">
        <f t="shared" si="2"/>
        <v>25</v>
      </c>
      <c r="O41" s="9"/>
      <c r="P41" s="8">
        <f t="shared" si="3"/>
        <v>25</v>
      </c>
    </row>
    <row r="42" spans="1:16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260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8">
        <v>0</v>
      </c>
      <c r="M42" s="9"/>
      <c r="N42" s="8">
        <f t="shared" si="2"/>
        <v>0</v>
      </c>
      <c r="O42" s="9"/>
      <c r="P42" s="8">
        <f t="shared" si="3"/>
        <v>0</v>
      </c>
    </row>
    <row r="43" spans="1:16" ht="54.75" customHeight="1">
      <c r="A43" s="2" t="s">
        <v>261</v>
      </c>
      <c r="B43" s="3" t="s">
        <v>5</v>
      </c>
      <c r="C43" s="3" t="s">
        <v>20</v>
      </c>
      <c r="D43" s="3">
        <v>13</v>
      </c>
      <c r="E43" s="1" t="s">
        <v>262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8">
        <v>0</v>
      </c>
      <c r="M43" s="9">
        <f>M44</f>
        <v>0</v>
      </c>
      <c r="N43" s="8">
        <f t="shared" si="2"/>
        <v>0</v>
      </c>
      <c r="O43" s="9">
        <f>O44</f>
        <v>0</v>
      </c>
      <c r="P43" s="8">
        <f t="shared" si="3"/>
        <v>0</v>
      </c>
    </row>
    <row r="44" spans="1:16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262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8">
        <v>0</v>
      </c>
      <c r="M44" s="9"/>
      <c r="N44" s="8">
        <f t="shared" si="2"/>
        <v>0</v>
      </c>
      <c r="O44" s="9"/>
      <c r="P44" s="8">
        <f t="shared" si="3"/>
        <v>0</v>
      </c>
    </row>
    <row r="45" spans="1:16" ht="57.75" customHeight="1">
      <c r="A45" s="10" t="s">
        <v>198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10875.80013</v>
      </c>
      <c r="H45" s="9">
        <f>H46+H47+H48</f>
        <v>0</v>
      </c>
      <c r="I45" s="8">
        <f t="shared" si="0"/>
        <v>10875.80013</v>
      </c>
      <c r="J45" s="9">
        <f>J46+J47+J48</f>
        <v>0</v>
      </c>
      <c r="K45" s="8">
        <f t="shared" si="1"/>
        <v>10875.80013</v>
      </c>
      <c r="L45" s="8">
        <v>10875.80013</v>
      </c>
      <c r="M45" s="9">
        <f>M46+M47+M48</f>
        <v>0</v>
      </c>
      <c r="N45" s="8">
        <f t="shared" si="2"/>
        <v>10875.80013</v>
      </c>
      <c r="O45" s="9">
        <f>O46+O47+O48</f>
        <v>0</v>
      </c>
      <c r="P45" s="8">
        <f t="shared" si="3"/>
        <v>10875.80013</v>
      </c>
    </row>
    <row r="46" spans="1:16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6287.5029999999988</v>
      </c>
      <c r="H46" s="9"/>
      <c r="I46" s="8">
        <f t="shared" si="0"/>
        <v>6287.5029999999988</v>
      </c>
      <c r="J46" s="9"/>
      <c r="K46" s="8">
        <f t="shared" si="1"/>
        <v>6287.5029999999988</v>
      </c>
      <c r="L46" s="8">
        <v>6287.5029999999988</v>
      </c>
      <c r="M46" s="9"/>
      <c r="N46" s="8">
        <f t="shared" si="2"/>
        <v>6287.5029999999988</v>
      </c>
      <c r="O46" s="9"/>
      <c r="P46" s="8">
        <f t="shared" si="3"/>
        <v>6287.5029999999988</v>
      </c>
    </row>
    <row r="47" spans="1:16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8">
        <v>4509.5001299999994</v>
      </c>
      <c r="M47" s="9"/>
      <c r="N47" s="8">
        <f t="shared" si="2"/>
        <v>4509.5001299999994</v>
      </c>
      <c r="O47" s="9"/>
      <c r="P47" s="8">
        <f t="shared" si="3"/>
        <v>4509.5001299999994</v>
      </c>
    </row>
    <row r="48" spans="1:16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8">
        <v>78.796999999999983</v>
      </c>
      <c r="M48" s="9"/>
      <c r="N48" s="8">
        <f t="shared" si="2"/>
        <v>78.796999999999983</v>
      </c>
      <c r="O48" s="9"/>
      <c r="P48" s="8">
        <f t="shared" si="3"/>
        <v>78.796999999999983</v>
      </c>
    </row>
    <row r="49" spans="1:16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8">
        <v>16.016499999999997</v>
      </c>
      <c r="M49" s="9">
        <f>M50</f>
        <v>0</v>
      </c>
      <c r="N49" s="8">
        <f t="shared" si="2"/>
        <v>16.016499999999997</v>
      </c>
      <c r="O49" s="9">
        <f>O50</f>
        <v>0</v>
      </c>
      <c r="P49" s="8">
        <f t="shared" si="3"/>
        <v>16.016499999999997</v>
      </c>
    </row>
    <row r="50" spans="1:16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8">
        <v>16.016499999999997</v>
      </c>
      <c r="M50" s="9"/>
      <c r="N50" s="8">
        <f t="shared" si="2"/>
        <v>16.016499999999997</v>
      </c>
      <c r="O50" s="9"/>
      <c r="P50" s="8">
        <f t="shared" si="3"/>
        <v>16.016499999999997</v>
      </c>
    </row>
    <row r="51" spans="1:16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8">
        <v>0</v>
      </c>
      <c r="M51" s="9">
        <f>M52</f>
        <v>0</v>
      </c>
      <c r="N51" s="8">
        <f t="shared" si="2"/>
        <v>0</v>
      </c>
      <c r="O51" s="9">
        <f>O52</f>
        <v>0</v>
      </c>
      <c r="P51" s="8">
        <f t="shared" si="3"/>
        <v>0</v>
      </c>
    </row>
    <row r="52" spans="1:16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8">
        <v>0</v>
      </c>
      <c r="M52" s="9"/>
      <c r="N52" s="8">
        <f t="shared" si="2"/>
        <v>0</v>
      </c>
      <c r="O52" s="9"/>
      <c r="P52" s="8">
        <f t="shared" si="3"/>
        <v>0</v>
      </c>
    </row>
    <row r="53" spans="1:16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8">
        <v>0</v>
      </c>
      <c r="M53" s="9">
        <f>M54</f>
        <v>0</v>
      </c>
      <c r="N53" s="8">
        <f t="shared" si="2"/>
        <v>0</v>
      </c>
      <c r="O53" s="9">
        <f>O54</f>
        <v>0</v>
      </c>
      <c r="P53" s="8">
        <f t="shared" si="3"/>
        <v>0</v>
      </c>
    </row>
    <row r="54" spans="1:16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8">
        <v>0</v>
      </c>
      <c r="M54" s="9"/>
      <c r="N54" s="8">
        <f t="shared" si="2"/>
        <v>0</v>
      </c>
      <c r="O54" s="9"/>
      <c r="P54" s="8">
        <f t="shared" si="3"/>
        <v>0</v>
      </c>
    </row>
    <row r="55" spans="1:16" ht="72.75" customHeight="1">
      <c r="A55" s="4" t="s">
        <v>265</v>
      </c>
      <c r="B55" s="11" t="s">
        <v>5</v>
      </c>
      <c r="C55" s="3" t="s">
        <v>20</v>
      </c>
      <c r="D55" s="3">
        <v>13</v>
      </c>
      <c r="E55" s="12" t="s">
        <v>266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8">
        <v>0</v>
      </c>
      <c r="M55" s="9">
        <f>M56</f>
        <v>0</v>
      </c>
      <c r="N55" s="8">
        <f t="shared" si="2"/>
        <v>0</v>
      </c>
      <c r="O55" s="9">
        <f>O56</f>
        <v>0</v>
      </c>
      <c r="P55" s="8">
        <f t="shared" si="3"/>
        <v>0</v>
      </c>
    </row>
    <row r="56" spans="1:16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266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8">
        <v>0</v>
      </c>
      <c r="M56" s="9"/>
      <c r="N56" s="8">
        <f t="shared" si="2"/>
        <v>0</v>
      </c>
      <c r="O56" s="9"/>
      <c r="P56" s="8">
        <f t="shared" si="3"/>
        <v>0</v>
      </c>
    </row>
    <row r="57" spans="1:16" ht="53.25" customHeight="1">
      <c r="A57" s="2" t="s">
        <v>197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1281.0384999999999</v>
      </c>
      <c r="H57" s="9">
        <f>H58+H59+H60</f>
        <v>0</v>
      </c>
      <c r="I57" s="8">
        <f t="shared" si="0"/>
        <v>1281.0384999999999</v>
      </c>
      <c r="J57" s="9">
        <f>J58+J59+J60</f>
        <v>0</v>
      </c>
      <c r="K57" s="8">
        <f t="shared" si="1"/>
        <v>1281.0384999999999</v>
      </c>
      <c r="L57" s="8">
        <v>1281.0384999999999</v>
      </c>
      <c r="M57" s="9">
        <f>M58+M59+M60</f>
        <v>0</v>
      </c>
      <c r="N57" s="8">
        <f t="shared" si="2"/>
        <v>1281.0384999999999</v>
      </c>
      <c r="O57" s="9">
        <f>O58+O59+O60</f>
        <v>0</v>
      </c>
      <c r="P57" s="8">
        <f t="shared" si="3"/>
        <v>1281.0384999999999</v>
      </c>
    </row>
    <row r="58" spans="1:16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1208.7235000000001</v>
      </c>
      <c r="H58" s="9"/>
      <c r="I58" s="8">
        <f t="shared" si="0"/>
        <v>1208.7235000000001</v>
      </c>
      <c r="J58" s="9"/>
      <c r="K58" s="8">
        <f t="shared" si="1"/>
        <v>1208.7235000000001</v>
      </c>
      <c r="L58" s="8">
        <v>1208.7235000000001</v>
      </c>
      <c r="M58" s="9"/>
      <c r="N58" s="8">
        <f t="shared" si="2"/>
        <v>1208.7235000000001</v>
      </c>
      <c r="O58" s="9"/>
      <c r="P58" s="8">
        <f t="shared" si="3"/>
        <v>1208.7235000000001</v>
      </c>
    </row>
    <row r="59" spans="1:16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8">
        <v>72.215000000000003</v>
      </c>
      <c r="M59" s="9"/>
      <c r="N59" s="8">
        <f t="shared" si="2"/>
        <v>72.215000000000003</v>
      </c>
      <c r="O59" s="9"/>
      <c r="P59" s="8">
        <f t="shared" si="3"/>
        <v>72.215000000000003</v>
      </c>
    </row>
    <row r="60" spans="1:16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8">
        <v>0.10000000000000009</v>
      </c>
      <c r="M60" s="9"/>
      <c r="N60" s="8">
        <f t="shared" si="2"/>
        <v>0.10000000000000009</v>
      </c>
      <c r="O60" s="9"/>
      <c r="P60" s="8">
        <f t="shared" si="3"/>
        <v>0.10000000000000009</v>
      </c>
    </row>
    <row r="61" spans="1:16" ht="49.5" customHeight="1">
      <c r="A61" s="10" t="s">
        <v>209</v>
      </c>
      <c r="B61" s="3" t="s">
        <v>5</v>
      </c>
      <c r="C61" s="3" t="s">
        <v>21</v>
      </c>
      <c r="D61" s="3" t="s">
        <v>28</v>
      </c>
      <c r="E61" s="1" t="s">
        <v>210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8">
        <v>0</v>
      </c>
      <c r="M61" s="9">
        <f>M62</f>
        <v>0</v>
      </c>
      <c r="N61" s="8">
        <f t="shared" si="2"/>
        <v>0</v>
      </c>
      <c r="O61" s="9">
        <f>O62</f>
        <v>0</v>
      </c>
      <c r="P61" s="8">
        <f t="shared" si="3"/>
        <v>0</v>
      </c>
    </row>
    <row r="62" spans="1:16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210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8">
        <v>0</v>
      </c>
      <c r="M62" s="9"/>
      <c r="N62" s="8">
        <f t="shared" si="2"/>
        <v>0</v>
      </c>
      <c r="O62" s="9"/>
      <c r="P62" s="8">
        <f t="shared" si="3"/>
        <v>0</v>
      </c>
    </row>
    <row r="63" spans="1:16" ht="129" customHeight="1">
      <c r="A63" s="2" t="s">
        <v>195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16.515000000000001</v>
      </c>
      <c r="H63" s="9">
        <f>H64</f>
        <v>0</v>
      </c>
      <c r="I63" s="8">
        <f t="shared" si="0"/>
        <v>16.515000000000001</v>
      </c>
      <c r="J63" s="9">
        <f>J64</f>
        <v>0</v>
      </c>
      <c r="K63" s="8">
        <f t="shared" si="1"/>
        <v>16.515000000000001</v>
      </c>
      <c r="L63" s="8">
        <v>16.515000000000001</v>
      </c>
      <c r="M63" s="9">
        <f>M64</f>
        <v>0</v>
      </c>
      <c r="N63" s="8">
        <f t="shared" si="2"/>
        <v>16.515000000000001</v>
      </c>
      <c r="O63" s="9">
        <f>O64</f>
        <v>0</v>
      </c>
      <c r="P63" s="8">
        <f t="shared" si="3"/>
        <v>16.515000000000001</v>
      </c>
    </row>
    <row r="64" spans="1:16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16.515000000000001</v>
      </c>
      <c r="H64" s="9"/>
      <c r="I64" s="8">
        <f t="shared" si="0"/>
        <v>16.515000000000001</v>
      </c>
      <c r="J64" s="9"/>
      <c r="K64" s="8">
        <f t="shared" si="1"/>
        <v>16.515000000000001</v>
      </c>
      <c r="L64" s="8">
        <v>16.515000000000001</v>
      </c>
      <c r="M64" s="9"/>
      <c r="N64" s="8">
        <f t="shared" si="2"/>
        <v>16.515000000000001</v>
      </c>
      <c r="O64" s="9"/>
      <c r="P64" s="8">
        <f t="shared" si="3"/>
        <v>16.515000000000001</v>
      </c>
    </row>
    <row r="65" spans="1:16" ht="88.5" customHeight="1">
      <c r="A65" s="2" t="s">
        <v>227</v>
      </c>
      <c r="B65" s="3" t="s">
        <v>5</v>
      </c>
      <c r="C65" s="3" t="s">
        <v>22</v>
      </c>
      <c r="D65" s="3" t="s">
        <v>23</v>
      </c>
      <c r="E65" s="12" t="s">
        <v>228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0</v>
      </c>
      <c r="K65" s="8">
        <f t="shared" si="1"/>
        <v>0</v>
      </c>
      <c r="L65" s="8">
        <v>0</v>
      </c>
      <c r="M65" s="9">
        <f>M66</f>
        <v>0</v>
      </c>
      <c r="N65" s="8">
        <f t="shared" si="2"/>
        <v>0</v>
      </c>
      <c r="O65" s="9">
        <f>O66</f>
        <v>0</v>
      </c>
      <c r="P65" s="8">
        <f t="shared" si="3"/>
        <v>0</v>
      </c>
    </row>
    <row r="66" spans="1:16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228</v>
      </c>
      <c r="F66" s="3">
        <v>200</v>
      </c>
      <c r="G66" s="8">
        <v>0</v>
      </c>
      <c r="H66" s="9"/>
      <c r="I66" s="8">
        <f t="shared" si="0"/>
        <v>0</v>
      </c>
      <c r="J66" s="9"/>
      <c r="K66" s="8">
        <f t="shared" si="1"/>
        <v>0</v>
      </c>
      <c r="L66" s="8">
        <v>0</v>
      </c>
      <c r="M66" s="9"/>
      <c r="N66" s="8">
        <f t="shared" si="2"/>
        <v>0</v>
      </c>
      <c r="O66" s="9"/>
      <c r="P66" s="8">
        <f t="shared" si="3"/>
        <v>0</v>
      </c>
    </row>
    <row r="67" spans="1:16" ht="42" customHeight="1">
      <c r="A67" s="10" t="s">
        <v>207</v>
      </c>
      <c r="B67" s="3" t="s">
        <v>5</v>
      </c>
      <c r="C67" s="3" t="s">
        <v>22</v>
      </c>
      <c r="D67" s="3" t="s">
        <v>25</v>
      </c>
      <c r="E67" s="1" t="s">
        <v>208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0</v>
      </c>
      <c r="K67" s="8">
        <f t="shared" si="1"/>
        <v>0</v>
      </c>
      <c r="L67" s="8">
        <v>0</v>
      </c>
      <c r="M67" s="9">
        <f>M68+M69</f>
        <v>0</v>
      </c>
      <c r="N67" s="8">
        <f t="shared" si="2"/>
        <v>0</v>
      </c>
      <c r="O67" s="9">
        <f>O68+O69</f>
        <v>0</v>
      </c>
      <c r="P67" s="8">
        <f t="shared" si="3"/>
        <v>0</v>
      </c>
    </row>
    <row r="68" spans="1:16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208</v>
      </c>
      <c r="F68" s="3">
        <v>200</v>
      </c>
      <c r="G68" s="8">
        <v>0</v>
      </c>
      <c r="H68" s="9"/>
      <c r="I68" s="8">
        <f t="shared" si="0"/>
        <v>0</v>
      </c>
      <c r="J68" s="9"/>
      <c r="K68" s="8">
        <f t="shared" si="1"/>
        <v>0</v>
      </c>
      <c r="L68" s="8">
        <v>0</v>
      </c>
      <c r="M68" s="9"/>
      <c r="N68" s="8">
        <f t="shared" si="2"/>
        <v>0</v>
      </c>
      <c r="O68" s="9"/>
      <c r="P68" s="8">
        <f t="shared" si="3"/>
        <v>0</v>
      </c>
    </row>
    <row r="69" spans="1:16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208</v>
      </c>
      <c r="F69" s="3">
        <v>800</v>
      </c>
      <c r="G69" s="8">
        <v>0</v>
      </c>
      <c r="H69" s="9"/>
      <c r="I69" s="8">
        <f t="shared" si="0"/>
        <v>0</v>
      </c>
      <c r="J69" s="9"/>
      <c r="K69" s="8">
        <f t="shared" si="1"/>
        <v>0</v>
      </c>
      <c r="L69" s="8">
        <v>0</v>
      </c>
      <c r="M69" s="9"/>
      <c r="N69" s="8">
        <f t="shared" si="2"/>
        <v>0</v>
      </c>
      <c r="O69" s="9"/>
      <c r="P69" s="8">
        <f t="shared" si="3"/>
        <v>0</v>
      </c>
    </row>
    <row r="70" spans="1:16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232</v>
      </c>
      <c r="F70" s="3"/>
      <c r="G70" s="8">
        <v>471.30999999999949</v>
      </c>
      <c r="H70" s="9">
        <f>H71</f>
        <v>0</v>
      </c>
      <c r="I70" s="8">
        <f t="shared" si="0"/>
        <v>471.30999999999949</v>
      </c>
      <c r="J70" s="9">
        <f>J71</f>
        <v>0</v>
      </c>
      <c r="K70" s="8">
        <f t="shared" si="1"/>
        <v>471.30999999999949</v>
      </c>
      <c r="L70" s="8">
        <v>471.30999999999949</v>
      </c>
      <c r="M70" s="9">
        <f>M71</f>
        <v>0</v>
      </c>
      <c r="N70" s="8">
        <f t="shared" si="2"/>
        <v>471.30999999999949</v>
      </c>
      <c r="O70" s="9">
        <f>O71</f>
        <v>0</v>
      </c>
      <c r="P70" s="8">
        <f t="shared" si="3"/>
        <v>471.30999999999949</v>
      </c>
    </row>
    <row r="71" spans="1:16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232</v>
      </c>
      <c r="F71" s="3">
        <v>200</v>
      </c>
      <c r="G71" s="8">
        <v>471.30999999999949</v>
      </c>
      <c r="H71" s="9"/>
      <c r="I71" s="8">
        <f t="shared" si="0"/>
        <v>471.30999999999949</v>
      </c>
      <c r="J71" s="9"/>
      <c r="K71" s="8">
        <f t="shared" si="1"/>
        <v>471.30999999999949</v>
      </c>
      <c r="L71" s="8">
        <v>471.30999999999949</v>
      </c>
      <c r="M71" s="9"/>
      <c r="N71" s="8">
        <f t="shared" si="2"/>
        <v>471.30999999999949</v>
      </c>
      <c r="O71" s="9"/>
      <c r="P71" s="8">
        <f t="shared" si="3"/>
        <v>471.30999999999949</v>
      </c>
    </row>
    <row r="72" spans="1:16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4893</v>
      </c>
      <c r="H72" s="9">
        <f>H73</f>
        <v>0</v>
      </c>
      <c r="I72" s="8">
        <f t="shared" si="0"/>
        <v>4893</v>
      </c>
      <c r="J72" s="9">
        <f>J73</f>
        <v>0</v>
      </c>
      <c r="K72" s="8">
        <f t="shared" si="1"/>
        <v>4893</v>
      </c>
      <c r="L72" s="8">
        <v>4893</v>
      </c>
      <c r="M72" s="9">
        <f>M73</f>
        <v>0</v>
      </c>
      <c r="N72" s="8">
        <f t="shared" si="2"/>
        <v>4893</v>
      </c>
      <c r="O72" s="9">
        <f>O73</f>
        <v>0</v>
      </c>
      <c r="P72" s="8">
        <f t="shared" si="3"/>
        <v>4893</v>
      </c>
    </row>
    <row r="73" spans="1:16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4893</v>
      </c>
      <c r="H73" s="9"/>
      <c r="I73" s="8">
        <f t="shared" si="0"/>
        <v>4893</v>
      </c>
      <c r="J73" s="9"/>
      <c r="K73" s="8">
        <f t="shared" si="1"/>
        <v>4893</v>
      </c>
      <c r="L73" s="8">
        <v>4893</v>
      </c>
      <c r="M73" s="9"/>
      <c r="N73" s="8">
        <f t="shared" si="2"/>
        <v>4893</v>
      </c>
      <c r="O73" s="9"/>
      <c r="P73" s="8">
        <f t="shared" si="3"/>
        <v>4893</v>
      </c>
    </row>
    <row r="74" spans="1:16" ht="41.25" customHeight="1">
      <c r="A74" s="10" t="s">
        <v>263</v>
      </c>
      <c r="B74" s="3" t="s">
        <v>5</v>
      </c>
      <c r="C74" s="3" t="s">
        <v>22</v>
      </c>
      <c r="D74" s="3" t="s">
        <v>28</v>
      </c>
      <c r="E74" s="1" t="s">
        <v>264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8">
        <v>0</v>
      </c>
      <c r="M74" s="9">
        <f>M75</f>
        <v>0</v>
      </c>
      <c r="N74" s="8">
        <f t="shared" si="2"/>
        <v>0</v>
      </c>
      <c r="O74" s="9">
        <f>O75</f>
        <v>0</v>
      </c>
      <c r="P74" s="8">
        <f t="shared" si="3"/>
        <v>0</v>
      </c>
    </row>
    <row r="75" spans="1:16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264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8">
        <v>0</v>
      </c>
      <c r="M75" s="9"/>
      <c r="N75" s="8">
        <f t="shared" si="2"/>
        <v>0</v>
      </c>
      <c r="O75" s="9"/>
      <c r="P75" s="8">
        <f t="shared" si="3"/>
        <v>0</v>
      </c>
    </row>
    <row r="76" spans="1:16" ht="81" customHeight="1">
      <c r="A76" s="10" t="s">
        <v>231</v>
      </c>
      <c r="B76" s="3" t="s">
        <v>5</v>
      </c>
      <c r="C76" s="3" t="s">
        <v>22</v>
      </c>
      <c r="D76" s="3" t="s">
        <v>28</v>
      </c>
      <c r="E76" s="1" t="s">
        <v>243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0</v>
      </c>
      <c r="K76" s="8">
        <f t="shared" si="1"/>
        <v>0</v>
      </c>
      <c r="L76" s="8">
        <v>0</v>
      </c>
      <c r="M76" s="9">
        <f>M77</f>
        <v>0</v>
      </c>
      <c r="N76" s="8">
        <f t="shared" si="2"/>
        <v>0</v>
      </c>
      <c r="O76" s="9">
        <f>O77</f>
        <v>0</v>
      </c>
      <c r="P76" s="8">
        <f t="shared" si="3"/>
        <v>0</v>
      </c>
    </row>
    <row r="77" spans="1:16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243</v>
      </c>
      <c r="F77" s="3">
        <v>200</v>
      </c>
      <c r="G77" s="8">
        <v>0</v>
      </c>
      <c r="H77" s="9"/>
      <c r="I77" s="8">
        <f t="shared" si="0"/>
        <v>0</v>
      </c>
      <c r="J77" s="9"/>
      <c r="K77" s="8">
        <f t="shared" si="1"/>
        <v>0</v>
      </c>
      <c r="L77" s="8">
        <v>0</v>
      </c>
      <c r="M77" s="9"/>
      <c r="N77" s="8">
        <f t="shared" si="2"/>
        <v>0</v>
      </c>
      <c r="O77" s="9"/>
      <c r="P77" s="8">
        <f t="shared" si="3"/>
        <v>0</v>
      </c>
    </row>
    <row r="78" spans="1:16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8">
        <v>469.03199999999998</v>
      </c>
      <c r="H78" s="9">
        <f>H79+H80</f>
        <v>0</v>
      </c>
      <c r="I78" s="8">
        <f t="shared" si="0"/>
        <v>469.03199999999998</v>
      </c>
      <c r="J78" s="9">
        <f>J79+J80</f>
        <v>21</v>
      </c>
      <c r="K78" s="8">
        <f t="shared" si="1"/>
        <v>490.03199999999998</v>
      </c>
      <c r="L78" s="8">
        <v>469.03199999999998</v>
      </c>
      <c r="M78" s="9">
        <f>M79+M80</f>
        <v>0</v>
      </c>
      <c r="N78" s="8">
        <f t="shared" si="2"/>
        <v>469.03199999999998</v>
      </c>
      <c r="O78" s="9">
        <f>O79+O80</f>
        <v>21</v>
      </c>
      <c r="P78" s="8">
        <f t="shared" si="3"/>
        <v>490.03199999999998</v>
      </c>
    </row>
    <row r="79" spans="1:16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8">
        <v>0</v>
      </c>
      <c r="H79" s="9"/>
      <c r="I79" s="8">
        <f t="shared" si="0"/>
        <v>0</v>
      </c>
      <c r="J79" s="9"/>
      <c r="K79" s="8">
        <f t="shared" si="1"/>
        <v>0</v>
      </c>
      <c r="L79" s="8">
        <v>0</v>
      </c>
      <c r="M79" s="9"/>
      <c r="N79" s="8">
        <f t="shared" si="2"/>
        <v>0</v>
      </c>
      <c r="O79" s="9"/>
      <c r="P79" s="8">
        <f t="shared" si="3"/>
        <v>0</v>
      </c>
    </row>
    <row r="80" spans="1:16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8">
        <v>469.03199999999998</v>
      </c>
      <c r="H80" s="9"/>
      <c r="I80" s="8">
        <f t="shared" ref="I80:I146" si="4">G80+H80</f>
        <v>469.03199999999998</v>
      </c>
      <c r="J80" s="9">
        <v>21</v>
      </c>
      <c r="K80" s="8">
        <f t="shared" ref="K80:K144" si="5">I80+J80</f>
        <v>490.03199999999998</v>
      </c>
      <c r="L80" s="8">
        <v>469.03199999999998</v>
      </c>
      <c r="M80" s="9"/>
      <c r="N80" s="8">
        <f t="shared" ref="N80:N146" si="6">L80+M80</f>
        <v>469.03199999999998</v>
      </c>
      <c r="O80" s="9">
        <v>21</v>
      </c>
      <c r="P80" s="8">
        <f t="shared" ref="P80:P144" si="7">N80+O80</f>
        <v>490.03199999999998</v>
      </c>
    </row>
    <row r="81" spans="1:16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8">
        <v>50</v>
      </c>
      <c r="H81" s="9">
        <f>H82</f>
        <v>0</v>
      </c>
      <c r="I81" s="8">
        <f t="shared" si="4"/>
        <v>50</v>
      </c>
      <c r="J81" s="9">
        <f>J82</f>
        <v>0</v>
      </c>
      <c r="K81" s="8">
        <f t="shared" si="5"/>
        <v>50</v>
      </c>
      <c r="L81" s="8">
        <v>50</v>
      </c>
      <c r="M81" s="9">
        <f>M82</f>
        <v>0</v>
      </c>
      <c r="N81" s="8">
        <f t="shared" si="6"/>
        <v>50</v>
      </c>
      <c r="O81" s="9">
        <f>O82</f>
        <v>0</v>
      </c>
      <c r="P81" s="8">
        <f t="shared" si="7"/>
        <v>50</v>
      </c>
    </row>
    <row r="82" spans="1:16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8">
        <v>50</v>
      </c>
      <c r="H82" s="9"/>
      <c r="I82" s="8">
        <f t="shared" si="4"/>
        <v>50</v>
      </c>
      <c r="J82" s="9"/>
      <c r="K82" s="8">
        <f t="shared" si="5"/>
        <v>50</v>
      </c>
      <c r="L82" s="8">
        <v>50</v>
      </c>
      <c r="M82" s="9"/>
      <c r="N82" s="8">
        <f t="shared" si="6"/>
        <v>50</v>
      </c>
      <c r="O82" s="9"/>
      <c r="P82" s="8">
        <f t="shared" si="7"/>
        <v>50</v>
      </c>
    </row>
    <row r="83" spans="1:16" ht="48" customHeight="1">
      <c r="A83" s="4" t="s">
        <v>294</v>
      </c>
      <c r="B83" s="3" t="s">
        <v>5</v>
      </c>
      <c r="C83" s="3" t="s">
        <v>22</v>
      </c>
      <c r="D83" s="3">
        <v>12</v>
      </c>
      <c r="E83" s="1" t="s">
        <v>295</v>
      </c>
      <c r="F83" s="3"/>
      <c r="G83" s="8">
        <v>0</v>
      </c>
      <c r="H83" s="9">
        <f>H84</f>
        <v>0</v>
      </c>
      <c r="I83" s="8">
        <f t="shared" si="4"/>
        <v>0</v>
      </c>
      <c r="J83" s="9">
        <f>J84</f>
        <v>0</v>
      </c>
      <c r="K83" s="8">
        <f t="shared" si="5"/>
        <v>0</v>
      </c>
      <c r="L83" s="8">
        <v>0</v>
      </c>
      <c r="M83" s="9">
        <f>M84</f>
        <v>0</v>
      </c>
      <c r="N83" s="8">
        <f t="shared" si="6"/>
        <v>0</v>
      </c>
      <c r="O83" s="9">
        <f>O84</f>
        <v>0</v>
      </c>
      <c r="P83" s="8">
        <f t="shared" si="7"/>
        <v>0</v>
      </c>
    </row>
    <row r="84" spans="1:16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295</v>
      </c>
      <c r="F84" s="3">
        <v>800</v>
      </c>
      <c r="G84" s="8">
        <v>0</v>
      </c>
      <c r="H84" s="9"/>
      <c r="I84" s="8">
        <f t="shared" si="4"/>
        <v>0</v>
      </c>
      <c r="J84" s="9"/>
      <c r="K84" s="8">
        <f t="shared" si="5"/>
        <v>0</v>
      </c>
      <c r="L84" s="8">
        <v>0</v>
      </c>
      <c r="M84" s="9"/>
      <c r="N84" s="8">
        <f t="shared" si="6"/>
        <v>0</v>
      </c>
      <c r="O84" s="9"/>
      <c r="P84" s="8">
        <f t="shared" si="7"/>
        <v>0</v>
      </c>
    </row>
    <row r="85" spans="1:16" ht="49.5" customHeight="1">
      <c r="A85" s="2" t="s">
        <v>229</v>
      </c>
      <c r="B85" s="3" t="s">
        <v>5</v>
      </c>
      <c r="C85" s="3" t="s">
        <v>22</v>
      </c>
      <c r="D85" s="3">
        <v>12</v>
      </c>
      <c r="E85" s="12" t="s">
        <v>230</v>
      </c>
      <c r="F85" s="3"/>
      <c r="G85" s="8">
        <v>1000</v>
      </c>
      <c r="H85" s="9">
        <f>H86</f>
        <v>0</v>
      </c>
      <c r="I85" s="8">
        <f t="shared" si="4"/>
        <v>1000</v>
      </c>
      <c r="J85" s="9">
        <f>J86</f>
        <v>0</v>
      </c>
      <c r="K85" s="8">
        <f t="shared" si="5"/>
        <v>1000</v>
      </c>
      <c r="L85" s="8">
        <v>1000</v>
      </c>
      <c r="M85" s="9">
        <f>M86</f>
        <v>0</v>
      </c>
      <c r="N85" s="8">
        <f t="shared" si="6"/>
        <v>1000</v>
      </c>
      <c r="O85" s="9">
        <f>O86</f>
        <v>0</v>
      </c>
      <c r="P85" s="8">
        <f t="shared" si="7"/>
        <v>1000</v>
      </c>
    </row>
    <row r="86" spans="1:16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230</v>
      </c>
      <c r="F86" s="3">
        <v>200</v>
      </c>
      <c r="G86" s="8">
        <v>1000</v>
      </c>
      <c r="H86" s="9"/>
      <c r="I86" s="8">
        <f t="shared" si="4"/>
        <v>1000</v>
      </c>
      <c r="J86" s="9"/>
      <c r="K86" s="8">
        <f t="shared" si="5"/>
        <v>1000</v>
      </c>
      <c r="L86" s="8">
        <v>1000</v>
      </c>
      <c r="M86" s="9"/>
      <c r="N86" s="8">
        <f t="shared" si="6"/>
        <v>1000</v>
      </c>
      <c r="O86" s="9"/>
      <c r="P86" s="8">
        <f t="shared" si="7"/>
        <v>1000</v>
      </c>
    </row>
    <row r="87" spans="1:16" ht="49.5" customHeight="1">
      <c r="A87" s="4" t="s">
        <v>299</v>
      </c>
      <c r="B87" s="3" t="s">
        <v>5</v>
      </c>
      <c r="C87" s="3" t="s">
        <v>22</v>
      </c>
      <c r="D87" s="3">
        <v>12</v>
      </c>
      <c r="E87" s="1" t="s">
        <v>300</v>
      </c>
      <c r="F87" s="3"/>
      <c r="G87" s="8">
        <v>0</v>
      </c>
      <c r="H87" s="9">
        <f>H88</f>
        <v>0</v>
      </c>
      <c r="I87" s="8">
        <f t="shared" si="4"/>
        <v>0</v>
      </c>
      <c r="J87" s="9">
        <f>J88</f>
        <v>0</v>
      </c>
      <c r="K87" s="8">
        <f t="shared" si="5"/>
        <v>0</v>
      </c>
      <c r="L87" s="8">
        <v>0</v>
      </c>
      <c r="M87" s="9">
        <f>M88</f>
        <v>0</v>
      </c>
      <c r="N87" s="8">
        <f t="shared" si="6"/>
        <v>0</v>
      </c>
      <c r="O87" s="9">
        <f>O88</f>
        <v>0</v>
      </c>
      <c r="P87" s="8">
        <f t="shared" si="7"/>
        <v>0</v>
      </c>
    </row>
    <row r="88" spans="1:16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300</v>
      </c>
      <c r="F88" s="3">
        <v>200</v>
      </c>
      <c r="G88" s="8">
        <v>0</v>
      </c>
      <c r="H88" s="9"/>
      <c r="I88" s="8">
        <f t="shared" si="4"/>
        <v>0</v>
      </c>
      <c r="J88" s="9"/>
      <c r="K88" s="8">
        <f t="shared" si="5"/>
        <v>0</v>
      </c>
      <c r="L88" s="8">
        <v>0</v>
      </c>
      <c r="M88" s="9"/>
      <c r="N88" s="8">
        <f t="shared" si="6"/>
        <v>0</v>
      </c>
      <c r="O88" s="9"/>
      <c r="P88" s="8">
        <f t="shared" si="7"/>
        <v>0</v>
      </c>
    </row>
    <row r="89" spans="1:16" ht="49.5" customHeight="1">
      <c r="A89" s="4" t="s">
        <v>246</v>
      </c>
      <c r="B89" s="3" t="s">
        <v>5</v>
      </c>
      <c r="C89" s="3" t="s">
        <v>23</v>
      </c>
      <c r="D89" s="3" t="s">
        <v>20</v>
      </c>
      <c r="E89" s="1" t="s">
        <v>247</v>
      </c>
      <c r="F89" s="3"/>
      <c r="G89" s="8">
        <v>0</v>
      </c>
      <c r="H89" s="9">
        <f>H90</f>
        <v>0</v>
      </c>
      <c r="I89" s="8">
        <f t="shared" si="4"/>
        <v>0</v>
      </c>
      <c r="J89" s="9">
        <f>J90</f>
        <v>0</v>
      </c>
      <c r="K89" s="8">
        <f t="shared" si="5"/>
        <v>0</v>
      </c>
      <c r="L89" s="8">
        <v>0</v>
      </c>
      <c r="M89" s="9">
        <f>M90</f>
        <v>0</v>
      </c>
      <c r="N89" s="8">
        <f t="shared" si="6"/>
        <v>0</v>
      </c>
      <c r="O89" s="9">
        <f>O90</f>
        <v>0</v>
      </c>
      <c r="P89" s="8">
        <f t="shared" si="7"/>
        <v>0</v>
      </c>
    </row>
    <row r="90" spans="1:16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247</v>
      </c>
      <c r="F90" s="3">
        <v>200</v>
      </c>
      <c r="G90" s="8">
        <v>0</v>
      </c>
      <c r="H90" s="9"/>
      <c r="I90" s="8">
        <f t="shared" si="4"/>
        <v>0</v>
      </c>
      <c r="J90" s="9"/>
      <c r="K90" s="8">
        <f t="shared" si="5"/>
        <v>0</v>
      </c>
      <c r="L90" s="8">
        <v>0</v>
      </c>
      <c r="M90" s="9"/>
      <c r="N90" s="8">
        <f t="shared" si="6"/>
        <v>0</v>
      </c>
      <c r="O90" s="9"/>
      <c r="P90" s="8">
        <f t="shared" si="7"/>
        <v>0</v>
      </c>
    </row>
    <row r="91" spans="1:16" ht="49.5" customHeight="1">
      <c r="A91" s="4" t="s">
        <v>248</v>
      </c>
      <c r="B91" s="3" t="s">
        <v>5</v>
      </c>
      <c r="C91" s="3" t="s">
        <v>23</v>
      </c>
      <c r="D91" s="3" t="s">
        <v>20</v>
      </c>
      <c r="E91" s="1" t="s">
        <v>249</v>
      </c>
      <c r="F91" s="3"/>
      <c r="G91" s="8">
        <v>0</v>
      </c>
      <c r="H91" s="9">
        <f>H92</f>
        <v>0</v>
      </c>
      <c r="I91" s="8">
        <f t="shared" si="4"/>
        <v>0</v>
      </c>
      <c r="J91" s="9">
        <f>J92</f>
        <v>0</v>
      </c>
      <c r="K91" s="8">
        <f t="shared" si="5"/>
        <v>0</v>
      </c>
      <c r="L91" s="8">
        <v>0</v>
      </c>
      <c r="M91" s="9">
        <f>M92</f>
        <v>0</v>
      </c>
      <c r="N91" s="8">
        <f t="shared" si="6"/>
        <v>0</v>
      </c>
      <c r="O91" s="9">
        <f>O92</f>
        <v>0</v>
      </c>
      <c r="P91" s="8">
        <f t="shared" si="7"/>
        <v>0</v>
      </c>
    </row>
    <row r="92" spans="1:16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249</v>
      </c>
      <c r="F92" s="3">
        <v>200</v>
      </c>
      <c r="G92" s="8">
        <v>0</v>
      </c>
      <c r="H92" s="9"/>
      <c r="I92" s="8">
        <f t="shared" si="4"/>
        <v>0</v>
      </c>
      <c r="J92" s="9"/>
      <c r="K92" s="8">
        <f t="shared" si="5"/>
        <v>0</v>
      </c>
      <c r="L92" s="8">
        <v>0</v>
      </c>
      <c r="M92" s="9"/>
      <c r="N92" s="8">
        <f t="shared" si="6"/>
        <v>0</v>
      </c>
      <c r="O92" s="9"/>
      <c r="P92" s="8">
        <f t="shared" si="7"/>
        <v>0</v>
      </c>
    </row>
    <row r="93" spans="1:16" ht="49.5" customHeight="1">
      <c r="A93" s="4" t="s">
        <v>250</v>
      </c>
      <c r="B93" s="3" t="s">
        <v>5</v>
      </c>
      <c r="C93" s="3" t="s">
        <v>23</v>
      </c>
      <c r="D93" s="3" t="s">
        <v>20</v>
      </c>
      <c r="E93" s="1" t="s">
        <v>251</v>
      </c>
      <c r="F93" s="3"/>
      <c r="G93" s="8">
        <v>0</v>
      </c>
      <c r="H93" s="9">
        <f>H94</f>
        <v>0</v>
      </c>
      <c r="I93" s="8">
        <f t="shared" si="4"/>
        <v>0</v>
      </c>
      <c r="J93" s="9">
        <f>J94</f>
        <v>0</v>
      </c>
      <c r="K93" s="8">
        <f t="shared" si="5"/>
        <v>0</v>
      </c>
      <c r="L93" s="8">
        <v>0</v>
      </c>
      <c r="M93" s="9">
        <f>M94</f>
        <v>0</v>
      </c>
      <c r="N93" s="8">
        <f t="shared" si="6"/>
        <v>0</v>
      </c>
      <c r="O93" s="9">
        <f>O94</f>
        <v>0</v>
      </c>
      <c r="P93" s="8">
        <f t="shared" si="7"/>
        <v>0</v>
      </c>
    </row>
    <row r="94" spans="1:16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251</v>
      </c>
      <c r="F94" s="3">
        <v>200</v>
      </c>
      <c r="G94" s="8">
        <v>0</v>
      </c>
      <c r="H94" s="9"/>
      <c r="I94" s="8">
        <f t="shared" si="4"/>
        <v>0</v>
      </c>
      <c r="J94" s="9"/>
      <c r="K94" s="8">
        <f t="shared" si="5"/>
        <v>0</v>
      </c>
      <c r="L94" s="8">
        <v>0</v>
      </c>
      <c r="M94" s="9"/>
      <c r="N94" s="8">
        <f t="shared" si="6"/>
        <v>0</v>
      </c>
      <c r="O94" s="9"/>
      <c r="P94" s="8">
        <f t="shared" si="7"/>
        <v>0</v>
      </c>
    </row>
    <row r="95" spans="1:16" ht="51.75" customHeight="1">
      <c r="A95" s="4" t="s">
        <v>290</v>
      </c>
      <c r="B95" s="3" t="s">
        <v>5</v>
      </c>
      <c r="C95" s="3" t="s">
        <v>23</v>
      </c>
      <c r="D95" s="3" t="s">
        <v>26</v>
      </c>
      <c r="E95" s="1" t="s">
        <v>291</v>
      </c>
      <c r="F95" s="3"/>
      <c r="G95" s="8">
        <v>0</v>
      </c>
      <c r="H95" s="9">
        <f>H96</f>
        <v>0</v>
      </c>
      <c r="I95" s="8">
        <f t="shared" si="4"/>
        <v>0</v>
      </c>
      <c r="J95" s="9">
        <f>J96</f>
        <v>0</v>
      </c>
      <c r="K95" s="8">
        <f t="shared" si="5"/>
        <v>0</v>
      </c>
      <c r="L95" s="8">
        <v>0</v>
      </c>
      <c r="M95" s="9">
        <f>M96</f>
        <v>0</v>
      </c>
      <c r="N95" s="8">
        <f t="shared" si="6"/>
        <v>0</v>
      </c>
      <c r="O95" s="9">
        <f>O96</f>
        <v>0</v>
      </c>
      <c r="P95" s="8">
        <f t="shared" si="7"/>
        <v>0</v>
      </c>
    </row>
    <row r="96" spans="1:16" ht="49.5" customHeight="1">
      <c r="A96" s="2" t="s">
        <v>194</v>
      </c>
      <c r="B96" s="3" t="s">
        <v>5</v>
      </c>
      <c r="C96" s="3" t="s">
        <v>23</v>
      </c>
      <c r="D96" s="3" t="s">
        <v>26</v>
      </c>
      <c r="E96" s="1" t="s">
        <v>291</v>
      </c>
      <c r="F96" s="3">
        <v>400</v>
      </c>
      <c r="G96" s="8">
        <v>0</v>
      </c>
      <c r="H96" s="9"/>
      <c r="I96" s="8">
        <f t="shared" si="4"/>
        <v>0</v>
      </c>
      <c r="J96" s="9"/>
      <c r="K96" s="8">
        <f t="shared" si="5"/>
        <v>0</v>
      </c>
      <c r="L96" s="8">
        <v>0</v>
      </c>
      <c r="M96" s="9"/>
      <c r="N96" s="8">
        <f t="shared" si="6"/>
        <v>0</v>
      </c>
      <c r="O96" s="9"/>
      <c r="P96" s="8">
        <f t="shared" si="7"/>
        <v>0</v>
      </c>
    </row>
    <row r="97" spans="1:16" ht="41.25" customHeight="1">
      <c r="A97" s="2" t="s">
        <v>256</v>
      </c>
      <c r="B97" s="3" t="s">
        <v>5</v>
      </c>
      <c r="C97" s="3" t="s">
        <v>23</v>
      </c>
      <c r="D97" s="3" t="s">
        <v>26</v>
      </c>
      <c r="E97" s="1" t="s">
        <v>257</v>
      </c>
      <c r="F97" s="3"/>
      <c r="G97" s="8">
        <v>0</v>
      </c>
      <c r="H97" s="9">
        <f>H98</f>
        <v>0</v>
      </c>
      <c r="I97" s="8">
        <f t="shared" si="4"/>
        <v>0</v>
      </c>
      <c r="J97" s="9">
        <f>J98</f>
        <v>0</v>
      </c>
      <c r="K97" s="8">
        <f t="shared" si="5"/>
        <v>0</v>
      </c>
      <c r="L97" s="8">
        <v>0</v>
      </c>
      <c r="M97" s="9">
        <f>M98</f>
        <v>0</v>
      </c>
      <c r="N97" s="8">
        <f t="shared" si="6"/>
        <v>0</v>
      </c>
      <c r="O97" s="9">
        <f>O98</f>
        <v>0</v>
      </c>
      <c r="P97" s="8">
        <f t="shared" si="7"/>
        <v>0</v>
      </c>
    </row>
    <row r="98" spans="1:16" ht="49.5" customHeight="1">
      <c r="A98" s="2" t="s">
        <v>33</v>
      </c>
      <c r="B98" s="3" t="s">
        <v>5</v>
      </c>
      <c r="C98" s="3" t="s">
        <v>23</v>
      </c>
      <c r="D98" s="3" t="s">
        <v>26</v>
      </c>
      <c r="E98" s="1" t="s">
        <v>257</v>
      </c>
      <c r="F98" s="3">
        <v>200</v>
      </c>
      <c r="G98" s="8">
        <v>0</v>
      </c>
      <c r="H98" s="9"/>
      <c r="I98" s="8">
        <f t="shared" si="4"/>
        <v>0</v>
      </c>
      <c r="J98" s="9"/>
      <c r="K98" s="8">
        <f t="shared" si="5"/>
        <v>0</v>
      </c>
      <c r="L98" s="8">
        <v>0</v>
      </c>
      <c r="M98" s="9"/>
      <c r="N98" s="8">
        <f t="shared" si="6"/>
        <v>0</v>
      </c>
      <c r="O98" s="9"/>
      <c r="P98" s="8">
        <f t="shared" si="7"/>
        <v>0</v>
      </c>
    </row>
    <row r="99" spans="1:16" ht="60.75" customHeight="1">
      <c r="A99" s="10" t="s">
        <v>192</v>
      </c>
      <c r="B99" s="3" t="s">
        <v>5</v>
      </c>
      <c r="C99" s="3" t="s">
        <v>23</v>
      </c>
      <c r="D99" s="3" t="s">
        <v>21</v>
      </c>
      <c r="E99" s="12" t="s">
        <v>193</v>
      </c>
      <c r="F99" s="3"/>
      <c r="G99" s="8">
        <v>11156.834543000001</v>
      </c>
      <c r="H99" s="9">
        <f>H100</f>
        <v>0</v>
      </c>
      <c r="I99" s="8">
        <f t="shared" si="4"/>
        <v>11156.834543000001</v>
      </c>
      <c r="J99" s="9">
        <f>J100</f>
        <v>0</v>
      </c>
      <c r="K99" s="8">
        <f t="shared" si="5"/>
        <v>11156.834543000001</v>
      </c>
      <c r="L99" s="8">
        <v>9108.367043000002</v>
      </c>
      <c r="M99" s="9">
        <f>M100</f>
        <v>0</v>
      </c>
      <c r="N99" s="8">
        <f t="shared" si="6"/>
        <v>9108.367043000002</v>
      </c>
      <c r="O99" s="9">
        <f>O100</f>
        <v>0</v>
      </c>
      <c r="P99" s="8">
        <f t="shared" si="7"/>
        <v>9108.367043000002</v>
      </c>
    </row>
    <row r="100" spans="1:16" ht="45" customHeight="1">
      <c r="A100" s="13" t="s">
        <v>59</v>
      </c>
      <c r="B100" s="3" t="s">
        <v>5</v>
      </c>
      <c r="C100" s="3" t="s">
        <v>23</v>
      </c>
      <c r="D100" s="3" t="s">
        <v>21</v>
      </c>
      <c r="E100" s="12" t="s">
        <v>193</v>
      </c>
      <c r="F100" s="3">
        <v>800</v>
      </c>
      <c r="G100" s="8">
        <v>11156.834543000001</v>
      </c>
      <c r="H100" s="9"/>
      <c r="I100" s="8">
        <f t="shared" si="4"/>
        <v>11156.834543000001</v>
      </c>
      <c r="J100" s="9"/>
      <c r="K100" s="8">
        <f t="shared" si="5"/>
        <v>11156.834543000001</v>
      </c>
      <c r="L100" s="8">
        <v>9108.367040000001</v>
      </c>
      <c r="M100" s="9"/>
      <c r="N100" s="8">
        <f t="shared" si="6"/>
        <v>9108.367040000001</v>
      </c>
      <c r="O100" s="9"/>
      <c r="P100" s="8">
        <f t="shared" si="7"/>
        <v>9108.367040000001</v>
      </c>
    </row>
    <row r="101" spans="1:16" ht="45" customHeight="1">
      <c r="A101" s="2" t="s">
        <v>281</v>
      </c>
      <c r="B101" s="3" t="s">
        <v>5</v>
      </c>
      <c r="C101" s="3" t="s">
        <v>23</v>
      </c>
      <c r="D101" s="3" t="s">
        <v>21</v>
      </c>
      <c r="E101" s="12" t="s">
        <v>307</v>
      </c>
      <c r="F101" s="3"/>
      <c r="G101" s="8">
        <v>0</v>
      </c>
      <c r="H101" s="9">
        <f>H102</f>
        <v>0</v>
      </c>
      <c r="I101" s="8">
        <f t="shared" si="4"/>
        <v>0</v>
      </c>
      <c r="J101" s="9">
        <f>J102</f>
        <v>0</v>
      </c>
      <c r="K101" s="8">
        <f t="shared" si="5"/>
        <v>0</v>
      </c>
      <c r="L101" s="8">
        <v>0</v>
      </c>
      <c r="M101" s="9">
        <f>M102</f>
        <v>0</v>
      </c>
      <c r="N101" s="8">
        <f t="shared" si="6"/>
        <v>0</v>
      </c>
      <c r="O101" s="9">
        <f>O102</f>
        <v>0</v>
      </c>
      <c r="P101" s="8">
        <f t="shared" si="7"/>
        <v>0</v>
      </c>
    </row>
    <row r="102" spans="1:16" ht="45" customHeight="1">
      <c r="A102" s="2" t="s">
        <v>33</v>
      </c>
      <c r="B102" s="3" t="s">
        <v>5</v>
      </c>
      <c r="C102" s="3" t="s">
        <v>23</v>
      </c>
      <c r="D102" s="3" t="s">
        <v>21</v>
      </c>
      <c r="E102" s="12" t="s">
        <v>307</v>
      </c>
      <c r="F102" s="3">
        <v>200</v>
      </c>
      <c r="G102" s="8">
        <v>0</v>
      </c>
      <c r="H102" s="9"/>
      <c r="I102" s="8">
        <f t="shared" si="4"/>
        <v>0</v>
      </c>
      <c r="J102" s="9"/>
      <c r="K102" s="8">
        <f t="shared" si="5"/>
        <v>0</v>
      </c>
      <c r="L102" s="8">
        <v>0</v>
      </c>
      <c r="M102" s="9"/>
      <c r="N102" s="8">
        <f t="shared" si="6"/>
        <v>0</v>
      </c>
      <c r="O102" s="9"/>
      <c r="P102" s="8">
        <f t="shared" si="7"/>
        <v>0</v>
      </c>
    </row>
    <row r="103" spans="1:16" ht="27.75" customHeight="1">
      <c r="A103" s="2" t="s">
        <v>301</v>
      </c>
      <c r="B103" s="3" t="s">
        <v>5</v>
      </c>
      <c r="C103" s="3" t="s">
        <v>23</v>
      </c>
      <c r="D103" s="3" t="s">
        <v>21</v>
      </c>
      <c r="E103" s="12" t="s">
        <v>302</v>
      </c>
      <c r="F103" s="3"/>
      <c r="G103" s="8">
        <v>0</v>
      </c>
      <c r="H103" s="9">
        <f>H104</f>
        <v>0</v>
      </c>
      <c r="I103" s="8">
        <f t="shared" si="4"/>
        <v>0</v>
      </c>
      <c r="J103" s="9">
        <f>J104</f>
        <v>0</v>
      </c>
      <c r="K103" s="8">
        <f t="shared" si="5"/>
        <v>0</v>
      </c>
      <c r="L103" s="8">
        <v>0</v>
      </c>
      <c r="M103" s="9">
        <f>M104</f>
        <v>0</v>
      </c>
      <c r="N103" s="8">
        <f t="shared" si="6"/>
        <v>0</v>
      </c>
      <c r="O103" s="9">
        <f>O104</f>
        <v>0</v>
      </c>
      <c r="P103" s="8">
        <f t="shared" si="7"/>
        <v>0</v>
      </c>
    </row>
    <row r="104" spans="1:16" ht="45" customHeight="1">
      <c r="A104" s="2" t="s">
        <v>33</v>
      </c>
      <c r="B104" s="3" t="s">
        <v>5</v>
      </c>
      <c r="C104" s="3" t="s">
        <v>23</v>
      </c>
      <c r="D104" s="3" t="s">
        <v>21</v>
      </c>
      <c r="E104" s="12" t="s">
        <v>302</v>
      </c>
      <c r="F104" s="3">
        <v>200</v>
      </c>
      <c r="G104" s="8">
        <v>0</v>
      </c>
      <c r="H104" s="9"/>
      <c r="I104" s="8">
        <f t="shared" si="4"/>
        <v>0</v>
      </c>
      <c r="J104" s="9"/>
      <c r="K104" s="8">
        <f t="shared" si="5"/>
        <v>0</v>
      </c>
      <c r="L104" s="8">
        <v>0</v>
      </c>
      <c r="M104" s="9"/>
      <c r="N104" s="8">
        <f t="shared" si="6"/>
        <v>0</v>
      </c>
      <c r="O104" s="9"/>
      <c r="P104" s="8">
        <f t="shared" si="7"/>
        <v>0</v>
      </c>
    </row>
    <row r="105" spans="1:16" ht="39.75" customHeight="1">
      <c r="A105" s="10" t="s">
        <v>190</v>
      </c>
      <c r="B105" s="3" t="s">
        <v>5</v>
      </c>
      <c r="C105" s="3" t="s">
        <v>23</v>
      </c>
      <c r="D105" s="3" t="s">
        <v>21</v>
      </c>
      <c r="E105" s="1" t="s">
        <v>191</v>
      </c>
      <c r="F105" s="3"/>
      <c r="G105" s="8">
        <v>0</v>
      </c>
      <c r="H105" s="9">
        <f>H106</f>
        <v>0</v>
      </c>
      <c r="I105" s="8">
        <f t="shared" si="4"/>
        <v>0</v>
      </c>
      <c r="J105" s="9">
        <f>J106</f>
        <v>0</v>
      </c>
      <c r="K105" s="8">
        <f t="shared" si="5"/>
        <v>0</v>
      </c>
      <c r="L105" s="8">
        <v>0</v>
      </c>
      <c r="M105" s="9">
        <f>M106</f>
        <v>0</v>
      </c>
      <c r="N105" s="8">
        <f t="shared" si="6"/>
        <v>0</v>
      </c>
      <c r="O105" s="9">
        <f>O106</f>
        <v>0</v>
      </c>
      <c r="P105" s="8">
        <f t="shared" si="7"/>
        <v>0</v>
      </c>
    </row>
    <row r="106" spans="1:16" ht="54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" t="s">
        <v>191</v>
      </c>
      <c r="F106" s="3">
        <v>200</v>
      </c>
      <c r="G106" s="8">
        <v>0</v>
      </c>
      <c r="H106" s="9"/>
      <c r="I106" s="8">
        <f t="shared" si="4"/>
        <v>0</v>
      </c>
      <c r="J106" s="9"/>
      <c r="K106" s="8">
        <f t="shared" si="5"/>
        <v>0</v>
      </c>
      <c r="L106" s="8">
        <v>0</v>
      </c>
      <c r="M106" s="9"/>
      <c r="N106" s="8">
        <f t="shared" si="6"/>
        <v>0</v>
      </c>
      <c r="O106" s="9"/>
      <c r="P106" s="8">
        <f t="shared" si="7"/>
        <v>0</v>
      </c>
    </row>
    <row r="107" spans="1:16" ht="52.5" customHeight="1">
      <c r="A107" s="10" t="s">
        <v>219</v>
      </c>
      <c r="B107" s="3" t="s">
        <v>5</v>
      </c>
      <c r="C107" s="3" t="s">
        <v>23</v>
      </c>
      <c r="D107" s="3" t="s">
        <v>21</v>
      </c>
      <c r="E107" s="1" t="s">
        <v>220</v>
      </c>
      <c r="F107" s="3"/>
      <c r="G107" s="8">
        <v>0</v>
      </c>
      <c r="H107" s="9">
        <f>H108</f>
        <v>0</v>
      </c>
      <c r="I107" s="8">
        <f t="shared" si="4"/>
        <v>0</v>
      </c>
      <c r="J107" s="9">
        <f>J108</f>
        <v>0</v>
      </c>
      <c r="K107" s="8">
        <f t="shared" si="5"/>
        <v>0</v>
      </c>
      <c r="L107" s="8">
        <v>0</v>
      </c>
      <c r="M107" s="9">
        <f>M108</f>
        <v>0</v>
      </c>
      <c r="N107" s="8">
        <f t="shared" si="6"/>
        <v>0</v>
      </c>
      <c r="O107" s="9">
        <f>O108</f>
        <v>0</v>
      </c>
      <c r="P107" s="8">
        <f t="shared" si="7"/>
        <v>0</v>
      </c>
    </row>
    <row r="108" spans="1:16" ht="52.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" t="s">
        <v>220</v>
      </c>
      <c r="F108" s="3">
        <v>200</v>
      </c>
      <c r="G108" s="8">
        <v>0</v>
      </c>
      <c r="H108" s="9"/>
      <c r="I108" s="8">
        <f t="shared" si="4"/>
        <v>0</v>
      </c>
      <c r="J108" s="9"/>
      <c r="K108" s="8">
        <f t="shared" si="5"/>
        <v>0</v>
      </c>
      <c r="L108" s="8">
        <v>0</v>
      </c>
      <c r="M108" s="9"/>
      <c r="N108" s="8">
        <f t="shared" si="6"/>
        <v>0</v>
      </c>
      <c r="O108" s="9"/>
      <c r="P108" s="8">
        <f t="shared" si="7"/>
        <v>0</v>
      </c>
    </row>
    <row r="109" spans="1:16" ht="59.25" customHeight="1">
      <c r="A109" s="2" t="s">
        <v>225</v>
      </c>
      <c r="B109" s="3" t="s">
        <v>5</v>
      </c>
      <c r="C109" s="3" t="s">
        <v>23</v>
      </c>
      <c r="D109" s="3" t="s">
        <v>21</v>
      </c>
      <c r="E109" s="1" t="s">
        <v>226</v>
      </c>
      <c r="F109" s="3"/>
      <c r="G109" s="8">
        <v>260.70299999999997</v>
      </c>
      <c r="H109" s="9">
        <f>H110</f>
        <v>0</v>
      </c>
      <c r="I109" s="8">
        <f t="shared" si="4"/>
        <v>260.70299999999997</v>
      </c>
      <c r="J109" s="9">
        <f>J110</f>
        <v>0</v>
      </c>
      <c r="K109" s="8">
        <f t="shared" si="5"/>
        <v>260.70299999999997</v>
      </c>
      <c r="L109" s="8">
        <v>260.70299999999997</v>
      </c>
      <c r="M109" s="9">
        <f>M110</f>
        <v>0</v>
      </c>
      <c r="N109" s="8">
        <f t="shared" si="6"/>
        <v>260.70299999999997</v>
      </c>
      <c r="O109" s="9">
        <f>O110</f>
        <v>0</v>
      </c>
      <c r="P109" s="8">
        <f t="shared" si="7"/>
        <v>260.70299999999997</v>
      </c>
    </row>
    <row r="110" spans="1:16" ht="52.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226</v>
      </c>
      <c r="F110" s="3">
        <v>200</v>
      </c>
      <c r="G110" s="8">
        <v>260.70299999999997</v>
      </c>
      <c r="H110" s="9"/>
      <c r="I110" s="8">
        <f t="shared" si="4"/>
        <v>260.70299999999997</v>
      </c>
      <c r="J110" s="9"/>
      <c r="K110" s="8">
        <f t="shared" si="5"/>
        <v>260.70299999999997</v>
      </c>
      <c r="L110" s="8">
        <v>260.70299999999997</v>
      </c>
      <c r="M110" s="9"/>
      <c r="N110" s="8">
        <f t="shared" si="6"/>
        <v>260.70299999999997</v>
      </c>
      <c r="O110" s="9"/>
      <c r="P110" s="8">
        <f t="shared" si="7"/>
        <v>260.70299999999997</v>
      </c>
    </row>
    <row r="111" spans="1:16" ht="52.5" customHeight="1">
      <c r="A111" s="4" t="s">
        <v>252</v>
      </c>
      <c r="B111" s="3" t="s">
        <v>5</v>
      </c>
      <c r="C111" s="3" t="s">
        <v>23</v>
      </c>
      <c r="D111" s="3" t="s">
        <v>21</v>
      </c>
      <c r="E111" s="1" t="s">
        <v>253</v>
      </c>
      <c r="F111" s="3"/>
      <c r="G111" s="8">
        <v>0</v>
      </c>
      <c r="H111" s="9">
        <f>H112</f>
        <v>0</v>
      </c>
      <c r="I111" s="8">
        <f t="shared" si="4"/>
        <v>0</v>
      </c>
      <c r="J111" s="9">
        <f>J112</f>
        <v>0</v>
      </c>
      <c r="K111" s="8">
        <f t="shared" si="5"/>
        <v>0</v>
      </c>
      <c r="L111" s="8">
        <v>0</v>
      </c>
      <c r="M111" s="9">
        <f>M112</f>
        <v>0</v>
      </c>
      <c r="N111" s="8">
        <f t="shared" si="6"/>
        <v>0</v>
      </c>
      <c r="O111" s="9">
        <f>O112</f>
        <v>0</v>
      </c>
      <c r="P111" s="8">
        <f t="shared" si="7"/>
        <v>0</v>
      </c>
    </row>
    <row r="112" spans="1:16" ht="52.5" customHeight="1">
      <c r="A112" s="4" t="s">
        <v>33</v>
      </c>
      <c r="B112" s="3" t="s">
        <v>5</v>
      </c>
      <c r="C112" s="3" t="s">
        <v>23</v>
      </c>
      <c r="D112" s="3" t="s">
        <v>21</v>
      </c>
      <c r="E112" s="1" t="s">
        <v>253</v>
      </c>
      <c r="F112" s="3">
        <v>200</v>
      </c>
      <c r="G112" s="8">
        <v>0</v>
      </c>
      <c r="H112" s="9"/>
      <c r="I112" s="8">
        <f t="shared" si="4"/>
        <v>0</v>
      </c>
      <c r="J112" s="9"/>
      <c r="K112" s="8">
        <f t="shared" si="5"/>
        <v>0</v>
      </c>
      <c r="L112" s="8">
        <v>0</v>
      </c>
      <c r="M112" s="9"/>
      <c r="N112" s="8">
        <f t="shared" si="6"/>
        <v>0</v>
      </c>
      <c r="O112" s="9"/>
      <c r="P112" s="8">
        <f t="shared" si="7"/>
        <v>0</v>
      </c>
    </row>
    <row r="113" spans="1:16" ht="52.5" customHeight="1">
      <c r="A113" s="4" t="s">
        <v>254</v>
      </c>
      <c r="B113" s="3" t="s">
        <v>5</v>
      </c>
      <c r="C113" s="3" t="s">
        <v>23</v>
      </c>
      <c r="D113" s="3" t="s">
        <v>21</v>
      </c>
      <c r="E113" s="1" t="s">
        <v>255</v>
      </c>
      <c r="F113" s="3"/>
      <c r="G113" s="8">
        <v>575.67999999999995</v>
      </c>
      <c r="H113" s="9">
        <f>H114</f>
        <v>0</v>
      </c>
      <c r="I113" s="8">
        <f t="shared" si="4"/>
        <v>575.67999999999995</v>
      </c>
      <c r="J113" s="9">
        <f>J114+J115</f>
        <v>0</v>
      </c>
      <c r="K113" s="8">
        <f t="shared" si="5"/>
        <v>575.67999999999995</v>
      </c>
      <c r="L113" s="8">
        <v>575.67999999999995</v>
      </c>
      <c r="M113" s="9">
        <f>M114</f>
        <v>0</v>
      </c>
      <c r="N113" s="8">
        <f t="shared" si="6"/>
        <v>575.67999999999995</v>
      </c>
      <c r="O113" s="9">
        <f>O114+O115</f>
        <v>0</v>
      </c>
      <c r="P113" s="8">
        <f t="shared" si="7"/>
        <v>575.67999999999995</v>
      </c>
    </row>
    <row r="114" spans="1:16" ht="52.5" customHeight="1">
      <c r="A114" s="4" t="s">
        <v>33</v>
      </c>
      <c r="B114" s="3" t="s">
        <v>5</v>
      </c>
      <c r="C114" s="3" t="s">
        <v>23</v>
      </c>
      <c r="D114" s="3" t="s">
        <v>21</v>
      </c>
      <c r="E114" s="1" t="s">
        <v>255</v>
      </c>
      <c r="F114" s="3">
        <v>200</v>
      </c>
      <c r="G114" s="8">
        <v>575.67999999999995</v>
      </c>
      <c r="H114" s="9"/>
      <c r="I114" s="8">
        <f t="shared" si="4"/>
        <v>575.67999999999995</v>
      </c>
      <c r="J114" s="9"/>
      <c r="K114" s="8">
        <f t="shared" si="5"/>
        <v>575.67999999999995</v>
      </c>
      <c r="L114" s="8">
        <v>575.67999999999995</v>
      </c>
      <c r="M114" s="9"/>
      <c r="N114" s="8">
        <f t="shared" si="6"/>
        <v>575.67999999999995</v>
      </c>
      <c r="O114" s="9"/>
      <c r="P114" s="8">
        <f t="shared" si="7"/>
        <v>575.67999999999995</v>
      </c>
    </row>
    <row r="115" spans="1:16" ht="52.5" customHeight="1">
      <c r="A115" s="2" t="s">
        <v>194</v>
      </c>
      <c r="B115" s="3" t="s">
        <v>5</v>
      </c>
      <c r="C115" s="3" t="s">
        <v>23</v>
      </c>
      <c r="D115" s="3" t="s">
        <v>21</v>
      </c>
      <c r="E115" s="1" t="s">
        <v>255</v>
      </c>
      <c r="F115" s="3">
        <v>400</v>
      </c>
      <c r="G115" s="8"/>
      <c r="H115" s="9"/>
      <c r="I115" s="8">
        <v>0</v>
      </c>
      <c r="J115" s="9"/>
      <c r="K115" s="8">
        <f t="shared" si="5"/>
        <v>0</v>
      </c>
      <c r="L115" s="8"/>
      <c r="M115" s="9"/>
      <c r="N115" s="8">
        <v>0</v>
      </c>
      <c r="O115" s="9"/>
      <c r="P115" s="8">
        <f t="shared" si="7"/>
        <v>0</v>
      </c>
    </row>
    <row r="116" spans="1:16" ht="73.5" customHeight="1">
      <c r="A116" s="4" t="s">
        <v>267</v>
      </c>
      <c r="B116" s="3" t="s">
        <v>5</v>
      </c>
      <c r="C116" s="3" t="s">
        <v>23</v>
      </c>
      <c r="D116" s="3" t="s">
        <v>21</v>
      </c>
      <c r="E116" s="1" t="s">
        <v>268</v>
      </c>
      <c r="F116" s="3"/>
      <c r="G116" s="8">
        <v>0</v>
      </c>
      <c r="H116" s="9">
        <f>H117</f>
        <v>0</v>
      </c>
      <c r="I116" s="8">
        <f t="shared" si="4"/>
        <v>0</v>
      </c>
      <c r="J116" s="9">
        <f>J117</f>
        <v>0</v>
      </c>
      <c r="K116" s="8">
        <f t="shared" si="5"/>
        <v>0</v>
      </c>
      <c r="L116" s="8">
        <v>0</v>
      </c>
      <c r="M116" s="9">
        <f>M117</f>
        <v>0</v>
      </c>
      <c r="N116" s="8">
        <f t="shared" si="6"/>
        <v>0</v>
      </c>
      <c r="O116" s="9">
        <f>O117</f>
        <v>0</v>
      </c>
      <c r="P116" s="8">
        <f t="shared" si="7"/>
        <v>0</v>
      </c>
    </row>
    <row r="117" spans="1:16" ht="52.5" customHeight="1">
      <c r="A117" s="2" t="s">
        <v>194</v>
      </c>
      <c r="B117" s="3" t="s">
        <v>5</v>
      </c>
      <c r="C117" s="3" t="s">
        <v>23</v>
      </c>
      <c r="D117" s="3" t="s">
        <v>21</v>
      </c>
      <c r="E117" s="1" t="s">
        <v>268</v>
      </c>
      <c r="F117" s="3">
        <v>400</v>
      </c>
      <c r="G117" s="8">
        <v>0</v>
      </c>
      <c r="H117" s="9"/>
      <c r="I117" s="8">
        <f t="shared" si="4"/>
        <v>0</v>
      </c>
      <c r="J117" s="9"/>
      <c r="K117" s="8">
        <f t="shared" si="5"/>
        <v>0</v>
      </c>
      <c r="L117" s="8">
        <v>0</v>
      </c>
      <c r="M117" s="9"/>
      <c r="N117" s="8">
        <f t="shared" si="6"/>
        <v>0</v>
      </c>
      <c r="O117" s="9"/>
      <c r="P117" s="8">
        <f t="shared" si="7"/>
        <v>0</v>
      </c>
    </row>
    <row r="118" spans="1:16" ht="36.75" customHeight="1">
      <c r="A118" s="2" t="s">
        <v>316</v>
      </c>
      <c r="B118" s="3" t="s">
        <v>5</v>
      </c>
      <c r="C118" s="3" t="s">
        <v>23</v>
      </c>
      <c r="D118" s="3" t="s">
        <v>21</v>
      </c>
      <c r="E118" s="1" t="s">
        <v>317</v>
      </c>
      <c r="F118" s="3"/>
      <c r="G118" s="8">
        <v>0</v>
      </c>
      <c r="H118" s="9">
        <f>H119</f>
        <v>0</v>
      </c>
      <c r="I118" s="8">
        <f t="shared" si="4"/>
        <v>0</v>
      </c>
      <c r="J118" s="9">
        <f>J119</f>
        <v>0</v>
      </c>
      <c r="K118" s="8">
        <f t="shared" si="5"/>
        <v>0</v>
      </c>
      <c r="L118" s="8">
        <v>0</v>
      </c>
      <c r="M118" s="9">
        <f>M119</f>
        <v>0</v>
      </c>
      <c r="N118" s="8">
        <f t="shared" si="6"/>
        <v>0</v>
      </c>
      <c r="O118" s="9">
        <f>O119</f>
        <v>0</v>
      </c>
      <c r="P118" s="8">
        <f t="shared" si="7"/>
        <v>0</v>
      </c>
    </row>
    <row r="119" spans="1:16" ht="52.5" customHeight="1">
      <c r="A119" s="4" t="s">
        <v>33</v>
      </c>
      <c r="B119" s="3" t="s">
        <v>5</v>
      </c>
      <c r="C119" s="3" t="s">
        <v>23</v>
      </c>
      <c r="D119" s="3" t="s">
        <v>21</v>
      </c>
      <c r="E119" s="1" t="s">
        <v>317</v>
      </c>
      <c r="F119" s="3">
        <v>200</v>
      </c>
      <c r="G119" s="8">
        <v>0</v>
      </c>
      <c r="H119" s="9"/>
      <c r="I119" s="8">
        <f t="shared" si="4"/>
        <v>0</v>
      </c>
      <c r="J119" s="9"/>
      <c r="K119" s="8">
        <f t="shared" si="5"/>
        <v>0</v>
      </c>
      <c r="L119" s="8">
        <v>0</v>
      </c>
      <c r="M119" s="9"/>
      <c r="N119" s="8">
        <f t="shared" si="6"/>
        <v>0</v>
      </c>
      <c r="O119" s="9"/>
      <c r="P119" s="8">
        <f t="shared" si="7"/>
        <v>0</v>
      </c>
    </row>
    <row r="120" spans="1:16" ht="62.25" customHeight="1">
      <c r="A120" s="10" t="s">
        <v>202</v>
      </c>
      <c r="B120" s="3" t="s">
        <v>5</v>
      </c>
      <c r="C120" s="3" t="s">
        <v>23</v>
      </c>
      <c r="D120" s="3" t="s">
        <v>23</v>
      </c>
      <c r="E120" s="1" t="s">
        <v>189</v>
      </c>
      <c r="F120" s="3"/>
      <c r="G120" s="8">
        <v>1959.4885800000002</v>
      </c>
      <c r="H120" s="9">
        <f>H121+H122+H123+H124</f>
        <v>0</v>
      </c>
      <c r="I120" s="8">
        <f t="shared" si="4"/>
        <v>1959.4885800000002</v>
      </c>
      <c r="J120" s="9">
        <f>J121+J122+J123+J124</f>
        <v>0</v>
      </c>
      <c r="K120" s="8">
        <f t="shared" si="5"/>
        <v>1959.4885800000002</v>
      </c>
      <c r="L120" s="8">
        <v>1959.4885800000002</v>
      </c>
      <c r="M120" s="9">
        <f>M121+M122+M123+M124</f>
        <v>0</v>
      </c>
      <c r="N120" s="8">
        <f t="shared" si="6"/>
        <v>1959.4885800000002</v>
      </c>
      <c r="O120" s="9">
        <f>O121+O122+O123+O124</f>
        <v>0</v>
      </c>
      <c r="P120" s="8">
        <f t="shared" si="7"/>
        <v>1959.4885800000002</v>
      </c>
    </row>
    <row r="121" spans="1:16" ht="91.5" customHeight="1">
      <c r="A121" s="2" t="s">
        <v>102</v>
      </c>
      <c r="B121" s="3" t="s">
        <v>5</v>
      </c>
      <c r="C121" s="3" t="s">
        <v>23</v>
      </c>
      <c r="D121" s="3" t="s">
        <v>23</v>
      </c>
      <c r="E121" s="1" t="s">
        <v>189</v>
      </c>
      <c r="F121" s="3">
        <v>100</v>
      </c>
      <c r="G121" s="8">
        <v>1640.77</v>
      </c>
      <c r="H121" s="9"/>
      <c r="I121" s="8">
        <f t="shared" si="4"/>
        <v>1640.77</v>
      </c>
      <c r="J121" s="9"/>
      <c r="K121" s="8">
        <f t="shared" si="5"/>
        <v>1640.77</v>
      </c>
      <c r="L121" s="8">
        <v>1640.77</v>
      </c>
      <c r="M121" s="9"/>
      <c r="N121" s="8">
        <f t="shared" si="6"/>
        <v>1640.77</v>
      </c>
      <c r="O121" s="9"/>
      <c r="P121" s="8">
        <f t="shared" si="7"/>
        <v>1640.77</v>
      </c>
    </row>
    <row r="122" spans="1:16" ht="51.75" customHeight="1">
      <c r="A122" s="2" t="s">
        <v>33</v>
      </c>
      <c r="B122" s="3" t="s">
        <v>5</v>
      </c>
      <c r="C122" s="3" t="s">
        <v>23</v>
      </c>
      <c r="D122" s="3" t="s">
        <v>23</v>
      </c>
      <c r="E122" s="1" t="s">
        <v>189</v>
      </c>
      <c r="F122" s="3">
        <v>200</v>
      </c>
      <c r="G122" s="8">
        <v>318.71858000000003</v>
      </c>
      <c r="H122" s="9"/>
      <c r="I122" s="8">
        <f t="shared" si="4"/>
        <v>318.71858000000003</v>
      </c>
      <c r="J122" s="9"/>
      <c r="K122" s="8">
        <f t="shared" si="5"/>
        <v>318.71858000000003</v>
      </c>
      <c r="L122" s="8">
        <v>318.71858000000003</v>
      </c>
      <c r="M122" s="9"/>
      <c r="N122" s="8">
        <f t="shared" si="6"/>
        <v>318.71858000000003</v>
      </c>
      <c r="O122" s="9"/>
      <c r="P122" s="8">
        <f t="shared" si="7"/>
        <v>318.71858000000003</v>
      </c>
    </row>
    <row r="123" spans="1:16" ht="48.75" customHeight="1">
      <c r="A123" s="2" t="s">
        <v>170</v>
      </c>
      <c r="B123" s="3" t="s">
        <v>5</v>
      </c>
      <c r="C123" s="3" t="s">
        <v>23</v>
      </c>
      <c r="D123" s="3" t="s">
        <v>23</v>
      </c>
      <c r="E123" s="1" t="s">
        <v>189</v>
      </c>
      <c r="F123" s="3">
        <v>300</v>
      </c>
      <c r="G123" s="8">
        <v>0</v>
      </c>
      <c r="H123" s="9"/>
      <c r="I123" s="8">
        <f t="shared" si="4"/>
        <v>0</v>
      </c>
      <c r="J123" s="9"/>
      <c r="K123" s="8">
        <f t="shared" si="5"/>
        <v>0</v>
      </c>
      <c r="L123" s="8">
        <v>0</v>
      </c>
      <c r="M123" s="9"/>
      <c r="N123" s="8">
        <f t="shared" si="6"/>
        <v>0</v>
      </c>
      <c r="O123" s="9"/>
      <c r="P123" s="8">
        <f t="shared" si="7"/>
        <v>0</v>
      </c>
    </row>
    <row r="124" spans="1:16" ht="48" customHeight="1">
      <c r="A124" s="2" t="s">
        <v>34</v>
      </c>
      <c r="B124" s="3" t="s">
        <v>5</v>
      </c>
      <c r="C124" s="3" t="s">
        <v>23</v>
      </c>
      <c r="D124" s="3" t="s">
        <v>23</v>
      </c>
      <c r="E124" s="1" t="s">
        <v>189</v>
      </c>
      <c r="F124" s="3">
        <v>800</v>
      </c>
      <c r="G124" s="8">
        <v>0</v>
      </c>
      <c r="H124" s="9"/>
      <c r="I124" s="8">
        <f t="shared" si="4"/>
        <v>0</v>
      </c>
      <c r="J124" s="9"/>
      <c r="K124" s="8">
        <f t="shared" si="5"/>
        <v>0</v>
      </c>
      <c r="L124" s="8">
        <v>0</v>
      </c>
      <c r="M124" s="9"/>
      <c r="N124" s="8">
        <f t="shared" si="6"/>
        <v>0</v>
      </c>
      <c r="O124" s="9"/>
      <c r="P124" s="8">
        <f t="shared" si="7"/>
        <v>0</v>
      </c>
    </row>
    <row r="125" spans="1:16" ht="88.5" customHeight="1">
      <c r="A125" s="2" t="s">
        <v>182</v>
      </c>
      <c r="B125" s="3" t="s">
        <v>5</v>
      </c>
      <c r="C125" s="3" t="s">
        <v>24</v>
      </c>
      <c r="D125" s="3" t="s">
        <v>23</v>
      </c>
      <c r="E125" s="1" t="s">
        <v>184</v>
      </c>
      <c r="F125" s="3"/>
      <c r="G125" s="8">
        <v>170</v>
      </c>
      <c r="H125" s="9">
        <f>H126</f>
        <v>0</v>
      </c>
      <c r="I125" s="8">
        <f t="shared" si="4"/>
        <v>170</v>
      </c>
      <c r="J125" s="9">
        <f>J126</f>
        <v>0</v>
      </c>
      <c r="K125" s="8">
        <f t="shared" si="5"/>
        <v>170</v>
      </c>
      <c r="L125" s="8">
        <v>170</v>
      </c>
      <c r="M125" s="9">
        <f>M126</f>
        <v>0</v>
      </c>
      <c r="N125" s="8">
        <f t="shared" si="6"/>
        <v>170</v>
      </c>
      <c r="O125" s="9">
        <f>O126</f>
        <v>0</v>
      </c>
      <c r="P125" s="8">
        <f t="shared" si="7"/>
        <v>170</v>
      </c>
    </row>
    <row r="126" spans="1:16" ht="51.75" customHeight="1">
      <c r="A126" s="2" t="s">
        <v>33</v>
      </c>
      <c r="B126" s="3" t="s">
        <v>5</v>
      </c>
      <c r="C126" s="3" t="s">
        <v>24</v>
      </c>
      <c r="D126" s="3" t="s">
        <v>23</v>
      </c>
      <c r="E126" s="1" t="s">
        <v>184</v>
      </c>
      <c r="F126" s="3">
        <v>200</v>
      </c>
      <c r="G126" s="8">
        <v>170</v>
      </c>
      <c r="H126" s="9"/>
      <c r="I126" s="8">
        <f t="shared" si="4"/>
        <v>170</v>
      </c>
      <c r="J126" s="9"/>
      <c r="K126" s="8">
        <f t="shared" si="5"/>
        <v>170</v>
      </c>
      <c r="L126" s="8">
        <v>170</v>
      </c>
      <c r="M126" s="9"/>
      <c r="N126" s="8">
        <f t="shared" si="6"/>
        <v>170</v>
      </c>
      <c r="O126" s="9"/>
      <c r="P126" s="8">
        <f t="shared" si="7"/>
        <v>170</v>
      </c>
    </row>
    <row r="127" spans="1:16" ht="61.5" customHeight="1">
      <c r="A127" s="4" t="s">
        <v>183</v>
      </c>
      <c r="B127" s="3" t="s">
        <v>5</v>
      </c>
      <c r="C127" s="3" t="s">
        <v>24</v>
      </c>
      <c r="D127" s="3" t="s">
        <v>23</v>
      </c>
      <c r="E127" s="1" t="s">
        <v>185</v>
      </c>
      <c r="F127" s="3"/>
      <c r="G127" s="8">
        <v>0</v>
      </c>
      <c r="H127" s="9">
        <f>H128</f>
        <v>0</v>
      </c>
      <c r="I127" s="8">
        <f t="shared" si="4"/>
        <v>0</v>
      </c>
      <c r="J127" s="9">
        <f>J128</f>
        <v>0</v>
      </c>
      <c r="K127" s="8">
        <f t="shared" si="5"/>
        <v>0</v>
      </c>
      <c r="L127" s="8">
        <v>0</v>
      </c>
      <c r="M127" s="9">
        <f>M128</f>
        <v>0</v>
      </c>
      <c r="N127" s="8">
        <f t="shared" si="6"/>
        <v>0</v>
      </c>
      <c r="O127" s="9">
        <f>O128</f>
        <v>0</v>
      </c>
      <c r="P127" s="8">
        <f t="shared" si="7"/>
        <v>0</v>
      </c>
    </row>
    <row r="128" spans="1:16" ht="51.75" customHeight="1">
      <c r="A128" s="2" t="s">
        <v>33</v>
      </c>
      <c r="B128" s="3" t="s">
        <v>5</v>
      </c>
      <c r="C128" s="3" t="s">
        <v>24</v>
      </c>
      <c r="D128" s="3" t="s">
        <v>23</v>
      </c>
      <c r="E128" s="1" t="s">
        <v>185</v>
      </c>
      <c r="F128" s="3">
        <v>200</v>
      </c>
      <c r="G128" s="8">
        <v>0</v>
      </c>
      <c r="H128" s="9"/>
      <c r="I128" s="8">
        <f t="shared" si="4"/>
        <v>0</v>
      </c>
      <c r="J128" s="9"/>
      <c r="K128" s="8">
        <f t="shared" si="5"/>
        <v>0</v>
      </c>
      <c r="L128" s="8">
        <v>0</v>
      </c>
      <c r="M128" s="9"/>
      <c r="N128" s="8">
        <f t="shared" si="6"/>
        <v>0</v>
      </c>
      <c r="O128" s="9"/>
      <c r="P128" s="8">
        <f t="shared" si="7"/>
        <v>0</v>
      </c>
    </row>
    <row r="129" spans="1:16" ht="51.75" customHeight="1">
      <c r="A129" s="10" t="s">
        <v>97</v>
      </c>
      <c r="B129" s="3" t="s">
        <v>5</v>
      </c>
      <c r="C129" s="3" t="s">
        <v>25</v>
      </c>
      <c r="D129" s="3" t="s">
        <v>20</v>
      </c>
      <c r="E129" s="1" t="s">
        <v>237</v>
      </c>
      <c r="F129" s="3"/>
      <c r="G129" s="8">
        <v>230.81</v>
      </c>
      <c r="H129" s="9">
        <f>H130</f>
        <v>0</v>
      </c>
      <c r="I129" s="8">
        <f t="shared" si="4"/>
        <v>230.81</v>
      </c>
      <c r="J129" s="9">
        <f>J130</f>
        <v>0</v>
      </c>
      <c r="K129" s="8">
        <f t="shared" si="5"/>
        <v>230.81</v>
      </c>
      <c r="L129" s="8">
        <v>230.81</v>
      </c>
      <c r="M129" s="9">
        <f>M130</f>
        <v>0</v>
      </c>
      <c r="N129" s="8">
        <f t="shared" si="6"/>
        <v>230.81</v>
      </c>
      <c r="O129" s="9">
        <f>O130</f>
        <v>0</v>
      </c>
      <c r="P129" s="8">
        <f t="shared" si="7"/>
        <v>230.81</v>
      </c>
    </row>
    <row r="130" spans="1:16" ht="51.75" customHeight="1">
      <c r="A130" s="2" t="s">
        <v>33</v>
      </c>
      <c r="B130" s="3" t="s">
        <v>5</v>
      </c>
      <c r="C130" s="3" t="s">
        <v>25</v>
      </c>
      <c r="D130" s="3" t="s">
        <v>20</v>
      </c>
      <c r="E130" s="1" t="s">
        <v>237</v>
      </c>
      <c r="F130" s="3">
        <v>200</v>
      </c>
      <c r="G130" s="8">
        <v>230.81</v>
      </c>
      <c r="H130" s="9"/>
      <c r="I130" s="8">
        <f t="shared" si="4"/>
        <v>230.81</v>
      </c>
      <c r="J130" s="9"/>
      <c r="K130" s="8">
        <f t="shared" si="5"/>
        <v>230.81</v>
      </c>
      <c r="L130" s="8">
        <v>230.81</v>
      </c>
      <c r="M130" s="9"/>
      <c r="N130" s="8">
        <f t="shared" si="6"/>
        <v>230.81</v>
      </c>
      <c r="O130" s="9"/>
      <c r="P130" s="8">
        <f t="shared" si="7"/>
        <v>230.81</v>
      </c>
    </row>
    <row r="131" spans="1:16" ht="69.75" customHeight="1">
      <c r="A131" s="2" t="s">
        <v>181</v>
      </c>
      <c r="B131" s="3" t="s">
        <v>5</v>
      </c>
      <c r="C131" s="3">
        <v>10</v>
      </c>
      <c r="D131" s="3" t="s">
        <v>20</v>
      </c>
      <c r="E131" s="1" t="s">
        <v>206</v>
      </c>
      <c r="F131" s="3"/>
      <c r="G131" s="8">
        <v>820.67700000000002</v>
      </c>
      <c r="H131" s="9">
        <f>H132+H133</f>
        <v>0</v>
      </c>
      <c r="I131" s="8">
        <f t="shared" si="4"/>
        <v>820.67700000000002</v>
      </c>
      <c r="J131" s="9">
        <f>J132+J133</f>
        <v>0</v>
      </c>
      <c r="K131" s="8">
        <f t="shared" si="5"/>
        <v>820.67700000000002</v>
      </c>
      <c r="L131" s="8">
        <v>820.67700000000002</v>
      </c>
      <c r="M131" s="9">
        <f>M132+M133</f>
        <v>0</v>
      </c>
      <c r="N131" s="8">
        <f t="shared" si="6"/>
        <v>820.67700000000002</v>
      </c>
      <c r="O131" s="9">
        <f>O132+O133</f>
        <v>0</v>
      </c>
      <c r="P131" s="8">
        <f t="shared" si="7"/>
        <v>820.67700000000002</v>
      </c>
    </row>
    <row r="132" spans="1:16" ht="48.75" customHeight="1">
      <c r="A132" s="2" t="s">
        <v>33</v>
      </c>
      <c r="B132" s="3" t="s">
        <v>5</v>
      </c>
      <c r="C132" s="3">
        <v>10</v>
      </c>
      <c r="D132" s="3" t="s">
        <v>20</v>
      </c>
      <c r="E132" s="1" t="s">
        <v>206</v>
      </c>
      <c r="F132" s="3">
        <v>200</v>
      </c>
      <c r="G132" s="8">
        <v>0</v>
      </c>
      <c r="H132" s="9"/>
      <c r="I132" s="8">
        <f t="shared" si="4"/>
        <v>0</v>
      </c>
      <c r="J132" s="9"/>
      <c r="K132" s="8">
        <f t="shared" si="5"/>
        <v>0</v>
      </c>
      <c r="L132" s="8">
        <v>0</v>
      </c>
      <c r="M132" s="9"/>
      <c r="N132" s="8">
        <f t="shared" si="6"/>
        <v>0</v>
      </c>
      <c r="O132" s="9"/>
      <c r="P132" s="8">
        <f t="shared" si="7"/>
        <v>0</v>
      </c>
    </row>
    <row r="133" spans="1:16" ht="37.5" customHeight="1">
      <c r="A133" s="2" t="s">
        <v>170</v>
      </c>
      <c r="B133" s="3" t="s">
        <v>5</v>
      </c>
      <c r="C133" s="3">
        <v>10</v>
      </c>
      <c r="D133" s="3" t="s">
        <v>20</v>
      </c>
      <c r="E133" s="1" t="s">
        <v>206</v>
      </c>
      <c r="F133" s="3">
        <v>300</v>
      </c>
      <c r="G133" s="8">
        <v>820.67700000000002</v>
      </c>
      <c r="H133" s="9"/>
      <c r="I133" s="8">
        <f t="shared" si="4"/>
        <v>820.67700000000002</v>
      </c>
      <c r="J133" s="9"/>
      <c r="K133" s="8">
        <f t="shared" si="5"/>
        <v>820.67700000000002</v>
      </c>
      <c r="L133" s="8">
        <v>820.67700000000002</v>
      </c>
      <c r="M133" s="9"/>
      <c r="N133" s="8">
        <f t="shared" si="6"/>
        <v>820.67700000000002</v>
      </c>
      <c r="O133" s="9"/>
      <c r="P133" s="8">
        <f t="shared" si="7"/>
        <v>820.67700000000002</v>
      </c>
    </row>
    <row r="134" spans="1:16" ht="51.75" customHeight="1">
      <c r="A134" s="2" t="s">
        <v>179</v>
      </c>
      <c r="B134" s="3" t="s">
        <v>5</v>
      </c>
      <c r="C134" s="3">
        <v>10</v>
      </c>
      <c r="D134" s="3" t="s">
        <v>21</v>
      </c>
      <c r="E134" s="1" t="s">
        <v>180</v>
      </c>
      <c r="F134" s="3"/>
      <c r="G134" s="8">
        <v>80</v>
      </c>
      <c r="H134" s="9">
        <f>H135</f>
        <v>0</v>
      </c>
      <c r="I134" s="8">
        <f t="shared" si="4"/>
        <v>80</v>
      </c>
      <c r="J134" s="9">
        <f>J135</f>
        <v>0</v>
      </c>
      <c r="K134" s="8">
        <f t="shared" si="5"/>
        <v>80</v>
      </c>
      <c r="L134" s="8">
        <v>80</v>
      </c>
      <c r="M134" s="9">
        <f>M135</f>
        <v>0</v>
      </c>
      <c r="N134" s="8">
        <f t="shared" si="6"/>
        <v>80</v>
      </c>
      <c r="O134" s="9">
        <f>O135</f>
        <v>0</v>
      </c>
      <c r="P134" s="8">
        <f t="shared" si="7"/>
        <v>80</v>
      </c>
    </row>
    <row r="135" spans="1:16" ht="49.5" customHeight="1">
      <c r="A135" s="2" t="s">
        <v>33</v>
      </c>
      <c r="B135" s="3" t="s">
        <v>5</v>
      </c>
      <c r="C135" s="3">
        <v>10</v>
      </c>
      <c r="D135" s="3" t="s">
        <v>21</v>
      </c>
      <c r="E135" s="1" t="s">
        <v>180</v>
      </c>
      <c r="F135" s="3">
        <v>200</v>
      </c>
      <c r="G135" s="8">
        <v>80</v>
      </c>
      <c r="H135" s="9"/>
      <c r="I135" s="8">
        <f t="shared" si="4"/>
        <v>80</v>
      </c>
      <c r="J135" s="9"/>
      <c r="K135" s="8">
        <f t="shared" si="5"/>
        <v>80</v>
      </c>
      <c r="L135" s="8">
        <v>80</v>
      </c>
      <c r="M135" s="9"/>
      <c r="N135" s="8">
        <f t="shared" si="6"/>
        <v>80</v>
      </c>
      <c r="O135" s="9"/>
      <c r="P135" s="8">
        <f t="shared" si="7"/>
        <v>80</v>
      </c>
    </row>
    <row r="136" spans="1:16" ht="54.75" customHeight="1">
      <c r="A136" s="10" t="s">
        <v>177</v>
      </c>
      <c r="B136" s="3" t="s">
        <v>5</v>
      </c>
      <c r="C136" s="3">
        <v>10</v>
      </c>
      <c r="D136" s="3" t="s">
        <v>21</v>
      </c>
      <c r="E136" s="1" t="s">
        <v>178</v>
      </c>
      <c r="F136" s="3"/>
      <c r="G136" s="8">
        <v>175.774</v>
      </c>
      <c r="H136" s="9">
        <f>H137</f>
        <v>0</v>
      </c>
      <c r="I136" s="8">
        <f t="shared" si="4"/>
        <v>175.774</v>
      </c>
      <c r="J136" s="9">
        <f>J137</f>
        <v>0</v>
      </c>
      <c r="K136" s="8">
        <f t="shared" si="5"/>
        <v>175.774</v>
      </c>
      <c r="L136" s="8">
        <v>175.774</v>
      </c>
      <c r="M136" s="9">
        <f>M137</f>
        <v>0</v>
      </c>
      <c r="N136" s="8">
        <f t="shared" si="6"/>
        <v>175.774</v>
      </c>
      <c r="O136" s="9">
        <f>O137</f>
        <v>0</v>
      </c>
      <c r="P136" s="8">
        <f t="shared" si="7"/>
        <v>175.774</v>
      </c>
    </row>
    <row r="137" spans="1:16" ht="51.75" customHeight="1">
      <c r="A137" s="2" t="s">
        <v>33</v>
      </c>
      <c r="B137" s="3" t="s">
        <v>5</v>
      </c>
      <c r="C137" s="3">
        <v>10</v>
      </c>
      <c r="D137" s="3" t="s">
        <v>21</v>
      </c>
      <c r="E137" s="1" t="s">
        <v>178</v>
      </c>
      <c r="F137" s="3">
        <v>200</v>
      </c>
      <c r="G137" s="8">
        <v>175.774</v>
      </c>
      <c r="H137" s="9"/>
      <c r="I137" s="8">
        <f t="shared" si="4"/>
        <v>175.774</v>
      </c>
      <c r="J137" s="9"/>
      <c r="K137" s="8">
        <f t="shared" si="5"/>
        <v>175.774</v>
      </c>
      <c r="L137" s="8">
        <v>175.774</v>
      </c>
      <c r="M137" s="9"/>
      <c r="N137" s="8">
        <f t="shared" si="6"/>
        <v>175.774</v>
      </c>
      <c r="O137" s="9"/>
      <c r="P137" s="8">
        <f t="shared" si="7"/>
        <v>175.774</v>
      </c>
    </row>
    <row r="138" spans="1:16" ht="48" customHeight="1">
      <c r="A138" s="2" t="s">
        <v>176</v>
      </c>
      <c r="B138" s="3" t="s">
        <v>5</v>
      </c>
      <c r="C138" s="3">
        <v>10</v>
      </c>
      <c r="D138" s="3" t="s">
        <v>21</v>
      </c>
      <c r="E138" s="12" t="s">
        <v>204</v>
      </c>
      <c r="F138" s="3"/>
      <c r="G138" s="8">
        <v>158.58799999999999</v>
      </c>
      <c r="H138" s="9">
        <f>H139</f>
        <v>0</v>
      </c>
      <c r="I138" s="8">
        <f t="shared" si="4"/>
        <v>158.58799999999999</v>
      </c>
      <c r="J138" s="9">
        <f>J139</f>
        <v>0</v>
      </c>
      <c r="K138" s="8">
        <f t="shared" si="5"/>
        <v>158.58799999999999</v>
      </c>
      <c r="L138" s="8">
        <v>158.58799999999999</v>
      </c>
      <c r="M138" s="9">
        <f>M139</f>
        <v>0</v>
      </c>
      <c r="N138" s="8">
        <f t="shared" si="6"/>
        <v>158.58799999999999</v>
      </c>
      <c r="O138" s="9">
        <f>O139</f>
        <v>0</v>
      </c>
      <c r="P138" s="8">
        <f t="shared" si="7"/>
        <v>158.58799999999999</v>
      </c>
    </row>
    <row r="139" spans="1:16" ht="39" customHeight="1">
      <c r="A139" s="2" t="s">
        <v>170</v>
      </c>
      <c r="B139" s="3" t="s">
        <v>5</v>
      </c>
      <c r="C139" s="3">
        <v>10</v>
      </c>
      <c r="D139" s="3" t="s">
        <v>21</v>
      </c>
      <c r="E139" s="12" t="s">
        <v>204</v>
      </c>
      <c r="F139" s="3">
        <v>300</v>
      </c>
      <c r="G139" s="8">
        <v>158.58799999999999</v>
      </c>
      <c r="H139" s="9"/>
      <c r="I139" s="8">
        <f t="shared" si="4"/>
        <v>158.58799999999999</v>
      </c>
      <c r="J139" s="9"/>
      <c r="K139" s="8">
        <f t="shared" si="5"/>
        <v>158.58799999999999</v>
      </c>
      <c r="L139" s="8">
        <v>158.58799999999999</v>
      </c>
      <c r="M139" s="9"/>
      <c r="N139" s="8">
        <f t="shared" si="6"/>
        <v>158.58799999999999</v>
      </c>
      <c r="O139" s="9"/>
      <c r="P139" s="8">
        <f t="shared" si="7"/>
        <v>158.58799999999999</v>
      </c>
    </row>
    <row r="140" spans="1:16" ht="61.5" customHeight="1">
      <c r="A140" s="2" t="s">
        <v>238</v>
      </c>
      <c r="B140" s="3" t="s">
        <v>5</v>
      </c>
      <c r="C140" s="3">
        <v>10</v>
      </c>
      <c r="D140" s="3" t="s">
        <v>21</v>
      </c>
      <c r="E140" s="1" t="s">
        <v>239</v>
      </c>
      <c r="F140" s="14"/>
      <c r="G140" s="8">
        <v>2.4729999999999999</v>
      </c>
      <c r="H140" s="9">
        <f>H141</f>
        <v>0</v>
      </c>
      <c r="I140" s="8">
        <f t="shared" si="4"/>
        <v>2.4729999999999999</v>
      </c>
      <c r="J140" s="9">
        <f>J141</f>
        <v>0</v>
      </c>
      <c r="K140" s="8">
        <f t="shared" si="5"/>
        <v>2.4729999999999999</v>
      </c>
      <c r="L140" s="8">
        <v>2.4729999999999999</v>
      </c>
      <c r="M140" s="9">
        <f>M141</f>
        <v>0</v>
      </c>
      <c r="N140" s="8">
        <f t="shared" si="6"/>
        <v>2.4729999999999999</v>
      </c>
      <c r="O140" s="9">
        <f>O141</f>
        <v>0</v>
      </c>
      <c r="P140" s="8">
        <f t="shared" si="7"/>
        <v>2.4729999999999999</v>
      </c>
    </row>
    <row r="141" spans="1:16" ht="37.5" customHeight="1">
      <c r="A141" s="2" t="s">
        <v>170</v>
      </c>
      <c r="B141" s="3" t="s">
        <v>5</v>
      </c>
      <c r="C141" s="3">
        <v>10</v>
      </c>
      <c r="D141" s="3" t="s">
        <v>21</v>
      </c>
      <c r="E141" s="1" t="s">
        <v>239</v>
      </c>
      <c r="F141" s="3">
        <v>300</v>
      </c>
      <c r="G141" s="8">
        <v>2.4729999999999999</v>
      </c>
      <c r="H141" s="9"/>
      <c r="I141" s="8">
        <f t="shared" si="4"/>
        <v>2.4729999999999999</v>
      </c>
      <c r="J141" s="9"/>
      <c r="K141" s="8">
        <f t="shared" si="5"/>
        <v>2.4729999999999999</v>
      </c>
      <c r="L141" s="8">
        <v>2.4729999999999999</v>
      </c>
      <c r="M141" s="9"/>
      <c r="N141" s="8">
        <f t="shared" si="6"/>
        <v>2.4729999999999999</v>
      </c>
      <c r="O141" s="9"/>
      <c r="P141" s="8">
        <f t="shared" si="7"/>
        <v>2.4729999999999999</v>
      </c>
    </row>
    <row r="142" spans="1:16" ht="49.5" customHeight="1">
      <c r="A142" s="2" t="s">
        <v>174</v>
      </c>
      <c r="B142" s="3" t="s">
        <v>5</v>
      </c>
      <c r="C142" s="3">
        <v>10</v>
      </c>
      <c r="D142" s="3" t="s">
        <v>21</v>
      </c>
      <c r="E142" s="1" t="s">
        <v>175</v>
      </c>
      <c r="F142" s="3"/>
      <c r="G142" s="8">
        <v>40.692</v>
      </c>
      <c r="H142" s="9">
        <f>H143</f>
        <v>0</v>
      </c>
      <c r="I142" s="8">
        <f t="shared" si="4"/>
        <v>40.692</v>
      </c>
      <c r="J142" s="9">
        <f>J143</f>
        <v>0</v>
      </c>
      <c r="K142" s="8">
        <f t="shared" si="5"/>
        <v>40.692</v>
      </c>
      <c r="L142" s="8">
        <v>40.692</v>
      </c>
      <c r="M142" s="9">
        <f>M143</f>
        <v>0</v>
      </c>
      <c r="N142" s="8">
        <f t="shared" si="6"/>
        <v>40.692</v>
      </c>
      <c r="O142" s="9">
        <f>O143</f>
        <v>0</v>
      </c>
      <c r="P142" s="8">
        <f t="shared" si="7"/>
        <v>40.692</v>
      </c>
    </row>
    <row r="143" spans="1:16" ht="51.7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175</v>
      </c>
      <c r="F143" s="3">
        <v>200</v>
      </c>
      <c r="G143" s="8">
        <v>40.692</v>
      </c>
      <c r="H143" s="9"/>
      <c r="I143" s="8">
        <f t="shared" si="4"/>
        <v>40.692</v>
      </c>
      <c r="J143" s="9"/>
      <c r="K143" s="8">
        <f t="shared" si="5"/>
        <v>40.692</v>
      </c>
      <c r="L143" s="8">
        <v>40.692</v>
      </c>
      <c r="M143" s="9"/>
      <c r="N143" s="8">
        <f t="shared" si="6"/>
        <v>40.692</v>
      </c>
      <c r="O143" s="9"/>
      <c r="P143" s="8">
        <f t="shared" si="7"/>
        <v>40.692</v>
      </c>
    </row>
    <row r="144" spans="1:16" ht="53.25" customHeight="1">
      <c r="A144" s="2" t="s">
        <v>172</v>
      </c>
      <c r="B144" s="3" t="s">
        <v>5</v>
      </c>
      <c r="C144" s="3">
        <v>10</v>
      </c>
      <c r="D144" s="3" t="s">
        <v>21</v>
      </c>
      <c r="E144" s="1" t="s">
        <v>173</v>
      </c>
      <c r="F144" s="3"/>
      <c r="G144" s="8">
        <v>18</v>
      </c>
      <c r="H144" s="9">
        <f>H145</f>
        <v>0</v>
      </c>
      <c r="I144" s="8">
        <f t="shared" si="4"/>
        <v>18</v>
      </c>
      <c r="J144" s="9">
        <f>J145</f>
        <v>0</v>
      </c>
      <c r="K144" s="8">
        <f t="shared" si="5"/>
        <v>18</v>
      </c>
      <c r="L144" s="8">
        <v>18</v>
      </c>
      <c r="M144" s="9">
        <f>M145</f>
        <v>0</v>
      </c>
      <c r="N144" s="8">
        <f t="shared" si="6"/>
        <v>18</v>
      </c>
      <c r="O144" s="9">
        <f>O145</f>
        <v>0</v>
      </c>
      <c r="P144" s="8">
        <f t="shared" si="7"/>
        <v>18</v>
      </c>
    </row>
    <row r="145" spans="1:16" ht="54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173</v>
      </c>
      <c r="F145" s="3">
        <v>200</v>
      </c>
      <c r="G145" s="8">
        <v>18</v>
      </c>
      <c r="H145" s="9"/>
      <c r="I145" s="8">
        <f t="shared" si="4"/>
        <v>18</v>
      </c>
      <c r="J145" s="9"/>
      <c r="K145" s="8">
        <f t="shared" ref="K145:K208" si="8">I145+J145</f>
        <v>18</v>
      </c>
      <c r="L145" s="8">
        <v>18</v>
      </c>
      <c r="M145" s="9"/>
      <c r="N145" s="8">
        <f t="shared" si="6"/>
        <v>18</v>
      </c>
      <c r="O145" s="9"/>
      <c r="P145" s="8">
        <f t="shared" ref="P145:P208" si="9">N145+O145</f>
        <v>18</v>
      </c>
    </row>
    <row r="146" spans="1:16" ht="48" customHeight="1">
      <c r="A146" s="10" t="s">
        <v>171</v>
      </c>
      <c r="B146" s="3" t="s">
        <v>5</v>
      </c>
      <c r="C146" s="3">
        <v>10</v>
      </c>
      <c r="D146" s="3" t="s">
        <v>21</v>
      </c>
      <c r="E146" s="1" t="s">
        <v>244</v>
      </c>
      <c r="F146" s="3"/>
      <c r="G146" s="8">
        <v>150.0488</v>
      </c>
      <c r="H146" s="9">
        <f>H147</f>
        <v>0</v>
      </c>
      <c r="I146" s="8">
        <f t="shared" si="4"/>
        <v>150.0488</v>
      </c>
      <c r="J146" s="9">
        <f>J147</f>
        <v>0</v>
      </c>
      <c r="K146" s="8">
        <f t="shared" si="8"/>
        <v>150.0488</v>
      </c>
      <c r="L146" s="8">
        <v>150.0488</v>
      </c>
      <c r="M146" s="9">
        <f>M147</f>
        <v>0</v>
      </c>
      <c r="N146" s="8">
        <f t="shared" si="6"/>
        <v>150.0488</v>
      </c>
      <c r="O146" s="9">
        <f>O147</f>
        <v>0</v>
      </c>
      <c r="P146" s="8">
        <f t="shared" si="9"/>
        <v>150.0488</v>
      </c>
    </row>
    <row r="147" spans="1:16" ht="39.75" customHeight="1">
      <c r="A147" s="2" t="s">
        <v>170</v>
      </c>
      <c r="B147" s="3" t="s">
        <v>5</v>
      </c>
      <c r="C147" s="3">
        <v>10</v>
      </c>
      <c r="D147" s="3" t="s">
        <v>21</v>
      </c>
      <c r="E147" s="1" t="s">
        <v>244</v>
      </c>
      <c r="F147" s="3">
        <v>300</v>
      </c>
      <c r="G147" s="8">
        <v>150.0488</v>
      </c>
      <c r="H147" s="9"/>
      <c r="I147" s="8">
        <f t="shared" ref="I147:I210" si="10">G147+H147</f>
        <v>150.0488</v>
      </c>
      <c r="J147" s="9"/>
      <c r="K147" s="8">
        <f t="shared" si="8"/>
        <v>150.0488</v>
      </c>
      <c r="L147" s="8">
        <v>150.0488</v>
      </c>
      <c r="M147" s="9"/>
      <c r="N147" s="8">
        <f t="shared" ref="N147:N210" si="11">L147+M147</f>
        <v>150.0488</v>
      </c>
      <c r="O147" s="9"/>
      <c r="P147" s="8">
        <f t="shared" si="9"/>
        <v>150.0488</v>
      </c>
    </row>
    <row r="148" spans="1:16" ht="83.25" customHeight="1">
      <c r="A148" s="2" t="s">
        <v>282</v>
      </c>
      <c r="B148" s="3" t="s">
        <v>5</v>
      </c>
      <c r="C148" s="3">
        <v>10</v>
      </c>
      <c r="D148" s="3" t="s">
        <v>21</v>
      </c>
      <c r="E148" s="12" t="s">
        <v>283</v>
      </c>
      <c r="F148" s="3"/>
      <c r="G148" s="8">
        <v>0</v>
      </c>
      <c r="H148" s="9">
        <f>H149</f>
        <v>0</v>
      </c>
      <c r="I148" s="8">
        <f t="shared" si="10"/>
        <v>0</v>
      </c>
      <c r="J148" s="9">
        <f>J149</f>
        <v>0</v>
      </c>
      <c r="K148" s="8">
        <f t="shared" si="8"/>
        <v>0</v>
      </c>
      <c r="L148" s="8">
        <v>0</v>
      </c>
      <c r="M148" s="9">
        <f>M149</f>
        <v>0</v>
      </c>
      <c r="N148" s="8">
        <f t="shared" si="11"/>
        <v>0</v>
      </c>
      <c r="O148" s="9">
        <f>O149</f>
        <v>0</v>
      </c>
      <c r="P148" s="8">
        <f t="shared" si="9"/>
        <v>0</v>
      </c>
    </row>
    <row r="149" spans="1:16" ht="42.75" customHeight="1">
      <c r="A149" s="2" t="s">
        <v>33</v>
      </c>
      <c r="B149" s="3" t="s">
        <v>5</v>
      </c>
      <c r="C149" s="3">
        <v>10</v>
      </c>
      <c r="D149" s="3" t="s">
        <v>21</v>
      </c>
      <c r="E149" s="12" t="s">
        <v>283</v>
      </c>
      <c r="F149" s="3">
        <v>200</v>
      </c>
      <c r="G149" s="8">
        <v>0</v>
      </c>
      <c r="H149" s="9"/>
      <c r="I149" s="8">
        <f t="shared" si="10"/>
        <v>0</v>
      </c>
      <c r="J149" s="9"/>
      <c r="K149" s="8">
        <f t="shared" si="8"/>
        <v>0</v>
      </c>
      <c r="L149" s="8">
        <v>0</v>
      </c>
      <c r="M149" s="9"/>
      <c r="N149" s="8">
        <f t="shared" si="11"/>
        <v>0</v>
      </c>
      <c r="O149" s="9"/>
      <c r="P149" s="8">
        <f t="shared" si="9"/>
        <v>0</v>
      </c>
    </row>
    <row r="150" spans="1:16" ht="60.75" customHeight="1">
      <c r="A150" s="10" t="s">
        <v>169</v>
      </c>
      <c r="B150" s="3" t="s">
        <v>5</v>
      </c>
      <c r="C150" s="3">
        <v>10</v>
      </c>
      <c r="D150" s="3" t="s">
        <v>21</v>
      </c>
      <c r="E150" s="1" t="s">
        <v>205</v>
      </c>
      <c r="F150" s="3"/>
      <c r="G150" s="8">
        <v>168.45840000000001</v>
      </c>
      <c r="H150" s="9">
        <f>H151</f>
        <v>0</v>
      </c>
      <c r="I150" s="8">
        <f t="shared" si="10"/>
        <v>168.45840000000001</v>
      </c>
      <c r="J150" s="9">
        <f>J151</f>
        <v>0</v>
      </c>
      <c r="K150" s="8">
        <f t="shared" si="8"/>
        <v>168.45840000000001</v>
      </c>
      <c r="L150" s="8">
        <v>168.45840000000001</v>
      </c>
      <c r="M150" s="9">
        <f>M151</f>
        <v>0</v>
      </c>
      <c r="N150" s="8">
        <f t="shared" si="11"/>
        <v>168.45840000000001</v>
      </c>
      <c r="O150" s="9">
        <f>O151</f>
        <v>0</v>
      </c>
      <c r="P150" s="8">
        <f t="shared" si="9"/>
        <v>168.45840000000001</v>
      </c>
    </row>
    <row r="151" spans="1:16" ht="38.25" customHeight="1">
      <c r="A151" s="2" t="s">
        <v>170</v>
      </c>
      <c r="B151" s="3" t="s">
        <v>5</v>
      </c>
      <c r="C151" s="3">
        <v>10</v>
      </c>
      <c r="D151" s="3" t="s">
        <v>21</v>
      </c>
      <c r="E151" s="1" t="s">
        <v>205</v>
      </c>
      <c r="F151" s="3">
        <v>300</v>
      </c>
      <c r="G151" s="8">
        <v>168.45840000000001</v>
      </c>
      <c r="H151" s="9"/>
      <c r="I151" s="8">
        <f t="shared" si="10"/>
        <v>168.45840000000001</v>
      </c>
      <c r="J151" s="9"/>
      <c r="K151" s="8">
        <f t="shared" si="8"/>
        <v>168.45840000000001</v>
      </c>
      <c r="L151" s="8">
        <v>168.45840000000001</v>
      </c>
      <c r="M151" s="9"/>
      <c r="N151" s="8">
        <f t="shared" si="11"/>
        <v>168.45840000000001</v>
      </c>
      <c r="O151" s="9"/>
      <c r="P151" s="8">
        <f t="shared" si="9"/>
        <v>168.45840000000001</v>
      </c>
    </row>
    <row r="152" spans="1:16" ht="71.25" customHeight="1">
      <c r="A152" s="10" t="s">
        <v>167</v>
      </c>
      <c r="B152" s="3" t="s">
        <v>5</v>
      </c>
      <c r="C152" s="3">
        <v>10</v>
      </c>
      <c r="D152" s="3" t="s">
        <v>22</v>
      </c>
      <c r="E152" s="12" t="s">
        <v>168</v>
      </c>
      <c r="F152" s="3"/>
      <c r="G152" s="8">
        <v>2146.9139999999998</v>
      </c>
      <c r="H152" s="9">
        <f>H153</f>
        <v>0</v>
      </c>
      <c r="I152" s="8">
        <f t="shared" si="10"/>
        <v>2146.9139999999998</v>
      </c>
      <c r="J152" s="9">
        <f>J153</f>
        <v>0</v>
      </c>
      <c r="K152" s="8">
        <f t="shared" si="8"/>
        <v>2146.9139999999998</v>
      </c>
      <c r="L152" s="8">
        <v>2146.9139999999998</v>
      </c>
      <c r="M152" s="9">
        <f>M153</f>
        <v>0</v>
      </c>
      <c r="N152" s="8">
        <f t="shared" si="11"/>
        <v>2146.9139999999998</v>
      </c>
      <c r="O152" s="9">
        <f>O153</f>
        <v>0</v>
      </c>
      <c r="P152" s="8">
        <f t="shared" si="9"/>
        <v>2146.9139999999998</v>
      </c>
    </row>
    <row r="153" spans="1:16" ht="50.25" customHeight="1">
      <c r="A153" s="2" t="s">
        <v>194</v>
      </c>
      <c r="B153" s="3" t="s">
        <v>5</v>
      </c>
      <c r="C153" s="3">
        <v>10</v>
      </c>
      <c r="D153" s="3" t="s">
        <v>22</v>
      </c>
      <c r="E153" s="12" t="s">
        <v>168</v>
      </c>
      <c r="F153" s="3">
        <v>400</v>
      </c>
      <c r="G153" s="8">
        <v>2146.9139999999998</v>
      </c>
      <c r="H153" s="9"/>
      <c r="I153" s="8">
        <f t="shared" si="10"/>
        <v>2146.9139999999998</v>
      </c>
      <c r="J153" s="9"/>
      <c r="K153" s="8">
        <f t="shared" si="8"/>
        <v>2146.9139999999998</v>
      </c>
      <c r="L153" s="8">
        <v>2146.9139999999998</v>
      </c>
      <c r="M153" s="9"/>
      <c r="N153" s="8">
        <f t="shared" si="11"/>
        <v>2146.9139999999998</v>
      </c>
      <c r="O153" s="9"/>
      <c r="P153" s="8">
        <f t="shared" si="9"/>
        <v>2146.9139999999998</v>
      </c>
    </row>
    <row r="154" spans="1:16" ht="45.75" customHeight="1">
      <c r="A154" s="10" t="s">
        <v>165</v>
      </c>
      <c r="B154" s="3" t="s">
        <v>5</v>
      </c>
      <c r="C154" s="3">
        <v>10</v>
      </c>
      <c r="D154" s="3" t="s">
        <v>29</v>
      </c>
      <c r="E154" s="12" t="s">
        <v>166</v>
      </c>
      <c r="F154" s="3"/>
      <c r="G154" s="8">
        <v>384.17060000000004</v>
      </c>
      <c r="H154" s="9">
        <f>H155</f>
        <v>0</v>
      </c>
      <c r="I154" s="8">
        <f t="shared" si="10"/>
        <v>384.17060000000004</v>
      </c>
      <c r="J154" s="9">
        <f>J155</f>
        <v>0</v>
      </c>
      <c r="K154" s="8">
        <f t="shared" si="8"/>
        <v>384.17060000000004</v>
      </c>
      <c r="L154" s="8">
        <v>384.17060000000004</v>
      </c>
      <c r="M154" s="9">
        <f>M155</f>
        <v>0</v>
      </c>
      <c r="N154" s="8">
        <f t="shared" si="11"/>
        <v>384.17060000000004</v>
      </c>
      <c r="O154" s="9">
        <f>O155</f>
        <v>0</v>
      </c>
      <c r="P154" s="8">
        <f t="shared" si="9"/>
        <v>384.17060000000004</v>
      </c>
    </row>
    <row r="155" spans="1:16" ht="56.25" customHeight="1">
      <c r="A155" s="2" t="s">
        <v>72</v>
      </c>
      <c r="B155" s="3" t="s">
        <v>5</v>
      </c>
      <c r="C155" s="3">
        <v>10</v>
      </c>
      <c r="D155" s="3" t="s">
        <v>29</v>
      </c>
      <c r="E155" s="12" t="s">
        <v>166</v>
      </c>
      <c r="F155" s="3">
        <v>600</v>
      </c>
      <c r="G155" s="8">
        <v>384.17060000000004</v>
      </c>
      <c r="H155" s="9"/>
      <c r="I155" s="8">
        <f t="shared" si="10"/>
        <v>384.17060000000004</v>
      </c>
      <c r="J155" s="9"/>
      <c r="K155" s="8">
        <f t="shared" si="8"/>
        <v>384.17060000000004</v>
      </c>
      <c r="L155" s="8">
        <v>384.17060000000004</v>
      </c>
      <c r="M155" s="9"/>
      <c r="N155" s="8">
        <f t="shared" si="11"/>
        <v>384.17060000000004</v>
      </c>
      <c r="O155" s="9"/>
      <c r="P155" s="8">
        <f t="shared" si="9"/>
        <v>384.17060000000004</v>
      </c>
    </row>
    <row r="156" spans="1:16" ht="42" customHeight="1">
      <c r="A156" s="6" t="s">
        <v>6</v>
      </c>
      <c r="B156" s="7" t="s">
        <v>3</v>
      </c>
      <c r="C156" s="7"/>
      <c r="D156" s="7"/>
      <c r="E156" s="7"/>
      <c r="F156" s="7"/>
      <c r="G156" s="8">
        <v>4996.2610000000013</v>
      </c>
      <c r="H156" s="9">
        <f>H157</f>
        <v>0</v>
      </c>
      <c r="I156" s="8">
        <f t="shared" si="10"/>
        <v>4996.2610000000013</v>
      </c>
      <c r="J156" s="9">
        <f>J157</f>
        <v>0</v>
      </c>
      <c r="K156" s="8">
        <f t="shared" si="8"/>
        <v>4996.2610000000013</v>
      </c>
      <c r="L156" s="8">
        <v>4996.2610000000013</v>
      </c>
      <c r="M156" s="9">
        <f>M157</f>
        <v>0</v>
      </c>
      <c r="N156" s="8">
        <f t="shared" si="11"/>
        <v>4996.2610000000013</v>
      </c>
      <c r="O156" s="9">
        <f>O157</f>
        <v>0</v>
      </c>
      <c r="P156" s="8">
        <f t="shared" si="9"/>
        <v>4996.2610000000013</v>
      </c>
    </row>
    <row r="157" spans="1:16" ht="35.25" customHeight="1">
      <c r="A157" s="2" t="s">
        <v>12</v>
      </c>
      <c r="B157" s="3" t="s">
        <v>3</v>
      </c>
      <c r="C157" s="3"/>
      <c r="D157" s="3"/>
      <c r="E157" s="3"/>
      <c r="F157" s="3"/>
      <c r="G157" s="8">
        <v>4996.2610000000013</v>
      </c>
      <c r="H157" s="9">
        <f>H158+H162+H166+H164</f>
        <v>0</v>
      </c>
      <c r="I157" s="8">
        <f t="shared" si="10"/>
        <v>4996.2610000000013</v>
      </c>
      <c r="J157" s="9">
        <f>J158+J162+J166+J164</f>
        <v>0</v>
      </c>
      <c r="K157" s="8">
        <f t="shared" si="8"/>
        <v>4996.2610000000013</v>
      </c>
      <c r="L157" s="8">
        <v>4996.2610000000013</v>
      </c>
      <c r="M157" s="9">
        <f>M158+M162+M166+M164</f>
        <v>0</v>
      </c>
      <c r="N157" s="8">
        <f t="shared" si="11"/>
        <v>4996.2610000000013</v>
      </c>
      <c r="O157" s="9">
        <f>O158+O162+O166+O164</f>
        <v>0</v>
      </c>
      <c r="P157" s="8">
        <f t="shared" si="9"/>
        <v>4996.2610000000013</v>
      </c>
    </row>
    <row r="158" spans="1:16" ht="50.25" customHeight="1">
      <c r="A158" s="2" t="s">
        <v>32</v>
      </c>
      <c r="B158" s="3" t="s">
        <v>3</v>
      </c>
      <c r="C158" s="3" t="s">
        <v>20</v>
      </c>
      <c r="D158" s="3" t="s">
        <v>29</v>
      </c>
      <c r="E158" s="1" t="s">
        <v>35</v>
      </c>
      <c r="F158" s="3"/>
      <c r="G158" s="8">
        <v>4377.7740000000003</v>
      </c>
      <c r="H158" s="9">
        <f>H159+H160+H161</f>
        <v>0</v>
      </c>
      <c r="I158" s="8">
        <f t="shared" si="10"/>
        <v>4377.7740000000003</v>
      </c>
      <c r="J158" s="9">
        <f>J159+J160+J161</f>
        <v>0</v>
      </c>
      <c r="K158" s="8">
        <f t="shared" si="8"/>
        <v>4377.7740000000003</v>
      </c>
      <c r="L158" s="8">
        <v>4377.7740000000003</v>
      </c>
      <c r="M158" s="9">
        <f>M159+M160+M161</f>
        <v>0</v>
      </c>
      <c r="N158" s="8">
        <f t="shared" si="11"/>
        <v>4377.7740000000003</v>
      </c>
      <c r="O158" s="9">
        <f>O159+O160+O161</f>
        <v>0</v>
      </c>
      <c r="P158" s="8">
        <f t="shared" si="9"/>
        <v>4377.7740000000003</v>
      </c>
    </row>
    <row r="159" spans="1:16" ht="89.25" customHeight="1">
      <c r="A159" s="2" t="s">
        <v>102</v>
      </c>
      <c r="B159" s="3" t="s">
        <v>3</v>
      </c>
      <c r="C159" s="3" t="s">
        <v>20</v>
      </c>
      <c r="D159" s="3" t="s">
        <v>29</v>
      </c>
      <c r="E159" s="1" t="s">
        <v>35</v>
      </c>
      <c r="F159" s="3">
        <v>100</v>
      </c>
      <c r="G159" s="8">
        <v>4377.7739999999994</v>
      </c>
      <c r="H159" s="9"/>
      <c r="I159" s="8">
        <f t="shared" si="10"/>
        <v>4377.7739999999994</v>
      </c>
      <c r="J159" s="9"/>
      <c r="K159" s="8">
        <f t="shared" si="8"/>
        <v>4377.7739999999994</v>
      </c>
      <c r="L159" s="8">
        <v>4377.7739999999994</v>
      </c>
      <c r="M159" s="9"/>
      <c r="N159" s="8">
        <f t="shared" si="11"/>
        <v>4377.7739999999994</v>
      </c>
      <c r="O159" s="9"/>
      <c r="P159" s="8">
        <f t="shared" si="9"/>
        <v>4377.7739999999994</v>
      </c>
    </row>
    <row r="160" spans="1:16" ht="52.5" customHeight="1">
      <c r="A160" s="2" t="s">
        <v>33</v>
      </c>
      <c r="B160" s="3" t="s">
        <v>3</v>
      </c>
      <c r="C160" s="3" t="s">
        <v>20</v>
      </c>
      <c r="D160" s="3" t="s">
        <v>29</v>
      </c>
      <c r="E160" s="1" t="s">
        <v>35</v>
      </c>
      <c r="F160" s="3">
        <v>200</v>
      </c>
      <c r="G160" s="8">
        <v>0</v>
      </c>
      <c r="H160" s="9"/>
      <c r="I160" s="8">
        <f t="shared" si="10"/>
        <v>0</v>
      </c>
      <c r="J160" s="9"/>
      <c r="K160" s="8">
        <f t="shared" si="8"/>
        <v>0</v>
      </c>
      <c r="L160" s="8">
        <v>0</v>
      </c>
      <c r="M160" s="9"/>
      <c r="N160" s="8">
        <f t="shared" si="11"/>
        <v>0</v>
      </c>
      <c r="O160" s="9"/>
      <c r="P160" s="8">
        <f t="shared" si="9"/>
        <v>0</v>
      </c>
    </row>
    <row r="161" spans="1:16" ht="47.25" customHeight="1">
      <c r="A161" s="2" t="s">
        <v>34</v>
      </c>
      <c r="B161" s="3" t="s">
        <v>3</v>
      </c>
      <c r="C161" s="3" t="s">
        <v>20</v>
      </c>
      <c r="D161" s="3" t="s">
        <v>29</v>
      </c>
      <c r="E161" s="1" t="s">
        <v>35</v>
      </c>
      <c r="F161" s="3">
        <v>800</v>
      </c>
      <c r="G161" s="8">
        <v>0</v>
      </c>
      <c r="H161" s="9"/>
      <c r="I161" s="8">
        <f t="shared" si="10"/>
        <v>0</v>
      </c>
      <c r="J161" s="9"/>
      <c r="K161" s="8">
        <f t="shared" si="8"/>
        <v>0</v>
      </c>
      <c r="L161" s="8">
        <v>0</v>
      </c>
      <c r="M161" s="9"/>
      <c r="N161" s="8">
        <f t="shared" si="11"/>
        <v>0</v>
      </c>
      <c r="O161" s="9"/>
      <c r="P161" s="8">
        <f t="shared" si="9"/>
        <v>0</v>
      </c>
    </row>
    <row r="162" spans="1:16" ht="42" customHeight="1">
      <c r="A162" s="10" t="s">
        <v>60</v>
      </c>
      <c r="B162" s="3" t="s">
        <v>3</v>
      </c>
      <c r="C162" s="3" t="s">
        <v>20</v>
      </c>
      <c r="D162" s="3">
        <v>11</v>
      </c>
      <c r="E162" s="1" t="s">
        <v>61</v>
      </c>
      <c r="F162" s="3"/>
      <c r="G162" s="8">
        <v>500</v>
      </c>
      <c r="H162" s="9">
        <f>H163</f>
        <v>0</v>
      </c>
      <c r="I162" s="8">
        <f t="shared" si="10"/>
        <v>500</v>
      </c>
      <c r="J162" s="9">
        <f>J163</f>
        <v>0</v>
      </c>
      <c r="K162" s="8">
        <f t="shared" si="8"/>
        <v>500</v>
      </c>
      <c r="L162" s="8">
        <v>500</v>
      </c>
      <c r="M162" s="9">
        <f>M163</f>
        <v>0</v>
      </c>
      <c r="N162" s="8">
        <f t="shared" si="11"/>
        <v>500</v>
      </c>
      <c r="O162" s="9">
        <f>O163</f>
        <v>0</v>
      </c>
      <c r="P162" s="8">
        <f t="shared" si="9"/>
        <v>500</v>
      </c>
    </row>
    <row r="163" spans="1:16" ht="36" customHeight="1">
      <c r="A163" s="2" t="s">
        <v>34</v>
      </c>
      <c r="B163" s="3" t="s">
        <v>3</v>
      </c>
      <c r="C163" s="3" t="s">
        <v>20</v>
      </c>
      <c r="D163" s="3">
        <v>11</v>
      </c>
      <c r="E163" s="1" t="s">
        <v>61</v>
      </c>
      <c r="F163" s="3">
        <v>800</v>
      </c>
      <c r="G163" s="8">
        <v>500</v>
      </c>
      <c r="H163" s="9"/>
      <c r="I163" s="8">
        <f t="shared" si="10"/>
        <v>500</v>
      </c>
      <c r="J163" s="9"/>
      <c r="K163" s="8">
        <f t="shared" si="8"/>
        <v>500</v>
      </c>
      <c r="L163" s="8">
        <v>500</v>
      </c>
      <c r="M163" s="9"/>
      <c r="N163" s="8">
        <f t="shared" si="11"/>
        <v>500</v>
      </c>
      <c r="O163" s="9"/>
      <c r="P163" s="8">
        <f t="shared" si="9"/>
        <v>500</v>
      </c>
    </row>
    <row r="164" spans="1:16" ht="138" customHeight="1">
      <c r="A164" s="4" t="s">
        <v>297</v>
      </c>
      <c r="B164" s="3" t="s">
        <v>3</v>
      </c>
      <c r="C164" s="3" t="s">
        <v>20</v>
      </c>
      <c r="D164" s="3">
        <v>13</v>
      </c>
      <c r="E164" s="1" t="s">
        <v>296</v>
      </c>
      <c r="F164" s="3"/>
      <c r="G164" s="8">
        <v>0</v>
      </c>
      <c r="H164" s="9">
        <f>H165</f>
        <v>0</v>
      </c>
      <c r="I164" s="8">
        <f t="shared" si="10"/>
        <v>0</v>
      </c>
      <c r="J164" s="9">
        <f>J165</f>
        <v>0</v>
      </c>
      <c r="K164" s="8">
        <f t="shared" si="8"/>
        <v>0</v>
      </c>
      <c r="L164" s="8">
        <v>0</v>
      </c>
      <c r="M164" s="9">
        <f>M165</f>
        <v>0</v>
      </c>
      <c r="N164" s="8">
        <f t="shared" si="11"/>
        <v>0</v>
      </c>
      <c r="O164" s="9">
        <f>O165</f>
        <v>0</v>
      </c>
      <c r="P164" s="8">
        <f t="shared" si="9"/>
        <v>0</v>
      </c>
    </row>
    <row r="165" spans="1:16" ht="36" customHeight="1">
      <c r="A165" s="4" t="s">
        <v>59</v>
      </c>
      <c r="B165" s="3" t="s">
        <v>3</v>
      </c>
      <c r="C165" s="3" t="s">
        <v>20</v>
      </c>
      <c r="D165" s="3">
        <v>13</v>
      </c>
      <c r="E165" s="1" t="s">
        <v>296</v>
      </c>
      <c r="F165" s="3">
        <v>800</v>
      </c>
      <c r="G165" s="8">
        <v>0</v>
      </c>
      <c r="H165" s="9"/>
      <c r="I165" s="8">
        <f t="shared" si="10"/>
        <v>0</v>
      </c>
      <c r="J165" s="9"/>
      <c r="K165" s="8">
        <f t="shared" si="8"/>
        <v>0</v>
      </c>
      <c r="L165" s="8">
        <v>0</v>
      </c>
      <c r="M165" s="9"/>
      <c r="N165" s="8">
        <f t="shared" si="11"/>
        <v>0</v>
      </c>
      <c r="O165" s="9"/>
      <c r="P165" s="8">
        <f t="shared" si="9"/>
        <v>0</v>
      </c>
    </row>
    <row r="166" spans="1:16" ht="23.25" customHeight="1">
      <c r="A166" s="10" t="s">
        <v>55</v>
      </c>
      <c r="B166" s="3" t="s">
        <v>3</v>
      </c>
      <c r="C166" s="3" t="s">
        <v>22</v>
      </c>
      <c r="D166" s="3">
        <v>10</v>
      </c>
      <c r="E166" s="1" t="s">
        <v>56</v>
      </c>
      <c r="F166" s="3"/>
      <c r="G166" s="8">
        <v>118.48700000000001</v>
      </c>
      <c r="H166" s="9">
        <f>H167</f>
        <v>0</v>
      </c>
      <c r="I166" s="8">
        <f t="shared" si="10"/>
        <v>118.48700000000001</v>
      </c>
      <c r="J166" s="9">
        <f>J167</f>
        <v>0</v>
      </c>
      <c r="K166" s="8">
        <f t="shared" si="8"/>
        <v>118.48700000000001</v>
      </c>
      <c r="L166" s="8">
        <v>118.48700000000001</v>
      </c>
      <c r="M166" s="9">
        <f>M167</f>
        <v>0</v>
      </c>
      <c r="N166" s="8">
        <f t="shared" si="11"/>
        <v>118.48700000000001</v>
      </c>
      <c r="O166" s="9">
        <f>O167</f>
        <v>0</v>
      </c>
      <c r="P166" s="8">
        <f t="shared" si="9"/>
        <v>118.48700000000001</v>
      </c>
    </row>
    <row r="167" spans="1:16" ht="48" customHeight="1">
      <c r="A167" s="2" t="s">
        <v>33</v>
      </c>
      <c r="B167" s="3" t="s">
        <v>3</v>
      </c>
      <c r="C167" s="3" t="s">
        <v>22</v>
      </c>
      <c r="D167" s="3">
        <v>10</v>
      </c>
      <c r="E167" s="1" t="s">
        <v>56</v>
      </c>
      <c r="F167" s="3">
        <v>200</v>
      </c>
      <c r="G167" s="8">
        <v>118.48700000000001</v>
      </c>
      <c r="H167" s="9"/>
      <c r="I167" s="8">
        <f t="shared" si="10"/>
        <v>118.48700000000001</v>
      </c>
      <c r="J167" s="9"/>
      <c r="K167" s="8">
        <f t="shared" si="8"/>
        <v>118.48700000000001</v>
      </c>
      <c r="L167" s="8">
        <v>118.48700000000001</v>
      </c>
      <c r="M167" s="9"/>
      <c r="N167" s="8">
        <f t="shared" si="11"/>
        <v>118.48700000000001</v>
      </c>
      <c r="O167" s="9"/>
      <c r="P167" s="8">
        <f t="shared" si="9"/>
        <v>118.48700000000001</v>
      </c>
    </row>
    <row r="168" spans="1:16" ht="63.75" customHeight="1">
      <c r="A168" s="6" t="s">
        <v>16</v>
      </c>
      <c r="B168" s="7" t="s">
        <v>11</v>
      </c>
      <c r="C168" s="3"/>
      <c r="D168" s="3"/>
      <c r="E168" s="3"/>
      <c r="F168" s="3"/>
      <c r="G168" s="8">
        <v>7727.68905</v>
      </c>
      <c r="H168" s="9">
        <f>H169</f>
        <v>0</v>
      </c>
      <c r="I168" s="8">
        <f t="shared" si="10"/>
        <v>7727.68905</v>
      </c>
      <c r="J168" s="9">
        <f>J169</f>
        <v>0</v>
      </c>
      <c r="K168" s="8">
        <f t="shared" si="8"/>
        <v>7727.68905</v>
      </c>
      <c r="L168" s="8">
        <v>5298.99784</v>
      </c>
      <c r="M168" s="9">
        <f>M169</f>
        <v>-227.62433999999999</v>
      </c>
      <c r="N168" s="8">
        <f t="shared" si="11"/>
        <v>5071.3734999999997</v>
      </c>
      <c r="O168" s="9">
        <f>O169</f>
        <v>0</v>
      </c>
      <c r="P168" s="8">
        <f t="shared" si="9"/>
        <v>5071.3734999999997</v>
      </c>
    </row>
    <row r="169" spans="1:16" ht="35.25" customHeight="1">
      <c r="A169" s="2" t="s">
        <v>12</v>
      </c>
      <c r="B169" s="3" t="s">
        <v>11</v>
      </c>
      <c r="C169" s="3"/>
      <c r="D169" s="3"/>
      <c r="E169" s="3"/>
      <c r="F169" s="3"/>
      <c r="G169" s="8">
        <v>7727.68905</v>
      </c>
      <c r="H169" s="9">
        <f>H170+H174+H176+H178+H181+H183+H185+H187</f>
        <v>0</v>
      </c>
      <c r="I169" s="8">
        <f t="shared" si="10"/>
        <v>7727.68905</v>
      </c>
      <c r="J169" s="9">
        <f>J170+J174+J176+J178+J181+J183+J185+J187</f>
        <v>0</v>
      </c>
      <c r="K169" s="8">
        <f t="shared" si="8"/>
        <v>7727.68905</v>
      </c>
      <c r="L169" s="8">
        <v>5298.99784</v>
      </c>
      <c r="M169" s="9">
        <f>M170+M174+M176+M178+M181+M183+M185+M187</f>
        <v>-227.62433999999999</v>
      </c>
      <c r="N169" s="8">
        <f t="shared" si="11"/>
        <v>5071.3734999999997</v>
      </c>
      <c r="O169" s="9">
        <f>O170+O174+O176+O178+O181+O183+O185+O187</f>
        <v>0</v>
      </c>
      <c r="P169" s="8">
        <f t="shared" si="9"/>
        <v>5071.3734999999997</v>
      </c>
    </row>
    <row r="170" spans="1:16" ht="48" customHeight="1">
      <c r="A170" s="2" t="s">
        <v>32</v>
      </c>
      <c r="B170" s="3" t="s">
        <v>11</v>
      </c>
      <c r="C170" s="3" t="s">
        <v>20</v>
      </c>
      <c r="D170" s="3">
        <v>13</v>
      </c>
      <c r="E170" s="1" t="s">
        <v>35</v>
      </c>
      <c r="F170" s="3"/>
      <c r="G170" s="8">
        <v>3084.54</v>
      </c>
      <c r="H170" s="9">
        <f>H171+H172+H173</f>
        <v>0</v>
      </c>
      <c r="I170" s="8">
        <f t="shared" si="10"/>
        <v>3084.54</v>
      </c>
      <c r="J170" s="9">
        <f>J171+J172+J173</f>
        <v>0</v>
      </c>
      <c r="K170" s="8">
        <f t="shared" si="8"/>
        <v>3084.54</v>
      </c>
      <c r="L170" s="8">
        <v>3084.54</v>
      </c>
      <c r="M170" s="9">
        <f>M171+M172+M173</f>
        <v>0</v>
      </c>
      <c r="N170" s="8">
        <f t="shared" si="11"/>
        <v>3084.54</v>
      </c>
      <c r="O170" s="9">
        <f>O171+O172+O173</f>
        <v>0</v>
      </c>
      <c r="P170" s="8">
        <f t="shared" si="9"/>
        <v>3084.54</v>
      </c>
    </row>
    <row r="171" spans="1:16" ht="88.5" customHeight="1">
      <c r="A171" s="2" t="s">
        <v>102</v>
      </c>
      <c r="B171" s="3" t="s">
        <v>11</v>
      </c>
      <c r="C171" s="3" t="s">
        <v>20</v>
      </c>
      <c r="D171" s="3">
        <v>13</v>
      </c>
      <c r="E171" s="1" t="s">
        <v>35</v>
      </c>
      <c r="F171" s="3">
        <v>100</v>
      </c>
      <c r="G171" s="8">
        <v>3084.54</v>
      </c>
      <c r="H171" s="9"/>
      <c r="I171" s="8">
        <f t="shared" si="10"/>
        <v>3084.54</v>
      </c>
      <c r="J171" s="9"/>
      <c r="K171" s="8">
        <f t="shared" si="8"/>
        <v>3084.54</v>
      </c>
      <c r="L171" s="8">
        <v>3084.54</v>
      </c>
      <c r="M171" s="9"/>
      <c r="N171" s="8">
        <f t="shared" si="11"/>
        <v>3084.54</v>
      </c>
      <c r="O171" s="9"/>
      <c r="P171" s="8">
        <f t="shared" si="9"/>
        <v>3084.54</v>
      </c>
    </row>
    <row r="172" spans="1:16" ht="49.5" customHeight="1">
      <c r="A172" s="2" t="s">
        <v>33</v>
      </c>
      <c r="B172" s="3" t="s">
        <v>11</v>
      </c>
      <c r="C172" s="3" t="s">
        <v>20</v>
      </c>
      <c r="D172" s="3">
        <v>13</v>
      </c>
      <c r="E172" s="1" t="s">
        <v>35</v>
      </c>
      <c r="F172" s="3">
        <v>200</v>
      </c>
      <c r="G172" s="8">
        <v>0</v>
      </c>
      <c r="H172" s="9"/>
      <c r="I172" s="8">
        <f t="shared" si="10"/>
        <v>0</v>
      </c>
      <c r="J172" s="9"/>
      <c r="K172" s="8">
        <f t="shared" si="8"/>
        <v>0</v>
      </c>
      <c r="L172" s="8">
        <v>0</v>
      </c>
      <c r="M172" s="9"/>
      <c r="N172" s="8">
        <f t="shared" si="11"/>
        <v>0</v>
      </c>
      <c r="O172" s="9"/>
      <c r="P172" s="8">
        <f t="shared" si="9"/>
        <v>0</v>
      </c>
    </row>
    <row r="173" spans="1:16" ht="36.75" customHeight="1">
      <c r="A173" s="2" t="s">
        <v>34</v>
      </c>
      <c r="B173" s="3" t="s">
        <v>11</v>
      </c>
      <c r="C173" s="3" t="s">
        <v>20</v>
      </c>
      <c r="D173" s="3">
        <v>13</v>
      </c>
      <c r="E173" s="1" t="s">
        <v>35</v>
      </c>
      <c r="F173" s="3">
        <v>800</v>
      </c>
      <c r="G173" s="8">
        <v>0</v>
      </c>
      <c r="H173" s="9"/>
      <c r="I173" s="8">
        <f t="shared" si="10"/>
        <v>0</v>
      </c>
      <c r="J173" s="9"/>
      <c r="K173" s="8">
        <f t="shared" si="8"/>
        <v>0</v>
      </c>
      <c r="L173" s="8">
        <v>0</v>
      </c>
      <c r="M173" s="9"/>
      <c r="N173" s="8">
        <f t="shared" si="11"/>
        <v>0</v>
      </c>
      <c r="O173" s="9"/>
      <c r="P173" s="8">
        <f t="shared" si="9"/>
        <v>0</v>
      </c>
    </row>
    <row r="174" spans="1:16" ht="36.75" customHeight="1">
      <c r="A174" s="10" t="s">
        <v>190</v>
      </c>
      <c r="B174" s="3" t="s">
        <v>11</v>
      </c>
      <c r="C174" s="3" t="s">
        <v>20</v>
      </c>
      <c r="D174" s="3">
        <v>13</v>
      </c>
      <c r="E174" s="1" t="s">
        <v>191</v>
      </c>
      <c r="F174" s="3"/>
      <c r="G174" s="8">
        <v>0</v>
      </c>
      <c r="H174" s="9">
        <f>H175</f>
        <v>0</v>
      </c>
      <c r="I174" s="8">
        <f t="shared" si="10"/>
        <v>0</v>
      </c>
      <c r="J174" s="9">
        <f>J175</f>
        <v>0</v>
      </c>
      <c r="K174" s="8">
        <f t="shared" si="8"/>
        <v>0</v>
      </c>
      <c r="L174" s="8">
        <v>0</v>
      </c>
      <c r="M174" s="9">
        <f>M175</f>
        <v>0</v>
      </c>
      <c r="N174" s="8">
        <f t="shared" si="11"/>
        <v>0</v>
      </c>
      <c r="O174" s="9">
        <f>O175</f>
        <v>0</v>
      </c>
      <c r="P174" s="8">
        <f t="shared" si="9"/>
        <v>0</v>
      </c>
    </row>
    <row r="175" spans="1:16" ht="51" customHeight="1">
      <c r="A175" s="2" t="s">
        <v>194</v>
      </c>
      <c r="B175" s="3" t="s">
        <v>11</v>
      </c>
      <c r="C175" s="3" t="s">
        <v>20</v>
      </c>
      <c r="D175" s="3">
        <v>13</v>
      </c>
      <c r="E175" s="1" t="s">
        <v>191</v>
      </c>
      <c r="F175" s="3">
        <v>400</v>
      </c>
      <c r="G175" s="8">
        <v>0</v>
      </c>
      <c r="H175" s="9"/>
      <c r="I175" s="8">
        <f t="shared" si="10"/>
        <v>0</v>
      </c>
      <c r="J175" s="9"/>
      <c r="K175" s="8">
        <f t="shared" si="8"/>
        <v>0</v>
      </c>
      <c r="L175" s="8">
        <v>0</v>
      </c>
      <c r="M175" s="9"/>
      <c r="N175" s="8">
        <f t="shared" si="11"/>
        <v>0</v>
      </c>
      <c r="O175" s="9"/>
      <c r="P175" s="8">
        <f t="shared" si="9"/>
        <v>0</v>
      </c>
    </row>
    <row r="176" spans="1:16" ht="36.75" customHeight="1">
      <c r="A176" s="2" t="s">
        <v>241</v>
      </c>
      <c r="B176" s="3" t="s">
        <v>11</v>
      </c>
      <c r="C176" s="3" t="s">
        <v>20</v>
      </c>
      <c r="D176" s="3">
        <v>13</v>
      </c>
      <c r="E176" s="1" t="s">
        <v>242</v>
      </c>
      <c r="F176" s="3"/>
      <c r="G176" s="8">
        <v>396.1</v>
      </c>
      <c r="H176" s="9">
        <f>H177</f>
        <v>0</v>
      </c>
      <c r="I176" s="8">
        <f t="shared" si="10"/>
        <v>396.1</v>
      </c>
      <c r="J176" s="9">
        <f>J177</f>
        <v>0</v>
      </c>
      <c r="K176" s="8">
        <f t="shared" si="8"/>
        <v>396.1</v>
      </c>
      <c r="L176" s="8">
        <v>396.1</v>
      </c>
      <c r="M176" s="9">
        <f>M177</f>
        <v>0</v>
      </c>
      <c r="N176" s="8">
        <f t="shared" si="11"/>
        <v>396.1</v>
      </c>
      <c r="O176" s="9">
        <f>O177</f>
        <v>0</v>
      </c>
      <c r="P176" s="8">
        <f t="shared" si="9"/>
        <v>396.1</v>
      </c>
    </row>
    <row r="177" spans="1:16" ht="45.75" customHeight="1">
      <c r="A177" s="2" t="s">
        <v>33</v>
      </c>
      <c r="B177" s="3" t="s">
        <v>11</v>
      </c>
      <c r="C177" s="3" t="s">
        <v>20</v>
      </c>
      <c r="D177" s="3">
        <v>13</v>
      </c>
      <c r="E177" s="12" t="s">
        <v>242</v>
      </c>
      <c r="F177" s="3">
        <v>200</v>
      </c>
      <c r="G177" s="8">
        <v>396.1</v>
      </c>
      <c r="H177" s="9"/>
      <c r="I177" s="8">
        <f t="shared" si="10"/>
        <v>396.1</v>
      </c>
      <c r="J177" s="9"/>
      <c r="K177" s="8">
        <f t="shared" si="8"/>
        <v>396.1</v>
      </c>
      <c r="L177" s="8">
        <v>396.1</v>
      </c>
      <c r="M177" s="9"/>
      <c r="N177" s="8">
        <f t="shared" si="11"/>
        <v>396.1</v>
      </c>
      <c r="O177" s="9"/>
      <c r="P177" s="8">
        <f t="shared" si="9"/>
        <v>396.1</v>
      </c>
    </row>
    <row r="178" spans="1:16" ht="50.25" customHeight="1">
      <c r="A178" s="2" t="s">
        <v>47</v>
      </c>
      <c r="B178" s="3" t="s">
        <v>11</v>
      </c>
      <c r="C178" s="3" t="s">
        <v>20</v>
      </c>
      <c r="D178" s="3">
        <v>13</v>
      </c>
      <c r="E178" s="12" t="s">
        <v>48</v>
      </c>
      <c r="F178" s="3"/>
      <c r="G178" s="8">
        <v>608.57005000000004</v>
      </c>
      <c r="H178" s="9">
        <f>H179+H180</f>
        <v>0</v>
      </c>
      <c r="I178" s="8">
        <f t="shared" si="10"/>
        <v>608.57005000000004</v>
      </c>
      <c r="J178" s="9">
        <f>J179+J180</f>
        <v>0</v>
      </c>
      <c r="K178" s="8">
        <f t="shared" si="8"/>
        <v>608.57005000000004</v>
      </c>
      <c r="L178" s="8">
        <v>608.57005000000004</v>
      </c>
      <c r="M178" s="9">
        <f>M179+M180</f>
        <v>0</v>
      </c>
      <c r="N178" s="8">
        <f t="shared" si="11"/>
        <v>608.57005000000004</v>
      </c>
      <c r="O178" s="9">
        <f>O179+O180</f>
        <v>0</v>
      </c>
      <c r="P178" s="8">
        <f t="shared" si="9"/>
        <v>608.57005000000004</v>
      </c>
    </row>
    <row r="179" spans="1:16" ht="48" customHeight="1">
      <c r="A179" s="2" t="s">
        <v>33</v>
      </c>
      <c r="B179" s="3" t="s">
        <v>11</v>
      </c>
      <c r="C179" s="3" t="s">
        <v>20</v>
      </c>
      <c r="D179" s="3">
        <v>13</v>
      </c>
      <c r="E179" s="12" t="s">
        <v>48</v>
      </c>
      <c r="F179" s="3">
        <v>200</v>
      </c>
      <c r="G179" s="8">
        <v>608.57005000000004</v>
      </c>
      <c r="H179" s="9"/>
      <c r="I179" s="8">
        <f t="shared" si="10"/>
        <v>608.57005000000004</v>
      </c>
      <c r="J179" s="9"/>
      <c r="K179" s="8">
        <f t="shared" si="8"/>
        <v>608.57005000000004</v>
      </c>
      <c r="L179" s="8">
        <v>608.57005000000004</v>
      </c>
      <c r="M179" s="9"/>
      <c r="N179" s="8">
        <f t="shared" si="11"/>
        <v>608.57005000000004</v>
      </c>
      <c r="O179" s="9"/>
      <c r="P179" s="8">
        <f t="shared" si="9"/>
        <v>608.57005000000004</v>
      </c>
    </row>
    <row r="180" spans="1:16" ht="39.75" customHeight="1">
      <c r="A180" s="4" t="s">
        <v>34</v>
      </c>
      <c r="B180" s="3" t="s">
        <v>11</v>
      </c>
      <c r="C180" s="3" t="s">
        <v>20</v>
      </c>
      <c r="D180" s="3">
        <v>13</v>
      </c>
      <c r="E180" s="12" t="s">
        <v>48</v>
      </c>
      <c r="F180" s="3">
        <v>800</v>
      </c>
      <c r="G180" s="8">
        <v>0</v>
      </c>
      <c r="H180" s="9"/>
      <c r="I180" s="8">
        <f t="shared" si="10"/>
        <v>0</v>
      </c>
      <c r="J180" s="9"/>
      <c r="K180" s="8">
        <f t="shared" si="8"/>
        <v>0</v>
      </c>
      <c r="L180" s="8">
        <v>0</v>
      </c>
      <c r="M180" s="9"/>
      <c r="N180" s="8">
        <f t="shared" si="11"/>
        <v>0</v>
      </c>
      <c r="O180" s="9"/>
      <c r="P180" s="8">
        <f t="shared" si="9"/>
        <v>0</v>
      </c>
    </row>
    <row r="181" spans="1:16" ht="40.5" customHeight="1">
      <c r="A181" s="10" t="s">
        <v>55</v>
      </c>
      <c r="B181" s="3" t="s">
        <v>11</v>
      </c>
      <c r="C181" s="3" t="s">
        <v>22</v>
      </c>
      <c r="D181" s="3">
        <v>10</v>
      </c>
      <c r="E181" s="1" t="s">
        <v>56</v>
      </c>
      <c r="F181" s="3"/>
      <c r="G181" s="8">
        <v>152</v>
      </c>
      <c r="H181" s="9">
        <f>H182</f>
        <v>0</v>
      </c>
      <c r="I181" s="8">
        <f t="shared" si="10"/>
        <v>152</v>
      </c>
      <c r="J181" s="9">
        <f>J182</f>
        <v>0</v>
      </c>
      <c r="K181" s="8">
        <f t="shared" si="8"/>
        <v>152</v>
      </c>
      <c r="L181" s="8">
        <v>152</v>
      </c>
      <c r="M181" s="9">
        <f>M182</f>
        <v>0</v>
      </c>
      <c r="N181" s="8">
        <f t="shared" si="11"/>
        <v>152</v>
      </c>
      <c r="O181" s="9">
        <f>O182</f>
        <v>0</v>
      </c>
      <c r="P181" s="8">
        <f t="shared" si="9"/>
        <v>152</v>
      </c>
    </row>
    <row r="182" spans="1:16" ht="48" customHeight="1">
      <c r="A182" s="2" t="s">
        <v>33</v>
      </c>
      <c r="B182" s="3" t="s">
        <v>11</v>
      </c>
      <c r="C182" s="3" t="s">
        <v>22</v>
      </c>
      <c r="D182" s="3">
        <v>10</v>
      </c>
      <c r="E182" s="1" t="s">
        <v>56</v>
      </c>
      <c r="F182" s="3">
        <v>200</v>
      </c>
      <c r="G182" s="8">
        <v>152</v>
      </c>
      <c r="H182" s="9"/>
      <c r="I182" s="8">
        <f t="shared" si="10"/>
        <v>152</v>
      </c>
      <c r="J182" s="9"/>
      <c r="K182" s="8">
        <f t="shared" si="8"/>
        <v>152</v>
      </c>
      <c r="L182" s="8">
        <v>152</v>
      </c>
      <c r="M182" s="9"/>
      <c r="N182" s="8">
        <f t="shared" si="11"/>
        <v>152</v>
      </c>
      <c r="O182" s="9"/>
      <c r="P182" s="8">
        <f t="shared" si="9"/>
        <v>152</v>
      </c>
    </row>
    <row r="183" spans="1:16" ht="48" customHeight="1">
      <c r="A183" s="2" t="s">
        <v>234</v>
      </c>
      <c r="B183" s="3" t="s">
        <v>11</v>
      </c>
      <c r="C183" s="3" t="s">
        <v>22</v>
      </c>
      <c r="D183" s="3">
        <v>12</v>
      </c>
      <c r="E183" s="1" t="s">
        <v>245</v>
      </c>
      <c r="F183" s="3"/>
      <c r="G183" s="8">
        <v>0</v>
      </c>
      <c r="H183" s="9">
        <f>H184</f>
        <v>0</v>
      </c>
      <c r="I183" s="8">
        <f t="shared" si="10"/>
        <v>0</v>
      </c>
      <c r="J183" s="9">
        <f>J184</f>
        <v>0</v>
      </c>
      <c r="K183" s="8">
        <f t="shared" si="8"/>
        <v>0</v>
      </c>
      <c r="L183" s="8">
        <v>0</v>
      </c>
      <c r="M183" s="9">
        <f>M184</f>
        <v>0</v>
      </c>
      <c r="N183" s="8">
        <f t="shared" si="11"/>
        <v>0</v>
      </c>
      <c r="O183" s="9">
        <f>O184</f>
        <v>0</v>
      </c>
      <c r="P183" s="8">
        <f t="shared" si="9"/>
        <v>0</v>
      </c>
    </row>
    <row r="184" spans="1:16" ht="48" customHeight="1">
      <c r="A184" s="2" t="s">
        <v>33</v>
      </c>
      <c r="B184" s="3" t="s">
        <v>11</v>
      </c>
      <c r="C184" s="3" t="s">
        <v>22</v>
      </c>
      <c r="D184" s="3">
        <v>12</v>
      </c>
      <c r="E184" s="1" t="s">
        <v>245</v>
      </c>
      <c r="F184" s="3">
        <v>200</v>
      </c>
      <c r="G184" s="8">
        <v>0</v>
      </c>
      <c r="H184" s="9"/>
      <c r="I184" s="8">
        <f t="shared" si="10"/>
        <v>0</v>
      </c>
      <c r="J184" s="9"/>
      <c r="K184" s="8">
        <f t="shared" si="8"/>
        <v>0</v>
      </c>
      <c r="L184" s="8">
        <v>0</v>
      </c>
      <c r="M184" s="9"/>
      <c r="N184" s="8">
        <f t="shared" si="11"/>
        <v>0</v>
      </c>
      <c r="O184" s="9"/>
      <c r="P184" s="8">
        <f t="shared" si="9"/>
        <v>0</v>
      </c>
    </row>
    <row r="185" spans="1:16" ht="69" customHeight="1">
      <c r="A185" s="2" t="s">
        <v>62</v>
      </c>
      <c r="B185" s="3" t="s">
        <v>11</v>
      </c>
      <c r="C185" s="3" t="s">
        <v>22</v>
      </c>
      <c r="D185" s="3">
        <v>12</v>
      </c>
      <c r="E185" s="12" t="s">
        <v>63</v>
      </c>
      <c r="F185" s="3"/>
      <c r="G185" s="8">
        <v>200</v>
      </c>
      <c r="H185" s="9">
        <f>H186</f>
        <v>0</v>
      </c>
      <c r="I185" s="8">
        <f t="shared" si="10"/>
        <v>200</v>
      </c>
      <c r="J185" s="9">
        <f>J186</f>
        <v>0</v>
      </c>
      <c r="K185" s="8">
        <f t="shared" si="8"/>
        <v>200</v>
      </c>
      <c r="L185" s="8">
        <v>200</v>
      </c>
      <c r="M185" s="9">
        <f>M186</f>
        <v>0</v>
      </c>
      <c r="N185" s="8">
        <f t="shared" si="11"/>
        <v>200</v>
      </c>
      <c r="O185" s="9">
        <f>O186</f>
        <v>0</v>
      </c>
      <c r="P185" s="8">
        <f t="shared" si="9"/>
        <v>200</v>
      </c>
    </row>
    <row r="186" spans="1:16" ht="49.5" customHeight="1">
      <c r="A186" s="2" t="s">
        <v>33</v>
      </c>
      <c r="B186" s="3" t="s">
        <v>11</v>
      </c>
      <c r="C186" s="3" t="s">
        <v>22</v>
      </c>
      <c r="D186" s="3">
        <v>12</v>
      </c>
      <c r="E186" s="12" t="s">
        <v>63</v>
      </c>
      <c r="F186" s="3">
        <v>200</v>
      </c>
      <c r="G186" s="8">
        <v>200</v>
      </c>
      <c r="H186" s="9"/>
      <c r="I186" s="8">
        <f t="shared" si="10"/>
        <v>200</v>
      </c>
      <c r="J186" s="9"/>
      <c r="K186" s="8">
        <f t="shared" si="8"/>
        <v>200</v>
      </c>
      <c r="L186" s="8">
        <v>200</v>
      </c>
      <c r="M186" s="9"/>
      <c r="N186" s="8">
        <f t="shared" si="11"/>
        <v>200</v>
      </c>
      <c r="O186" s="9"/>
      <c r="P186" s="8">
        <f t="shared" si="9"/>
        <v>200</v>
      </c>
    </row>
    <row r="187" spans="1:16" ht="97.5" customHeight="1">
      <c r="A187" s="15" t="s">
        <v>203</v>
      </c>
      <c r="B187" s="3" t="s">
        <v>11</v>
      </c>
      <c r="C187" s="3" t="s">
        <v>23</v>
      </c>
      <c r="D187" s="3" t="s">
        <v>20</v>
      </c>
      <c r="E187" s="12" t="s">
        <v>64</v>
      </c>
      <c r="F187" s="3"/>
      <c r="G187" s="8">
        <v>3286.4789999999998</v>
      </c>
      <c r="H187" s="9">
        <f>H188</f>
        <v>0</v>
      </c>
      <c r="I187" s="8">
        <f t="shared" si="10"/>
        <v>3286.4789999999998</v>
      </c>
      <c r="J187" s="9">
        <f>J188</f>
        <v>0</v>
      </c>
      <c r="K187" s="8">
        <f t="shared" si="8"/>
        <v>3286.4789999999998</v>
      </c>
      <c r="L187" s="8">
        <v>857.78778999999997</v>
      </c>
      <c r="M187" s="9">
        <f>M188</f>
        <v>-227.62433999999999</v>
      </c>
      <c r="N187" s="8">
        <f t="shared" si="11"/>
        <v>630.16345000000001</v>
      </c>
      <c r="O187" s="9">
        <f>O188</f>
        <v>0</v>
      </c>
      <c r="P187" s="8">
        <f t="shared" si="9"/>
        <v>630.16345000000001</v>
      </c>
    </row>
    <row r="188" spans="1:16" ht="45" customHeight="1">
      <c r="A188" s="2" t="s">
        <v>34</v>
      </c>
      <c r="B188" s="3" t="s">
        <v>11</v>
      </c>
      <c r="C188" s="3" t="s">
        <v>23</v>
      </c>
      <c r="D188" s="3" t="s">
        <v>20</v>
      </c>
      <c r="E188" s="12" t="s">
        <v>64</v>
      </c>
      <c r="F188" s="3">
        <v>800</v>
      </c>
      <c r="G188" s="8">
        <v>3286.4789999999998</v>
      </c>
      <c r="H188" s="9"/>
      <c r="I188" s="8">
        <f t="shared" si="10"/>
        <v>3286.4789999999998</v>
      </c>
      <c r="J188" s="9"/>
      <c r="K188" s="8">
        <f t="shared" si="8"/>
        <v>3286.4789999999998</v>
      </c>
      <c r="L188" s="8">
        <v>857.78778999999997</v>
      </c>
      <c r="M188" s="9">
        <f>-239.64495+12.65541-0.66832+0.03529-0.00186+0.00009</f>
        <v>-227.62433999999999</v>
      </c>
      <c r="N188" s="8">
        <f t="shared" si="11"/>
        <v>630.16345000000001</v>
      </c>
      <c r="O188" s="9"/>
      <c r="P188" s="8">
        <f t="shared" si="9"/>
        <v>630.16345000000001</v>
      </c>
    </row>
    <row r="189" spans="1:16" ht="42.75" customHeight="1">
      <c r="A189" s="6" t="s">
        <v>15</v>
      </c>
      <c r="B189" s="7" t="s">
        <v>4</v>
      </c>
      <c r="C189" s="7"/>
      <c r="D189" s="7"/>
      <c r="E189" s="7"/>
      <c r="F189" s="7"/>
      <c r="G189" s="8">
        <v>312530.90844000003</v>
      </c>
      <c r="H189" s="9">
        <f>H190+H191</f>
        <v>8776.5293899999997</v>
      </c>
      <c r="I189" s="8">
        <f t="shared" si="10"/>
        <v>321307.43783000001</v>
      </c>
      <c r="J189" s="9">
        <f>J190+J191</f>
        <v>0</v>
      </c>
      <c r="K189" s="8">
        <f t="shared" si="8"/>
        <v>321307.43783000001</v>
      </c>
      <c r="L189" s="8">
        <v>310481.06618000002</v>
      </c>
      <c r="M189" s="9">
        <f>M190+M191</f>
        <v>4537.9570000000003</v>
      </c>
      <c r="N189" s="8">
        <f t="shared" si="11"/>
        <v>315019.02318000002</v>
      </c>
      <c r="O189" s="9">
        <f>O190+O191</f>
        <v>0</v>
      </c>
      <c r="P189" s="8">
        <f t="shared" si="9"/>
        <v>315019.02318000002</v>
      </c>
    </row>
    <row r="190" spans="1:16" ht="33" customHeight="1">
      <c r="A190" s="2" t="s">
        <v>12</v>
      </c>
      <c r="B190" s="3" t="s">
        <v>4</v>
      </c>
      <c r="C190" s="3"/>
      <c r="D190" s="3"/>
      <c r="E190" s="3"/>
      <c r="F190" s="3"/>
      <c r="G190" s="8">
        <v>112779.67458000002</v>
      </c>
      <c r="H190" s="9">
        <f>H192+H194+H196+H198+H200+H206+H210+H212+H214+H216+H218+H220+H224+H226+H234+H238+H240+H242+H244+H246+H248+H250+H252+H254+H258+H262+H265+H268+H271+H275+H278+H282+H287+H289+H236+H230+H260+H232</f>
        <v>8776.5293899999997</v>
      </c>
      <c r="I190" s="8">
        <f t="shared" si="10"/>
        <v>121556.20397000002</v>
      </c>
      <c r="J190" s="9">
        <f>J192+J194+J196+J198+J200+J206+J210+J212+J214+J216+J218+J220+J224+J226+J234+J238+J240+J242+J244+J246+J248+J250+J252+J254+J258+J262+J265+J268+J271+J275+J278+J282+J287+J289+J236+J230+J260+J232+J228</f>
        <v>0</v>
      </c>
      <c r="K190" s="8">
        <f t="shared" si="8"/>
        <v>121556.20397000002</v>
      </c>
      <c r="L190" s="8">
        <v>110729.83232000005</v>
      </c>
      <c r="M190" s="9">
        <f>M192+M194+M196+M198+M200+M206+M210+M212+M214+M216+M218+M220+M224+M226+M234+M238+M240+M242+M244+M246+M248+M250+M252+M254+M258+M262+M265+M268+M271+M275+M278+M282+M287+M289+M236+M230+M260+M232</f>
        <v>4537.9570000000003</v>
      </c>
      <c r="N190" s="8">
        <f t="shared" si="11"/>
        <v>115267.78932000004</v>
      </c>
      <c r="O190" s="9">
        <f>O192+O194+O196+O198+O200+O206+O210+O212+O214+O216+O218+O220+O224+O226+O234+O238+O240+O242+O244+O246+O248+O250+O252+O254+O258+O262+O265+O268+O271+O275+O278+O282+O287+O289+O236+O230+O260+O232+O228</f>
        <v>0</v>
      </c>
      <c r="P190" s="8">
        <f t="shared" si="9"/>
        <v>115267.78932000004</v>
      </c>
    </row>
    <row r="191" spans="1:16" ht="39.75" customHeight="1">
      <c r="A191" s="2" t="s">
        <v>13</v>
      </c>
      <c r="B191" s="3" t="s">
        <v>4</v>
      </c>
      <c r="C191" s="3"/>
      <c r="D191" s="3"/>
      <c r="E191" s="3"/>
      <c r="F191" s="3"/>
      <c r="G191" s="8">
        <v>199751.23385999995</v>
      </c>
      <c r="H191" s="9">
        <f>H202+H204+H208+H222+H256+H284</f>
        <v>0</v>
      </c>
      <c r="I191" s="8">
        <f t="shared" si="10"/>
        <v>199751.23385999995</v>
      </c>
      <c r="J191" s="9">
        <f>J202+J204+J208+J222+J256+J284</f>
        <v>0</v>
      </c>
      <c r="K191" s="8">
        <f t="shared" si="8"/>
        <v>199751.23385999995</v>
      </c>
      <c r="L191" s="8">
        <v>199751.23385999995</v>
      </c>
      <c r="M191" s="9">
        <f>M202+M204+M208+M222+M256+M284</f>
        <v>0</v>
      </c>
      <c r="N191" s="8">
        <f t="shared" si="11"/>
        <v>199751.23385999995</v>
      </c>
      <c r="O191" s="9">
        <f>O202+O204+O208+O222+O256+O284</f>
        <v>0</v>
      </c>
      <c r="P191" s="8">
        <f t="shared" si="9"/>
        <v>199751.23385999995</v>
      </c>
    </row>
    <row r="192" spans="1:16" ht="44.25" customHeight="1">
      <c r="A192" s="10" t="s">
        <v>108</v>
      </c>
      <c r="B192" s="3" t="s">
        <v>4</v>
      </c>
      <c r="C192" s="3" t="s">
        <v>24</v>
      </c>
      <c r="D192" s="3" t="s">
        <v>20</v>
      </c>
      <c r="E192" s="1" t="s">
        <v>113</v>
      </c>
      <c r="F192" s="3"/>
      <c r="G192" s="8">
        <v>43793.933000000005</v>
      </c>
      <c r="H192" s="9">
        <f>H193</f>
        <v>0</v>
      </c>
      <c r="I192" s="8">
        <f t="shared" si="10"/>
        <v>43793.933000000005</v>
      </c>
      <c r="J192" s="9">
        <f>J193</f>
        <v>0</v>
      </c>
      <c r="K192" s="8">
        <f t="shared" si="8"/>
        <v>43793.933000000005</v>
      </c>
      <c r="L192" s="8">
        <v>43793.933000000005</v>
      </c>
      <c r="M192" s="9">
        <f>M193</f>
        <v>0</v>
      </c>
      <c r="N192" s="8">
        <f t="shared" si="11"/>
        <v>43793.933000000005</v>
      </c>
      <c r="O192" s="9">
        <f>O193</f>
        <v>0</v>
      </c>
      <c r="P192" s="8">
        <f t="shared" si="9"/>
        <v>43793.933000000005</v>
      </c>
    </row>
    <row r="193" spans="1:16" ht="48" customHeight="1">
      <c r="A193" s="2" t="s">
        <v>72</v>
      </c>
      <c r="B193" s="3" t="s">
        <v>4</v>
      </c>
      <c r="C193" s="3" t="s">
        <v>24</v>
      </c>
      <c r="D193" s="3" t="s">
        <v>20</v>
      </c>
      <c r="E193" s="1" t="s">
        <v>113</v>
      </c>
      <c r="F193" s="3">
        <v>600</v>
      </c>
      <c r="G193" s="8">
        <v>43793.933000000005</v>
      </c>
      <c r="H193" s="9"/>
      <c r="I193" s="8">
        <f t="shared" si="10"/>
        <v>43793.933000000005</v>
      </c>
      <c r="J193" s="9"/>
      <c r="K193" s="8">
        <f t="shared" si="8"/>
        <v>43793.933000000005</v>
      </c>
      <c r="L193" s="8">
        <v>43793.933000000005</v>
      </c>
      <c r="M193" s="9"/>
      <c r="N193" s="8">
        <f t="shared" si="11"/>
        <v>43793.933000000005</v>
      </c>
      <c r="O193" s="9"/>
      <c r="P193" s="8">
        <f t="shared" si="9"/>
        <v>43793.933000000005</v>
      </c>
    </row>
    <row r="194" spans="1:16" ht="59.25" customHeight="1">
      <c r="A194" s="2" t="s">
        <v>109</v>
      </c>
      <c r="B194" s="3" t="s">
        <v>4</v>
      </c>
      <c r="C194" s="3" t="s">
        <v>24</v>
      </c>
      <c r="D194" s="3" t="s">
        <v>20</v>
      </c>
      <c r="E194" s="1" t="s">
        <v>114</v>
      </c>
      <c r="F194" s="3"/>
      <c r="G194" s="8">
        <v>510</v>
      </c>
      <c r="H194" s="9">
        <f>H195</f>
        <v>0</v>
      </c>
      <c r="I194" s="8">
        <f t="shared" si="10"/>
        <v>510</v>
      </c>
      <c r="J194" s="9">
        <f>J195</f>
        <v>0</v>
      </c>
      <c r="K194" s="8">
        <f t="shared" si="8"/>
        <v>510</v>
      </c>
      <c r="L194" s="8">
        <v>510</v>
      </c>
      <c r="M194" s="9">
        <f>M195</f>
        <v>0</v>
      </c>
      <c r="N194" s="8">
        <f t="shared" si="11"/>
        <v>510</v>
      </c>
      <c r="O194" s="9">
        <f>O195</f>
        <v>0</v>
      </c>
      <c r="P194" s="8">
        <f t="shared" si="9"/>
        <v>510</v>
      </c>
    </row>
    <row r="195" spans="1:16" ht="46.5" customHeight="1">
      <c r="A195" s="2" t="s">
        <v>72</v>
      </c>
      <c r="B195" s="3" t="s">
        <v>4</v>
      </c>
      <c r="C195" s="3" t="s">
        <v>24</v>
      </c>
      <c r="D195" s="3" t="s">
        <v>20</v>
      </c>
      <c r="E195" s="1" t="s">
        <v>114</v>
      </c>
      <c r="F195" s="3">
        <v>600</v>
      </c>
      <c r="G195" s="8">
        <v>510</v>
      </c>
      <c r="H195" s="9"/>
      <c r="I195" s="8">
        <f t="shared" si="10"/>
        <v>510</v>
      </c>
      <c r="J195" s="9"/>
      <c r="K195" s="8">
        <f t="shared" si="8"/>
        <v>510</v>
      </c>
      <c r="L195" s="8">
        <v>510</v>
      </c>
      <c r="M195" s="9"/>
      <c r="N195" s="8">
        <f t="shared" si="11"/>
        <v>510</v>
      </c>
      <c r="O195" s="9"/>
      <c r="P195" s="8">
        <f t="shared" si="9"/>
        <v>510</v>
      </c>
    </row>
    <row r="196" spans="1:16" ht="39.75" customHeight="1">
      <c r="A196" s="2" t="s">
        <v>110</v>
      </c>
      <c r="B196" s="3" t="s">
        <v>4</v>
      </c>
      <c r="C196" s="3" t="s">
        <v>24</v>
      </c>
      <c r="D196" s="3" t="s">
        <v>20</v>
      </c>
      <c r="E196" s="1" t="s">
        <v>115</v>
      </c>
      <c r="F196" s="3"/>
      <c r="G196" s="8">
        <v>200</v>
      </c>
      <c r="H196" s="9">
        <f>H197</f>
        <v>0</v>
      </c>
      <c r="I196" s="8">
        <f t="shared" si="10"/>
        <v>200</v>
      </c>
      <c r="J196" s="9">
        <f>J197</f>
        <v>0</v>
      </c>
      <c r="K196" s="8">
        <f t="shared" si="8"/>
        <v>200</v>
      </c>
      <c r="L196" s="8">
        <v>200</v>
      </c>
      <c r="M196" s="9">
        <f>M197</f>
        <v>0</v>
      </c>
      <c r="N196" s="8">
        <f t="shared" si="11"/>
        <v>200</v>
      </c>
      <c r="O196" s="9">
        <f>O197</f>
        <v>0</v>
      </c>
      <c r="P196" s="8">
        <f t="shared" si="9"/>
        <v>200</v>
      </c>
    </row>
    <row r="197" spans="1:16" ht="50.25" customHeight="1">
      <c r="A197" s="2" t="s">
        <v>72</v>
      </c>
      <c r="B197" s="3" t="s">
        <v>4</v>
      </c>
      <c r="C197" s="3" t="s">
        <v>24</v>
      </c>
      <c r="D197" s="3" t="s">
        <v>20</v>
      </c>
      <c r="E197" s="1" t="s">
        <v>115</v>
      </c>
      <c r="F197" s="3">
        <v>600</v>
      </c>
      <c r="G197" s="8">
        <v>200</v>
      </c>
      <c r="H197" s="9"/>
      <c r="I197" s="8">
        <f t="shared" si="10"/>
        <v>200</v>
      </c>
      <c r="J197" s="9"/>
      <c r="K197" s="8">
        <f t="shared" si="8"/>
        <v>200</v>
      </c>
      <c r="L197" s="8">
        <v>200</v>
      </c>
      <c r="M197" s="9"/>
      <c r="N197" s="8">
        <f t="shared" si="11"/>
        <v>200</v>
      </c>
      <c r="O197" s="9"/>
      <c r="P197" s="8">
        <f t="shared" si="9"/>
        <v>200</v>
      </c>
    </row>
    <row r="198" spans="1:16" ht="60" customHeight="1">
      <c r="A198" s="2" t="s">
        <v>279</v>
      </c>
      <c r="B198" s="3" t="s">
        <v>4</v>
      </c>
      <c r="C198" s="3" t="s">
        <v>24</v>
      </c>
      <c r="D198" s="3" t="s">
        <v>20</v>
      </c>
      <c r="E198" s="1" t="s">
        <v>306</v>
      </c>
      <c r="F198" s="3"/>
      <c r="G198" s="8">
        <v>0</v>
      </c>
      <c r="H198" s="9">
        <f>H199</f>
        <v>0</v>
      </c>
      <c r="I198" s="8">
        <f t="shared" si="10"/>
        <v>0</v>
      </c>
      <c r="J198" s="9">
        <f>J199</f>
        <v>0</v>
      </c>
      <c r="K198" s="8">
        <f t="shared" si="8"/>
        <v>0</v>
      </c>
      <c r="L198" s="8">
        <v>0</v>
      </c>
      <c r="M198" s="9">
        <f>M199</f>
        <v>0</v>
      </c>
      <c r="N198" s="8">
        <f t="shared" si="11"/>
        <v>0</v>
      </c>
      <c r="O198" s="9">
        <f>O199</f>
        <v>0</v>
      </c>
      <c r="P198" s="8">
        <f t="shared" si="9"/>
        <v>0</v>
      </c>
    </row>
    <row r="199" spans="1:16" ht="50.25" customHeight="1">
      <c r="A199" s="2" t="s">
        <v>72</v>
      </c>
      <c r="B199" s="3" t="s">
        <v>4</v>
      </c>
      <c r="C199" s="3" t="s">
        <v>24</v>
      </c>
      <c r="D199" s="3" t="s">
        <v>20</v>
      </c>
      <c r="E199" s="1" t="s">
        <v>306</v>
      </c>
      <c r="F199" s="3">
        <v>600</v>
      </c>
      <c r="G199" s="8">
        <v>0</v>
      </c>
      <c r="H199" s="9"/>
      <c r="I199" s="8">
        <f t="shared" si="10"/>
        <v>0</v>
      </c>
      <c r="J199" s="9"/>
      <c r="K199" s="8">
        <f t="shared" si="8"/>
        <v>0</v>
      </c>
      <c r="L199" s="8">
        <v>0</v>
      </c>
      <c r="M199" s="9"/>
      <c r="N199" s="8">
        <f t="shared" si="11"/>
        <v>0</v>
      </c>
      <c r="O199" s="9"/>
      <c r="P199" s="8">
        <f t="shared" si="9"/>
        <v>0</v>
      </c>
    </row>
    <row r="200" spans="1:16" ht="115.5" customHeight="1">
      <c r="A200" s="15" t="s">
        <v>111</v>
      </c>
      <c r="B200" s="3" t="s">
        <v>4</v>
      </c>
      <c r="C200" s="3" t="s">
        <v>24</v>
      </c>
      <c r="D200" s="3" t="s">
        <v>20</v>
      </c>
      <c r="E200" s="1" t="s">
        <v>116</v>
      </c>
      <c r="F200" s="3"/>
      <c r="G200" s="8">
        <v>700</v>
      </c>
      <c r="H200" s="9">
        <f>H201</f>
        <v>0</v>
      </c>
      <c r="I200" s="8">
        <f t="shared" si="10"/>
        <v>700</v>
      </c>
      <c r="J200" s="9">
        <f>J201</f>
        <v>0</v>
      </c>
      <c r="K200" s="8">
        <f t="shared" si="8"/>
        <v>700</v>
      </c>
      <c r="L200" s="8">
        <v>700</v>
      </c>
      <c r="M200" s="9">
        <f>M201</f>
        <v>0</v>
      </c>
      <c r="N200" s="8">
        <f t="shared" si="11"/>
        <v>700</v>
      </c>
      <c r="O200" s="9">
        <f>O201</f>
        <v>0</v>
      </c>
      <c r="P200" s="8">
        <f t="shared" si="9"/>
        <v>700</v>
      </c>
    </row>
    <row r="201" spans="1:16" ht="47.25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116</v>
      </c>
      <c r="F201" s="3">
        <v>600</v>
      </c>
      <c r="G201" s="8">
        <v>700</v>
      </c>
      <c r="H201" s="9"/>
      <c r="I201" s="8">
        <f t="shared" si="10"/>
        <v>700</v>
      </c>
      <c r="J201" s="9"/>
      <c r="K201" s="8">
        <f t="shared" si="8"/>
        <v>700</v>
      </c>
      <c r="L201" s="8">
        <v>700</v>
      </c>
      <c r="M201" s="9"/>
      <c r="N201" s="8">
        <f t="shared" si="11"/>
        <v>700</v>
      </c>
      <c r="O201" s="9"/>
      <c r="P201" s="8">
        <f t="shared" si="9"/>
        <v>700</v>
      </c>
    </row>
    <row r="202" spans="1:16" ht="189.75" customHeight="1">
      <c r="A202" s="15" t="s">
        <v>112</v>
      </c>
      <c r="B202" s="3" t="s">
        <v>4</v>
      </c>
      <c r="C202" s="3" t="s">
        <v>24</v>
      </c>
      <c r="D202" s="3" t="s">
        <v>20</v>
      </c>
      <c r="E202" s="1" t="s">
        <v>117</v>
      </c>
      <c r="F202" s="3"/>
      <c r="G202" s="8">
        <v>101745.37999999999</v>
      </c>
      <c r="H202" s="9">
        <f>H203</f>
        <v>0</v>
      </c>
      <c r="I202" s="8">
        <f t="shared" si="10"/>
        <v>101745.37999999999</v>
      </c>
      <c r="J202" s="9">
        <f>J203</f>
        <v>0</v>
      </c>
      <c r="K202" s="8">
        <f t="shared" si="8"/>
        <v>101745.37999999999</v>
      </c>
      <c r="L202" s="8">
        <v>101745.37999999999</v>
      </c>
      <c r="M202" s="9">
        <f>M203</f>
        <v>0</v>
      </c>
      <c r="N202" s="8">
        <f t="shared" si="11"/>
        <v>101745.37999999999</v>
      </c>
      <c r="O202" s="9">
        <f>O203</f>
        <v>0</v>
      </c>
      <c r="P202" s="8">
        <f t="shared" si="9"/>
        <v>101745.37999999999</v>
      </c>
    </row>
    <row r="203" spans="1:16" ht="51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117</v>
      </c>
      <c r="F203" s="3">
        <v>600</v>
      </c>
      <c r="G203" s="8">
        <v>101745.37999999999</v>
      </c>
      <c r="H203" s="9"/>
      <c r="I203" s="8">
        <f t="shared" si="10"/>
        <v>101745.37999999999</v>
      </c>
      <c r="J203" s="9"/>
      <c r="K203" s="8">
        <f t="shared" si="8"/>
        <v>101745.37999999999</v>
      </c>
      <c r="L203" s="8">
        <v>101745.37999999999</v>
      </c>
      <c r="M203" s="9"/>
      <c r="N203" s="8">
        <f t="shared" si="11"/>
        <v>101745.37999999999</v>
      </c>
      <c r="O203" s="9"/>
      <c r="P203" s="8">
        <f t="shared" si="9"/>
        <v>101745.37999999999</v>
      </c>
    </row>
    <row r="204" spans="1:16" ht="110.25" customHeight="1">
      <c r="A204" s="2" t="s">
        <v>288</v>
      </c>
      <c r="B204" s="3" t="s">
        <v>4</v>
      </c>
      <c r="C204" s="3" t="s">
        <v>24</v>
      </c>
      <c r="D204" s="3" t="s">
        <v>20</v>
      </c>
      <c r="E204" s="1" t="s">
        <v>289</v>
      </c>
      <c r="F204" s="3"/>
      <c r="G204" s="8">
        <v>2859.3</v>
      </c>
      <c r="H204" s="9">
        <f>H205</f>
        <v>0</v>
      </c>
      <c r="I204" s="8">
        <f t="shared" si="10"/>
        <v>2859.3</v>
      </c>
      <c r="J204" s="9">
        <f>J205</f>
        <v>0</v>
      </c>
      <c r="K204" s="8">
        <f t="shared" si="8"/>
        <v>2859.3</v>
      </c>
      <c r="L204" s="8">
        <v>2859.3</v>
      </c>
      <c r="M204" s="9">
        <f>M205</f>
        <v>0</v>
      </c>
      <c r="N204" s="8">
        <f t="shared" si="11"/>
        <v>2859.3</v>
      </c>
      <c r="O204" s="9">
        <f>O205</f>
        <v>0</v>
      </c>
      <c r="P204" s="8">
        <f t="shared" si="9"/>
        <v>2859.3</v>
      </c>
    </row>
    <row r="205" spans="1:16" ht="51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289</v>
      </c>
      <c r="F205" s="3">
        <v>600</v>
      </c>
      <c r="G205" s="8">
        <v>2859.3</v>
      </c>
      <c r="H205" s="9"/>
      <c r="I205" s="8">
        <f t="shared" si="10"/>
        <v>2859.3</v>
      </c>
      <c r="J205" s="9"/>
      <c r="K205" s="8">
        <f t="shared" si="8"/>
        <v>2859.3</v>
      </c>
      <c r="L205" s="8">
        <v>2859.3</v>
      </c>
      <c r="M205" s="9"/>
      <c r="N205" s="8">
        <f t="shared" si="11"/>
        <v>2859.3</v>
      </c>
      <c r="O205" s="9"/>
      <c r="P205" s="8">
        <f t="shared" si="9"/>
        <v>2859.3</v>
      </c>
    </row>
    <row r="206" spans="1:16" ht="43.5" customHeight="1">
      <c r="A206" s="2" t="s">
        <v>119</v>
      </c>
      <c r="B206" s="3" t="s">
        <v>4</v>
      </c>
      <c r="C206" s="3" t="s">
        <v>24</v>
      </c>
      <c r="D206" s="3" t="s">
        <v>20</v>
      </c>
      <c r="E206" s="1" t="s">
        <v>118</v>
      </c>
      <c r="F206" s="3"/>
      <c r="G206" s="8">
        <v>0</v>
      </c>
      <c r="H206" s="9">
        <f>H207</f>
        <v>0</v>
      </c>
      <c r="I206" s="8">
        <f t="shared" si="10"/>
        <v>0</v>
      </c>
      <c r="J206" s="9">
        <f>J207</f>
        <v>0</v>
      </c>
      <c r="K206" s="8">
        <f t="shared" si="8"/>
        <v>0</v>
      </c>
      <c r="L206" s="8">
        <v>0</v>
      </c>
      <c r="M206" s="9">
        <f>M207</f>
        <v>0</v>
      </c>
      <c r="N206" s="8">
        <f t="shared" si="11"/>
        <v>0</v>
      </c>
      <c r="O206" s="9">
        <f>O207</f>
        <v>0</v>
      </c>
      <c r="P206" s="8">
        <f t="shared" si="9"/>
        <v>0</v>
      </c>
    </row>
    <row r="207" spans="1:16" ht="54.75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118</v>
      </c>
      <c r="F207" s="3">
        <v>600</v>
      </c>
      <c r="G207" s="8">
        <v>0</v>
      </c>
      <c r="H207" s="9"/>
      <c r="I207" s="8">
        <f t="shared" si="10"/>
        <v>0</v>
      </c>
      <c r="J207" s="9"/>
      <c r="K207" s="8">
        <f t="shared" si="8"/>
        <v>0</v>
      </c>
      <c r="L207" s="8">
        <v>0</v>
      </c>
      <c r="M207" s="9"/>
      <c r="N207" s="8">
        <f t="shared" si="11"/>
        <v>0</v>
      </c>
      <c r="O207" s="9"/>
      <c r="P207" s="8">
        <f t="shared" si="9"/>
        <v>0</v>
      </c>
    </row>
    <row r="208" spans="1:16" ht="169.5" customHeight="1">
      <c r="A208" s="15" t="s">
        <v>120</v>
      </c>
      <c r="B208" s="3" t="s">
        <v>4</v>
      </c>
      <c r="C208" s="3" t="s">
        <v>24</v>
      </c>
      <c r="D208" s="3" t="s">
        <v>20</v>
      </c>
      <c r="E208" s="12" t="s">
        <v>121</v>
      </c>
      <c r="F208" s="3"/>
      <c r="G208" s="8">
        <v>426.12</v>
      </c>
      <c r="H208" s="9">
        <f>H209</f>
        <v>0</v>
      </c>
      <c r="I208" s="8">
        <f t="shared" si="10"/>
        <v>426.12</v>
      </c>
      <c r="J208" s="9">
        <f>J209</f>
        <v>0</v>
      </c>
      <c r="K208" s="8">
        <f t="shared" si="8"/>
        <v>426.12</v>
      </c>
      <c r="L208" s="8">
        <v>426.12</v>
      </c>
      <c r="M208" s="9">
        <f>M209</f>
        <v>0</v>
      </c>
      <c r="N208" s="8">
        <f t="shared" si="11"/>
        <v>426.12</v>
      </c>
      <c r="O208" s="9">
        <f>O209</f>
        <v>0</v>
      </c>
      <c r="P208" s="8">
        <f t="shared" si="9"/>
        <v>426.12</v>
      </c>
    </row>
    <row r="209" spans="1:16" ht="48.7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2" t="s">
        <v>121</v>
      </c>
      <c r="F209" s="3">
        <v>600</v>
      </c>
      <c r="G209" s="8">
        <v>426.12</v>
      </c>
      <c r="H209" s="9"/>
      <c r="I209" s="8">
        <f t="shared" si="10"/>
        <v>426.12</v>
      </c>
      <c r="J209" s="9"/>
      <c r="K209" s="8">
        <f t="shared" ref="K209:K274" si="12">I209+J209</f>
        <v>426.12</v>
      </c>
      <c r="L209" s="8">
        <v>426.12</v>
      </c>
      <c r="M209" s="9"/>
      <c r="N209" s="8">
        <f t="shared" si="11"/>
        <v>426.12</v>
      </c>
      <c r="O209" s="9"/>
      <c r="P209" s="8">
        <f t="shared" ref="P209:P274" si="13">N209+O209</f>
        <v>426.12</v>
      </c>
    </row>
    <row r="210" spans="1:16" ht="78" customHeight="1">
      <c r="A210" s="10" t="s">
        <v>135</v>
      </c>
      <c r="B210" s="3" t="s">
        <v>4</v>
      </c>
      <c r="C210" s="3" t="s">
        <v>24</v>
      </c>
      <c r="D210" s="3" t="s">
        <v>26</v>
      </c>
      <c r="E210" s="1" t="s">
        <v>141</v>
      </c>
      <c r="F210" s="3"/>
      <c r="G210" s="8">
        <v>23815.31</v>
      </c>
      <c r="H210" s="9">
        <f>H211</f>
        <v>0</v>
      </c>
      <c r="I210" s="8">
        <f t="shared" si="10"/>
        <v>23815.31</v>
      </c>
      <c r="J210" s="9">
        <f>J211</f>
        <v>0</v>
      </c>
      <c r="K210" s="8">
        <f t="shared" si="12"/>
        <v>23815.31</v>
      </c>
      <c r="L210" s="8">
        <v>23815.31</v>
      </c>
      <c r="M210" s="9">
        <f>M211</f>
        <v>0</v>
      </c>
      <c r="N210" s="8">
        <f t="shared" si="11"/>
        <v>23815.31</v>
      </c>
      <c r="O210" s="9">
        <f>O211</f>
        <v>0</v>
      </c>
      <c r="P210" s="8">
        <f t="shared" si="13"/>
        <v>23815.31</v>
      </c>
    </row>
    <row r="211" spans="1:16" ht="53.25" customHeight="1">
      <c r="A211" s="2" t="s">
        <v>72</v>
      </c>
      <c r="B211" s="3" t="s">
        <v>4</v>
      </c>
      <c r="C211" s="3" t="s">
        <v>24</v>
      </c>
      <c r="D211" s="3" t="s">
        <v>26</v>
      </c>
      <c r="E211" s="1" t="s">
        <v>141</v>
      </c>
      <c r="F211" s="3">
        <v>600</v>
      </c>
      <c r="G211" s="8">
        <v>23815.31</v>
      </c>
      <c r="H211" s="9"/>
      <c r="I211" s="8">
        <f t="shared" ref="I211:I278" si="14">G211+H211</f>
        <v>23815.31</v>
      </c>
      <c r="J211" s="9"/>
      <c r="K211" s="8">
        <f t="shared" si="12"/>
        <v>23815.31</v>
      </c>
      <c r="L211" s="8">
        <v>23815.31</v>
      </c>
      <c r="M211" s="9"/>
      <c r="N211" s="8">
        <f t="shared" ref="N211:N278" si="15">L211+M211</f>
        <v>23815.31</v>
      </c>
      <c r="O211" s="9"/>
      <c r="P211" s="8">
        <f t="shared" si="13"/>
        <v>23815.31</v>
      </c>
    </row>
    <row r="212" spans="1:16" ht="42.75" customHeight="1">
      <c r="A212" s="10" t="s">
        <v>136</v>
      </c>
      <c r="B212" s="3" t="s">
        <v>4</v>
      </c>
      <c r="C212" s="3" t="s">
        <v>24</v>
      </c>
      <c r="D212" s="3" t="s">
        <v>26</v>
      </c>
      <c r="E212" s="1" t="s">
        <v>142</v>
      </c>
      <c r="F212" s="3"/>
      <c r="G212" s="8">
        <v>150</v>
      </c>
      <c r="H212" s="9">
        <f>H213</f>
        <v>0</v>
      </c>
      <c r="I212" s="8">
        <f t="shared" si="14"/>
        <v>150</v>
      </c>
      <c r="J212" s="9">
        <f>J213</f>
        <v>0</v>
      </c>
      <c r="K212" s="8">
        <f t="shared" si="12"/>
        <v>150</v>
      </c>
      <c r="L212" s="8">
        <v>150</v>
      </c>
      <c r="M212" s="9">
        <f>M213</f>
        <v>0</v>
      </c>
      <c r="N212" s="8">
        <f t="shared" si="15"/>
        <v>150</v>
      </c>
      <c r="O212" s="9">
        <f>O213</f>
        <v>0</v>
      </c>
      <c r="P212" s="8">
        <f t="shared" si="13"/>
        <v>150</v>
      </c>
    </row>
    <row r="213" spans="1:16" ht="45.75" customHeight="1">
      <c r="A213" s="2" t="s">
        <v>72</v>
      </c>
      <c r="B213" s="3" t="s">
        <v>4</v>
      </c>
      <c r="C213" s="3" t="s">
        <v>24</v>
      </c>
      <c r="D213" s="3" t="s">
        <v>26</v>
      </c>
      <c r="E213" s="1" t="s">
        <v>142</v>
      </c>
      <c r="F213" s="3">
        <v>600</v>
      </c>
      <c r="G213" s="8">
        <v>150</v>
      </c>
      <c r="H213" s="9"/>
      <c r="I213" s="8">
        <f t="shared" si="14"/>
        <v>150</v>
      </c>
      <c r="J213" s="9"/>
      <c r="K213" s="8">
        <f t="shared" si="12"/>
        <v>150</v>
      </c>
      <c r="L213" s="8">
        <v>150</v>
      </c>
      <c r="M213" s="9"/>
      <c r="N213" s="8">
        <f t="shared" si="15"/>
        <v>150</v>
      </c>
      <c r="O213" s="9"/>
      <c r="P213" s="8">
        <f t="shared" si="13"/>
        <v>150</v>
      </c>
    </row>
    <row r="214" spans="1:16" ht="56.25" customHeight="1">
      <c r="A214" s="2" t="s">
        <v>280</v>
      </c>
      <c r="B214" s="3" t="s">
        <v>4</v>
      </c>
      <c r="C214" s="3" t="s">
        <v>24</v>
      </c>
      <c r="D214" s="3" t="s">
        <v>26</v>
      </c>
      <c r="E214" s="1" t="s">
        <v>305</v>
      </c>
      <c r="F214" s="3"/>
      <c r="G214" s="8">
        <v>0</v>
      </c>
      <c r="H214" s="9">
        <f>H215</f>
        <v>0</v>
      </c>
      <c r="I214" s="8">
        <f t="shared" si="14"/>
        <v>0</v>
      </c>
      <c r="J214" s="9">
        <f>J215</f>
        <v>0</v>
      </c>
      <c r="K214" s="8">
        <f t="shared" si="12"/>
        <v>0</v>
      </c>
      <c r="L214" s="8">
        <v>0</v>
      </c>
      <c r="M214" s="9">
        <f>M215</f>
        <v>0</v>
      </c>
      <c r="N214" s="8">
        <f t="shared" si="15"/>
        <v>0</v>
      </c>
      <c r="O214" s="9">
        <f>O215</f>
        <v>0</v>
      </c>
      <c r="P214" s="8">
        <f t="shared" si="13"/>
        <v>0</v>
      </c>
    </row>
    <row r="215" spans="1:16" ht="45.75" customHeight="1">
      <c r="A215" s="2" t="s">
        <v>72</v>
      </c>
      <c r="B215" s="3" t="s">
        <v>4</v>
      </c>
      <c r="C215" s="3" t="s">
        <v>24</v>
      </c>
      <c r="D215" s="3" t="s">
        <v>26</v>
      </c>
      <c r="E215" s="1" t="s">
        <v>305</v>
      </c>
      <c r="F215" s="3">
        <v>600</v>
      </c>
      <c r="G215" s="8">
        <v>0</v>
      </c>
      <c r="H215" s="9"/>
      <c r="I215" s="8">
        <f t="shared" si="14"/>
        <v>0</v>
      </c>
      <c r="J215" s="9"/>
      <c r="K215" s="8">
        <f t="shared" si="12"/>
        <v>0</v>
      </c>
      <c r="L215" s="8">
        <v>0</v>
      </c>
      <c r="M215" s="9"/>
      <c r="N215" s="8">
        <f t="shared" si="15"/>
        <v>0</v>
      </c>
      <c r="O215" s="9"/>
      <c r="P215" s="8">
        <f t="shared" si="13"/>
        <v>0</v>
      </c>
    </row>
    <row r="216" spans="1:16" ht="115.5" customHeight="1">
      <c r="A216" s="15" t="s">
        <v>137</v>
      </c>
      <c r="B216" s="3" t="s">
        <v>4</v>
      </c>
      <c r="C216" s="3" t="s">
        <v>24</v>
      </c>
      <c r="D216" s="3" t="s">
        <v>26</v>
      </c>
      <c r="E216" s="1" t="s">
        <v>143</v>
      </c>
      <c r="F216" s="3"/>
      <c r="G216" s="8">
        <v>1150</v>
      </c>
      <c r="H216" s="9">
        <f>H217</f>
        <v>0</v>
      </c>
      <c r="I216" s="8">
        <f t="shared" si="14"/>
        <v>1150</v>
      </c>
      <c r="J216" s="9">
        <f>J217</f>
        <v>0</v>
      </c>
      <c r="K216" s="8">
        <f t="shared" si="12"/>
        <v>1150</v>
      </c>
      <c r="L216" s="8">
        <v>1150</v>
      </c>
      <c r="M216" s="9">
        <f>M217</f>
        <v>0</v>
      </c>
      <c r="N216" s="8">
        <f t="shared" si="15"/>
        <v>1150</v>
      </c>
      <c r="O216" s="9">
        <f>O217</f>
        <v>0</v>
      </c>
      <c r="P216" s="8">
        <f t="shared" si="13"/>
        <v>1150</v>
      </c>
    </row>
    <row r="217" spans="1:16" ht="53.25" customHeight="1">
      <c r="A217" s="2" t="s">
        <v>72</v>
      </c>
      <c r="B217" s="3" t="s">
        <v>4</v>
      </c>
      <c r="C217" s="3" t="s">
        <v>24</v>
      </c>
      <c r="D217" s="3" t="s">
        <v>26</v>
      </c>
      <c r="E217" s="1" t="s">
        <v>143</v>
      </c>
      <c r="F217" s="3">
        <v>600</v>
      </c>
      <c r="G217" s="8">
        <v>1150</v>
      </c>
      <c r="H217" s="9"/>
      <c r="I217" s="8">
        <f t="shared" si="14"/>
        <v>1150</v>
      </c>
      <c r="J217" s="9"/>
      <c r="K217" s="8">
        <f t="shared" si="12"/>
        <v>1150</v>
      </c>
      <c r="L217" s="8">
        <v>1150</v>
      </c>
      <c r="M217" s="9"/>
      <c r="N217" s="8">
        <f t="shared" si="15"/>
        <v>1150</v>
      </c>
      <c r="O217" s="9"/>
      <c r="P217" s="8">
        <f t="shared" si="13"/>
        <v>1150</v>
      </c>
    </row>
    <row r="218" spans="1:16" ht="53.25" customHeight="1">
      <c r="A218" s="2" t="s">
        <v>138</v>
      </c>
      <c r="B218" s="3" t="s">
        <v>4</v>
      </c>
      <c r="C218" s="3" t="s">
        <v>24</v>
      </c>
      <c r="D218" s="3" t="s">
        <v>26</v>
      </c>
      <c r="E218" s="1" t="s">
        <v>144</v>
      </c>
      <c r="F218" s="3"/>
      <c r="G218" s="8">
        <v>478</v>
      </c>
      <c r="H218" s="9">
        <f>H219</f>
        <v>0</v>
      </c>
      <c r="I218" s="8">
        <f t="shared" si="14"/>
        <v>478</v>
      </c>
      <c r="J218" s="9">
        <f>J219</f>
        <v>0</v>
      </c>
      <c r="K218" s="8">
        <f t="shared" si="12"/>
        <v>478</v>
      </c>
      <c r="L218" s="8">
        <v>478</v>
      </c>
      <c r="M218" s="9">
        <f>M219</f>
        <v>0</v>
      </c>
      <c r="N218" s="8">
        <f t="shared" si="15"/>
        <v>478</v>
      </c>
      <c r="O218" s="9">
        <f>O219</f>
        <v>0</v>
      </c>
      <c r="P218" s="8">
        <f t="shared" si="13"/>
        <v>478</v>
      </c>
    </row>
    <row r="219" spans="1:16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144</v>
      </c>
      <c r="F219" s="3">
        <v>600</v>
      </c>
      <c r="G219" s="8">
        <v>478</v>
      </c>
      <c r="H219" s="9"/>
      <c r="I219" s="8">
        <f t="shared" si="14"/>
        <v>478</v>
      </c>
      <c r="J219" s="9"/>
      <c r="K219" s="8">
        <f t="shared" si="12"/>
        <v>478</v>
      </c>
      <c r="L219" s="8">
        <v>478</v>
      </c>
      <c r="M219" s="9"/>
      <c r="N219" s="8">
        <f t="shared" si="15"/>
        <v>478</v>
      </c>
      <c r="O219" s="9"/>
      <c r="P219" s="8">
        <f t="shared" si="13"/>
        <v>478</v>
      </c>
    </row>
    <row r="220" spans="1:16" ht="56.25" customHeight="1">
      <c r="A220" s="4" t="s">
        <v>139</v>
      </c>
      <c r="B220" s="3" t="s">
        <v>4</v>
      </c>
      <c r="C220" s="3" t="s">
        <v>24</v>
      </c>
      <c r="D220" s="3" t="s">
        <v>26</v>
      </c>
      <c r="E220" s="12" t="s">
        <v>145</v>
      </c>
      <c r="F220" s="3"/>
      <c r="G220" s="8">
        <v>600</v>
      </c>
      <c r="H220" s="9">
        <f>H221</f>
        <v>0</v>
      </c>
      <c r="I220" s="8">
        <f t="shared" si="14"/>
        <v>600</v>
      </c>
      <c r="J220" s="9">
        <f>J221</f>
        <v>0</v>
      </c>
      <c r="K220" s="8">
        <f t="shared" si="12"/>
        <v>600</v>
      </c>
      <c r="L220" s="8">
        <v>600</v>
      </c>
      <c r="M220" s="9">
        <f>M221</f>
        <v>0</v>
      </c>
      <c r="N220" s="8">
        <f t="shared" si="15"/>
        <v>600</v>
      </c>
      <c r="O220" s="9">
        <f>O221</f>
        <v>0</v>
      </c>
      <c r="P220" s="8">
        <f t="shared" si="13"/>
        <v>600</v>
      </c>
    </row>
    <row r="221" spans="1:16" ht="53.2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2" t="s">
        <v>145</v>
      </c>
      <c r="F221" s="3">
        <v>600</v>
      </c>
      <c r="G221" s="8">
        <v>600</v>
      </c>
      <c r="H221" s="9"/>
      <c r="I221" s="8">
        <f t="shared" si="14"/>
        <v>600</v>
      </c>
      <c r="J221" s="9"/>
      <c r="K221" s="8">
        <f t="shared" si="12"/>
        <v>600</v>
      </c>
      <c r="L221" s="8">
        <v>600</v>
      </c>
      <c r="M221" s="9"/>
      <c r="N221" s="8">
        <f t="shared" si="15"/>
        <v>600</v>
      </c>
      <c r="O221" s="9"/>
      <c r="P221" s="8">
        <f t="shared" si="13"/>
        <v>600</v>
      </c>
    </row>
    <row r="222" spans="1:16" ht="194.25" customHeight="1">
      <c r="A222" s="15" t="s">
        <v>140</v>
      </c>
      <c r="B222" s="3" t="s">
        <v>4</v>
      </c>
      <c r="C222" s="3" t="s">
        <v>24</v>
      </c>
      <c r="D222" s="3" t="s">
        <v>26</v>
      </c>
      <c r="E222" s="12" t="s">
        <v>146</v>
      </c>
      <c r="F222" s="3"/>
      <c r="G222" s="8">
        <v>92906.635999999999</v>
      </c>
      <c r="H222" s="9">
        <f>H223</f>
        <v>0</v>
      </c>
      <c r="I222" s="8">
        <f t="shared" si="14"/>
        <v>92906.635999999999</v>
      </c>
      <c r="J222" s="9">
        <f>J223</f>
        <v>0</v>
      </c>
      <c r="K222" s="8">
        <f t="shared" si="12"/>
        <v>92906.635999999999</v>
      </c>
      <c r="L222" s="8">
        <v>92906.635999999999</v>
      </c>
      <c r="M222" s="9">
        <f>M223</f>
        <v>0</v>
      </c>
      <c r="N222" s="8">
        <f t="shared" si="15"/>
        <v>92906.635999999999</v>
      </c>
      <c r="O222" s="9">
        <f>O223</f>
        <v>0</v>
      </c>
      <c r="P222" s="8">
        <f t="shared" si="13"/>
        <v>92906.635999999999</v>
      </c>
    </row>
    <row r="223" spans="1:16" ht="57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2" t="s">
        <v>146</v>
      </c>
      <c r="F223" s="3">
        <v>600</v>
      </c>
      <c r="G223" s="8">
        <v>92906.635999999999</v>
      </c>
      <c r="H223" s="9"/>
      <c r="I223" s="8">
        <f t="shared" si="14"/>
        <v>92906.635999999999</v>
      </c>
      <c r="J223" s="9"/>
      <c r="K223" s="8">
        <f t="shared" si="12"/>
        <v>92906.635999999999</v>
      </c>
      <c r="L223" s="8">
        <v>92906.635999999999</v>
      </c>
      <c r="M223" s="9"/>
      <c r="N223" s="8">
        <f t="shared" si="15"/>
        <v>92906.635999999999</v>
      </c>
      <c r="O223" s="9"/>
      <c r="P223" s="8">
        <f t="shared" si="13"/>
        <v>92906.635999999999</v>
      </c>
    </row>
    <row r="224" spans="1:16" ht="42" customHeight="1">
      <c r="A224" s="10" t="s">
        <v>147</v>
      </c>
      <c r="B224" s="3" t="s">
        <v>4</v>
      </c>
      <c r="C224" s="3" t="s">
        <v>24</v>
      </c>
      <c r="D224" s="3" t="s">
        <v>26</v>
      </c>
      <c r="E224" s="1" t="s">
        <v>148</v>
      </c>
      <c r="F224" s="3"/>
      <c r="G224" s="8">
        <v>0</v>
      </c>
      <c r="H224" s="9">
        <f>H225</f>
        <v>0</v>
      </c>
      <c r="I224" s="8">
        <f t="shared" si="14"/>
        <v>0</v>
      </c>
      <c r="J224" s="9">
        <f>J225</f>
        <v>0</v>
      </c>
      <c r="K224" s="8">
        <f t="shared" si="12"/>
        <v>0</v>
      </c>
      <c r="L224" s="8">
        <v>0</v>
      </c>
      <c r="M224" s="9">
        <f>M225</f>
        <v>0</v>
      </c>
      <c r="N224" s="8">
        <f t="shared" si="15"/>
        <v>0</v>
      </c>
      <c r="O224" s="9">
        <f>O225</f>
        <v>0</v>
      </c>
      <c r="P224" s="8">
        <f t="shared" si="13"/>
        <v>0</v>
      </c>
    </row>
    <row r="225" spans="1:16" ht="51.7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148</v>
      </c>
      <c r="F225" s="3">
        <v>600</v>
      </c>
      <c r="G225" s="8">
        <v>0</v>
      </c>
      <c r="H225" s="9"/>
      <c r="I225" s="8">
        <f t="shared" si="14"/>
        <v>0</v>
      </c>
      <c r="J225" s="9"/>
      <c r="K225" s="8">
        <f t="shared" si="12"/>
        <v>0</v>
      </c>
      <c r="L225" s="8">
        <v>0</v>
      </c>
      <c r="M225" s="9"/>
      <c r="N225" s="8">
        <f t="shared" si="15"/>
        <v>0</v>
      </c>
      <c r="O225" s="9"/>
      <c r="P225" s="8">
        <f t="shared" si="13"/>
        <v>0</v>
      </c>
    </row>
    <row r="226" spans="1:16" ht="48" customHeight="1">
      <c r="A226" s="2" t="s">
        <v>284</v>
      </c>
      <c r="B226" s="3" t="s">
        <v>4</v>
      </c>
      <c r="C226" s="3" t="s">
        <v>24</v>
      </c>
      <c r="D226" s="3" t="s">
        <v>26</v>
      </c>
      <c r="E226" s="1" t="s">
        <v>285</v>
      </c>
      <c r="F226" s="3"/>
      <c r="G226" s="8">
        <v>0</v>
      </c>
      <c r="H226" s="9">
        <f>H227</f>
        <v>0</v>
      </c>
      <c r="I226" s="8">
        <f t="shared" si="14"/>
        <v>0</v>
      </c>
      <c r="J226" s="9">
        <f>J227</f>
        <v>0</v>
      </c>
      <c r="K226" s="8">
        <f t="shared" si="12"/>
        <v>0</v>
      </c>
      <c r="L226" s="8">
        <v>0</v>
      </c>
      <c r="M226" s="9">
        <f>M227</f>
        <v>0</v>
      </c>
      <c r="N226" s="8">
        <f t="shared" si="15"/>
        <v>0</v>
      </c>
      <c r="O226" s="9">
        <f>O227</f>
        <v>0</v>
      </c>
      <c r="P226" s="8">
        <f t="shared" si="13"/>
        <v>0</v>
      </c>
    </row>
    <row r="227" spans="1:16" ht="51.75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285</v>
      </c>
      <c r="F227" s="3">
        <v>600</v>
      </c>
      <c r="G227" s="8">
        <v>0</v>
      </c>
      <c r="H227" s="9"/>
      <c r="I227" s="8">
        <f t="shared" si="14"/>
        <v>0</v>
      </c>
      <c r="J227" s="9"/>
      <c r="K227" s="8">
        <f t="shared" si="12"/>
        <v>0</v>
      </c>
      <c r="L227" s="8">
        <v>0</v>
      </c>
      <c r="M227" s="9"/>
      <c r="N227" s="8">
        <f t="shared" si="15"/>
        <v>0</v>
      </c>
      <c r="O227" s="9"/>
      <c r="P227" s="8">
        <f t="shared" si="13"/>
        <v>0</v>
      </c>
    </row>
    <row r="228" spans="1:16" ht="51.75" customHeight="1">
      <c r="A228" s="2" t="s">
        <v>319</v>
      </c>
      <c r="B228" s="3" t="s">
        <v>4</v>
      </c>
      <c r="C228" s="3" t="s">
        <v>24</v>
      </c>
      <c r="D228" s="3" t="s">
        <v>26</v>
      </c>
      <c r="E228" s="1" t="s">
        <v>320</v>
      </c>
      <c r="F228" s="3"/>
      <c r="G228" s="8"/>
      <c r="H228" s="9"/>
      <c r="I228" s="8">
        <f t="shared" si="14"/>
        <v>0</v>
      </c>
      <c r="J228" s="9">
        <f>J229</f>
        <v>0</v>
      </c>
      <c r="K228" s="8">
        <f t="shared" si="12"/>
        <v>0</v>
      </c>
      <c r="L228" s="8"/>
      <c r="M228" s="9"/>
      <c r="N228" s="8">
        <f t="shared" si="15"/>
        <v>0</v>
      </c>
      <c r="O228" s="9">
        <f>O229</f>
        <v>0</v>
      </c>
      <c r="P228" s="8">
        <f t="shared" si="13"/>
        <v>0</v>
      </c>
    </row>
    <row r="229" spans="1:16" ht="51.7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320</v>
      </c>
      <c r="F229" s="3">
        <v>600</v>
      </c>
      <c r="G229" s="8"/>
      <c r="H229" s="9"/>
      <c r="I229" s="8">
        <f t="shared" si="14"/>
        <v>0</v>
      </c>
      <c r="J229" s="9"/>
      <c r="K229" s="8">
        <f t="shared" si="12"/>
        <v>0</v>
      </c>
      <c r="L229" s="8"/>
      <c r="M229" s="9"/>
      <c r="N229" s="8">
        <f t="shared" si="15"/>
        <v>0</v>
      </c>
      <c r="O229" s="9"/>
      <c r="P229" s="8">
        <f t="shared" si="13"/>
        <v>0</v>
      </c>
    </row>
    <row r="230" spans="1:16" ht="97.5" customHeight="1">
      <c r="A230" s="2" t="s">
        <v>313</v>
      </c>
      <c r="B230" s="3" t="s">
        <v>4</v>
      </c>
      <c r="C230" s="3" t="s">
        <v>24</v>
      </c>
      <c r="D230" s="3" t="s">
        <v>26</v>
      </c>
      <c r="E230" s="1" t="s">
        <v>303</v>
      </c>
      <c r="F230" s="3"/>
      <c r="G230" s="8">
        <v>1126.9528600000001</v>
      </c>
      <c r="H230" s="9">
        <f>H231</f>
        <v>0.11384</v>
      </c>
      <c r="I230" s="8">
        <f t="shared" si="14"/>
        <v>1127.0667000000001</v>
      </c>
      <c r="J230" s="9">
        <f>J231</f>
        <v>0</v>
      </c>
      <c r="K230" s="8">
        <f t="shared" si="12"/>
        <v>1127.0667000000001</v>
      </c>
      <c r="L230" s="8">
        <v>0</v>
      </c>
      <c r="M230" s="9">
        <f>M231</f>
        <v>0</v>
      </c>
      <c r="N230" s="8">
        <f t="shared" si="15"/>
        <v>0</v>
      </c>
      <c r="O230" s="9">
        <f>O231</f>
        <v>0</v>
      </c>
      <c r="P230" s="8">
        <f t="shared" si="13"/>
        <v>0</v>
      </c>
    </row>
    <row r="231" spans="1:16" ht="51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303</v>
      </c>
      <c r="F231" s="3">
        <v>600</v>
      </c>
      <c r="G231" s="8">
        <v>1126.9528600000001</v>
      </c>
      <c r="H231" s="9">
        <v>0.11384</v>
      </c>
      <c r="I231" s="8">
        <f t="shared" si="14"/>
        <v>1127.0667000000001</v>
      </c>
      <c r="J231" s="9"/>
      <c r="K231" s="8">
        <f t="shared" si="12"/>
        <v>1127.0667000000001</v>
      </c>
      <c r="L231" s="8">
        <v>0</v>
      </c>
      <c r="M231" s="9"/>
      <c r="N231" s="8">
        <f t="shared" si="15"/>
        <v>0</v>
      </c>
      <c r="O231" s="9"/>
      <c r="P231" s="8">
        <f t="shared" si="13"/>
        <v>0</v>
      </c>
    </row>
    <row r="232" spans="1:16" ht="63.75" customHeight="1">
      <c r="A232" s="2" t="s">
        <v>311</v>
      </c>
      <c r="B232" s="3" t="s">
        <v>4</v>
      </c>
      <c r="C232" s="3" t="s">
        <v>24</v>
      </c>
      <c r="D232" s="3" t="s">
        <v>26</v>
      </c>
      <c r="E232" s="1" t="s">
        <v>312</v>
      </c>
      <c r="F232" s="3"/>
      <c r="G232" s="8">
        <v>0</v>
      </c>
      <c r="H232" s="9">
        <f>H233</f>
        <v>2261.2143999999998</v>
      </c>
      <c r="I232" s="8">
        <f t="shared" si="14"/>
        <v>2261.2143999999998</v>
      </c>
      <c r="J232" s="9">
        <f>J233</f>
        <v>0</v>
      </c>
      <c r="K232" s="8">
        <f t="shared" si="12"/>
        <v>2261.2143999999998</v>
      </c>
      <c r="L232" s="8">
        <v>0</v>
      </c>
      <c r="M232" s="9">
        <f>M233</f>
        <v>4583.7950000000001</v>
      </c>
      <c r="N232" s="8">
        <f t="shared" si="15"/>
        <v>4583.7950000000001</v>
      </c>
      <c r="O232" s="9">
        <f>O233</f>
        <v>0</v>
      </c>
      <c r="P232" s="8">
        <f t="shared" si="13"/>
        <v>4583.7950000000001</v>
      </c>
    </row>
    <row r="233" spans="1:16" ht="51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312</v>
      </c>
      <c r="F233" s="3">
        <v>600</v>
      </c>
      <c r="G233" s="8">
        <v>0</v>
      </c>
      <c r="H233" s="9">
        <v>2261.2143999999998</v>
      </c>
      <c r="I233" s="8">
        <f t="shared" si="14"/>
        <v>2261.2143999999998</v>
      </c>
      <c r="J233" s="9"/>
      <c r="K233" s="8">
        <f t="shared" si="12"/>
        <v>2261.2143999999998</v>
      </c>
      <c r="L233" s="8">
        <v>0</v>
      </c>
      <c r="M233" s="9">
        <v>4583.7950000000001</v>
      </c>
      <c r="N233" s="8">
        <f t="shared" si="15"/>
        <v>4583.7950000000001</v>
      </c>
      <c r="O233" s="9"/>
      <c r="P233" s="8">
        <f t="shared" si="13"/>
        <v>4583.7950000000001</v>
      </c>
    </row>
    <row r="234" spans="1:16" ht="60.75" customHeight="1">
      <c r="A234" s="2" t="s">
        <v>211</v>
      </c>
      <c r="B234" s="3" t="s">
        <v>4</v>
      </c>
      <c r="C234" s="3" t="s">
        <v>24</v>
      </c>
      <c r="D234" s="3" t="s">
        <v>26</v>
      </c>
      <c r="E234" s="12" t="s">
        <v>212</v>
      </c>
      <c r="F234" s="3"/>
      <c r="G234" s="8">
        <v>922.88940000000002</v>
      </c>
      <c r="H234" s="9">
        <f>H235</f>
        <v>-225.71479000000002</v>
      </c>
      <c r="I234" s="8">
        <f t="shared" si="14"/>
        <v>697.17461000000003</v>
      </c>
      <c r="J234" s="9">
        <f>J235</f>
        <v>0</v>
      </c>
      <c r="K234" s="8">
        <f t="shared" si="12"/>
        <v>697.17461000000003</v>
      </c>
      <c r="L234" s="8">
        <v>0</v>
      </c>
      <c r="M234" s="9">
        <f>M235</f>
        <v>0</v>
      </c>
      <c r="N234" s="8">
        <f t="shared" si="15"/>
        <v>0</v>
      </c>
      <c r="O234" s="9">
        <f>O235</f>
        <v>0</v>
      </c>
      <c r="P234" s="8">
        <f t="shared" si="13"/>
        <v>0</v>
      </c>
    </row>
    <row r="235" spans="1:16" ht="56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2" t="s">
        <v>212</v>
      </c>
      <c r="F235" s="3">
        <v>600</v>
      </c>
      <c r="G235" s="8">
        <v>922.88940000000002</v>
      </c>
      <c r="H235" s="9">
        <f>-231.51972+5.95422-0.15313+0.00394-0.0001</f>
        <v>-225.71479000000002</v>
      </c>
      <c r="I235" s="8">
        <f t="shared" si="14"/>
        <v>697.17461000000003</v>
      </c>
      <c r="J235" s="9"/>
      <c r="K235" s="8">
        <f t="shared" si="12"/>
        <v>697.17461000000003</v>
      </c>
      <c r="L235" s="8">
        <v>0</v>
      </c>
      <c r="M235" s="9"/>
      <c r="N235" s="8">
        <f t="shared" si="15"/>
        <v>0</v>
      </c>
      <c r="O235" s="9"/>
      <c r="P235" s="8">
        <f t="shared" si="13"/>
        <v>0</v>
      </c>
    </row>
    <row r="236" spans="1:16" ht="49.5" customHeight="1">
      <c r="A236" s="2" t="s">
        <v>315</v>
      </c>
      <c r="B236" s="3" t="s">
        <v>4</v>
      </c>
      <c r="C236" s="3" t="s">
        <v>24</v>
      </c>
      <c r="D236" s="3" t="s">
        <v>26</v>
      </c>
      <c r="E236" s="12" t="s">
        <v>298</v>
      </c>
      <c r="F236" s="3"/>
      <c r="G236" s="8">
        <v>0</v>
      </c>
      <c r="H236" s="9">
        <f>H237</f>
        <v>0</v>
      </c>
      <c r="I236" s="8">
        <f t="shared" si="14"/>
        <v>0</v>
      </c>
      <c r="J236" s="9">
        <f>J237</f>
        <v>0</v>
      </c>
      <c r="K236" s="8">
        <f t="shared" si="12"/>
        <v>0</v>
      </c>
      <c r="L236" s="8">
        <v>0</v>
      </c>
      <c r="M236" s="9">
        <f>M237</f>
        <v>0</v>
      </c>
      <c r="N236" s="8">
        <f t="shared" si="15"/>
        <v>0</v>
      </c>
      <c r="O236" s="9">
        <f>O237</f>
        <v>0</v>
      </c>
      <c r="P236" s="8">
        <f t="shared" si="13"/>
        <v>0</v>
      </c>
    </row>
    <row r="237" spans="1:16" ht="56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2" t="s">
        <v>298</v>
      </c>
      <c r="F237" s="3">
        <v>600</v>
      </c>
      <c r="G237" s="8">
        <v>0</v>
      </c>
      <c r="H237" s="9"/>
      <c r="I237" s="8">
        <f t="shared" si="14"/>
        <v>0</v>
      </c>
      <c r="J237" s="9"/>
      <c r="K237" s="8">
        <f t="shared" si="12"/>
        <v>0</v>
      </c>
      <c r="L237" s="8">
        <v>0</v>
      </c>
      <c r="M237" s="9"/>
      <c r="N237" s="8">
        <f t="shared" si="15"/>
        <v>0</v>
      </c>
      <c r="O237" s="9"/>
      <c r="P237" s="8">
        <f t="shared" si="13"/>
        <v>0</v>
      </c>
    </row>
    <row r="238" spans="1:16" ht="36.75" customHeight="1">
      <c r="A238" s="10" t="s">
        <v>149</v>
      </c>
      <c r="B238" s="3" t="s">
        <v>4</v>
      </c>
      <c r="C238" s="3" t="s">
        <v>24</v>
      </c>
      <c r="D238" s="3" t="s">
        <v>21</v>
      </c>
      <c r="E238" s="1" t="s">
        <v>150</v>
      </c>
      <c r="F238" s="3"/>
      <c r="G238" s="8">
        <v>23649.543320000004</v>
      </c>
      <c r="H238" s="9">
        <f>H239</f>
        <v>0</v>
      </c>
      <c r="I238" s="8">
        <f t="shared" si="14"/>
        <v>23649.543320000004</v>
      </c>
      <c r="J238" s="9">
        <f>J239</f>
        <v>0</v>
      </c>
      <c r="K238" s="8">
        <f t="shared" si="12"/>
        <v>23649.543320000004</v>
      </c>
      <c r="L238" s="8">
        <v>23649.543320000004</v>
      </c>
      <c r="M238" s="9">
        <f>M239</f>
        <v>0</v>
      </c>
      <c r="N238" s="8">
        <f t="shared" si="15"/>
        <v>23649.543320000004</v>
      </c>
      <c r="O238" s="9">
        <f>O239</f>
        <v>0</v>
      </c>
      <c r="P238" s="8">
        <f t="shared" si="13"/>
        <v>23649.543320000004</v>
      </c>
    </row>
    <row r="239" spans="1:16" ht="45.75" customHeight="1">
      <c r="A239" s="2" t="s">
        <v>72</v>
      </c>
      <c r="B239" s="3" t="s">
        <v>4</v>
      </c>
      <c r="C239" s="3" t="s">
        <v>24</v>
      </c>
      <c r="D239" s="3" t="s">
        <v>21</v>
      </c>
      <c r="E239" s="1" t="s">
        <v>150</v>
      </c>
      <c r="F239" s="3">
        <v>600</v>
      </c>
      <c r="G239" s="8">
        <v>23649.543320000004</v>
      </c>
      <c r="H239" s="9"/>
      <c r="I239" s="8">
        <f t="shared" si="14"/>
        <v>23649.543320000004</v>
      </c>
      <c r="J239" s="9"/>
      <c r="K239" s="8">
        <f t="shared" si="12"/>
        <v>23649.543320000004</v>
      </c>
      <c r="L239" s="8">
        <v>23649.543320000004</v>
      </c>
      <c r="M239" s="9"/>
      <c r="N239" s="8">
        <f t="shared" si="15"/>
        <v>23649.543320000004</v>
      </c>
      <c r="O239" s="9"/>
      <c r="P239" s="8">
        <f t="shared" si="13"/>
        <v>23649.543320000004</v>
      </c>
    </row>
    <row r="240" spans="1:16" ht="51.75" customHeight="1">
      <c r="A240" s="2" t="s">
        <v>151</v>
      </c>
      <c r="B240" s="3" t="s">
        <v>4</v>
      </c>
      <c r="C240" s="3" t="s">
        <v>24</v>
      </c>
      <c r="D240" s="3" t="s">
        <v>21</v>
      </c>
      <c r="E240" s="1" t="s">
        <v>155</v>
      </c>
      <c r="F240" s="3"/>
      <c r="G240" s="8">
        <v>35</v>
      </c>
      <c r="H240" s="9">
        <f>H241</f>
        <v>0</v>
      </c>
      <c r="I240" s="8">
        <f t="shared" si="14"/>
        <v>35</v>
      </c>
      <c r="J240" s="9">
        <f>J241</f>
        <v>0</v>
      </c>
      <c r="K240" s="8">
        <f t="shared" si="12"/>
        <v>35</v>
      </c>
      <c r="L240" s="8">
        <v>35</v>
      </c>
      <c r="M240" s="9">
        <f>M241</f>
        <v>0</v>
      </c>
      <c r="N240" s="8">
        <f t="shared" si="15"/>
        <v>35</v>
      </c>
      <c r="O240" s="9">
        <f>O241</f>
        <v>0</v>
      </c>
      <c r="P240" s="8">
        <f t="shared" si="13"/>
        <v>35</v>
      </c>
    </row>
    <row r="241" spans="1:16" ht="51.75" customHeight="1">
      <c r="A241" s="2" t="s">
        <v>72</v>
      </c>
      <c r="B241" s="3" t="s">
        <v>4</v>
      </c>
      <c r="C241" s="3" t="s">
        <v>24</v>
      </c>
      <c r="D241" s="3" t="s">
        <v>21</v>
      </c>
      <c r="E241" s="1" t="s">
        <v>155</v>
      </c>
      <c r="F241" s="3">
        <v>600</v>
      </c>
      <c r="G241" s="8">
        <v>35</v>
      </c>
      <c r="H241" s="9"/>
      <c r="I241" s="8">
        <f t="shared" si="14"/>
        <v>35</v>
      </c>
      <c r="J241" s="9"/>
      <c r="K241" s="8">
        <f t="shared" si="12"/>
        <v>35</v>
      </c>
      <c r="L241" s="8">
        <v>35</v>
      </c>
      <c r="M241" s="9"/>
      <c r="N241" s="8">
        <f t="shared" si="15"/>
        <v>35</v>
      </c>
      <c r="O241" s="9"/>
      <c r="P241" s="8">
        <f t="shared" si="13"/>
        <v>35</v>
      </c>
    </row>
    <row r="242" spans="1:16" ht="51.75" customHeight="1">
      <c r="A242" s="2" t="s">
        <v>152</v>
      </c>
      <c r="B242" s="3" t="s">
        <v>4</v>
      </c>
      <c r="C242" s="3" t="s">
        <v>24</v>
      </c>
      <c r="D242" s="3" t="s">
        <v>21</v>
      </c>
      <c r="E242" s="1" t="s">
        <v>156</v>
      </c>
      <c r="F242" s="3"/>
      <c r="G242" s="8">
        <v>92</v>
      </c>
      <c r="H242" s="9">
        <f>H243</f>
        <v>0</v>
      </c>
      <c r="I242" s="8">
        <f t="shared" si="14"/>
        <v>92</v>
      </c>
      <c r="J242" s="9">
        <f>J243</f>
        <v>0</v>
      </c>
      <c r="K242" s="8">
        <f t="shared" si="12"/>
        <v>92</v>
      </c>
      <c r="L242" s="8">
        <v>92</v>
      </c>
      <c r="M242" s="9">
        <f>M243</f>
        <v>0</v>
      </c>
      <c r="N242" s="8">
        <f t="shared" si="15"/>
        <v>92</v>
      </c>
      <c r="O242" s="9">
        <f>O243</f>
        <v>0</v>
      </c>
      <c r="P242" s="8">
        <f t="shared" si="13"/>
        <v>92</v>
      </c>
    </row>
    <row r="243" spans="1:16" ht="51.75" customHeight="1">
      <c r="A243" s="2" t="s">
        <v>72</v>
      </c>
      <c r="B243" s="3" t="s">
        <v>4</v>
      </c>
      <c r="C243" s="3" t="s">
        <v>24</v>
      </c>
      <c r="D243" s="3" t="s">
        <v>21</v>
      </c>
      <c r="E243" s="1" t="s">
        <v>156</v>
      </c>
      <c r="F243" s="3">
        <v>600</v>
      </c>
      <c r="G243" s="8">
        <v>92</v>
      </c>
      <c r="H243" s="9"/>
      <c r="I243" s="8">
        <f t="shared" si="14"/>
        <v>92</v>
      </c>
      <c r="J243" s="9"/>
      <c r="K243" s="8">
        <f t="shared" si="12"/>
        <v>92</v>
      </c>
      <c r="L243" s="8">
        <v>92</v>
      </c>
      <c r="M243" s="9"/>
      <c r="N243" s="8">
        <f t="shared" si="15"/>
        <v>92</v>
      </c>
      <c r="O243" s="9"/>
      <c r="P243" s="8">
        <f t="shared" si="13"/>
        <v>92</v>
      </c>
    </row>
    <row r="244" spans="1:16" ht="87" customHeight="1">
      <c r="A244" s="2" t="s">
        <v>153</v>
      </c>
      <c r="B244" s="3" t="s">
        <v>4</v>
      </c>
      <c r="C244" s="3" t="s">
        <v>24</v>
      </c>
      <c r="D244" s="3" t="s">
        <v>21</v>
      </c>
      <c r="E244" s="12" t="s">
        <v>157</v>
      </c>
      <c r="F244" s="3"/>
      <c r="G244" s="8">
        <v>0</v>
      </c>
      <c r="H244" s="9">
        <f>H245</f>
        <v>0</v>
      </c>
      <c r="I244" s="8">
        <f t="shared" si="14"/>
        <v>0</v>
      </c>
      <c r="J244" s="9">
        <f>J245</f>
        <v>0</v>
      </c>
      <c r="K244" s="8">
        <f t="shared" si="12"/>
        <v>0</v>
      </c>
      <c r="L244" s="8">
        <v>0</v>
      </c>
      <c r="M244" s="9">
        <f>M245</f>
        <v>0</v>
      </c>
      <c r="N244" s="8">
        <f t="shared" si="15"/>
        <v>0</v>
      </c>
      <c r="O244" s="9">
        <f>O245</f>
        <v>0</v>
      </c>
      <c r="P244" s="8">
        <f t="shared" si="13"/>
        <v>0</v>
      </c>
    </row>
    <row r="245" spans="1:16" ht="51.75" customHeight="1">
      <c r="A245" s="2" t="s">
        <v>72</v>
      </c>
      <c r="B245" s="3" t="s">
        <v>4</v>
      </c>
      <c r="C245" s="3" t="s">
        <v>24</v>
      </c>
      <c r="D245" s="3" t="s">
        <v>21</v>
      </c>
      <c r="E245" s="12" t="s">
        <v>157</v>
      </c>
      <c r="F245" s="3">
        <v>600</v>
      </c>
      <c r="G245" s="8">
        <v>0</v>
      </c>
      <c r="H245" s="9"/>
      <c r="I245" s="8">
        <f t="shared" si="14"/>
        <v>0</v>
      </c>
      <c r="J245" s="9"/>
      <c r="K245" s="8">
        <f t="shared" si="12"/>
        <v>0</v>
      </c>
      <c r="L245" s="8">
        <v>0</v>
      </c>
      <c r="M245" s="9"/>
      <c r="N245" s="8">
        <f t="shared" si="15"/>
        <v>0</v>
      </c>
      <c r="O245" s="9"/>
      <c r="P245" s="8">
        <f t="shared" si="13"/>
        <v>0</v>
      </c>
    </row>
    <row r="246" spans="1:16" ht="74.25" customHeight="1">
      <c r="A246" s="2" t="s">
        <v>154</v>
      </c>
      <c r="B246" s="3" t="s">
        <v>4</v>
      </c>
      <c r="C246" s="3" t="s">
        <v>24</v>
      </c>
      <c r="D246" s="3" t="s">
        <v>21</v>
      </c>
      <c r="E246" s="12" t="s">
        <v>158</v>
      </c>
      <c r="F246" s="3"/>
      <c r="G246" s="8">
        <v>300</v>
      </c>
      <c r="H246" s="9">
        <f>H247</f>
        <v>0</v>
      </c>
      <c r="I246" s="8">
        <f t="shared" si="14"/>
        <v>300</v>
      </c>
      <c r="J246" s="9">
        <f>J247</f>
        <v>0</v>
      </c>
      <c r="K246" s="8">
        <f t="shared" si="12"/>
        <v>300</v>
      </c>
      <c r="L246" s="8">
        <v>300</v>
      </c>
      <c r="M246" s="9">
        <f>M247</f>
        <v>0</v>
      </c>
      <c r="N246" s="8">
        <f t="shared" si="15"/>
        <v>300</v>
      </c>
      <c r="O246" s="9">
        <f>O247</f>
        <v>0</v>
      </c>
      <c r="P246" s="8">
        <f t="shared" si="13"/>
        <v>300</v>
      </c>
    </row>
    <row r="247" spans="1:16" ht="51.75" customHeight="1">
      <c r="A247" s="2" t="s">
        <v>72</v>
      </c>
      <c r="B247" s="3" t="s">
        <v>4</v>
      </c>
      <c r="C247" s="3" t="s">
        <v>24</v>
      </c>
      <c r="D247" s="3" t="s">
        <v>21</v>
      </c>
      <c r="E247" s="12" t="s">
        <v>158</v>
      </c>
      <c r="F247" s="3">
        <v>600</v>
      </c>
      <c r="G247" s="8">
        <v>300</v>
      </c>
      <c r="H247" s="9"/>
      <c r="I247" s="8">
        <f t="shared" si="14"/>
        <v>300</v>
      </c>
      <c r="J247" s="9"/>
      <c r="K247" s="8">
        <f t="shared" si="12"/>
        <v>300</v>
      </c>
      <c r="L247" s="8">
        <v>300</v>
      </c>
      <c r="M247" s="9"/>
      <c r="N247" s="8">
        <f t="shared" si="15"/>
        <v>300</v>
      </c>
      <c r="O247" s="9"/>
      <c r="P247" s="8">
        <f t="shared" si="13"/>
        <v>300</v>
      </c>
    </row>
    <row r="248" spans="1:16" ht="97.5" customHeight="1">
      <c r="A248" s="2" t="s">
        <v>159</v>
      </c>
      <c r="B248" s="3" t="s">
        <v>4</v>
      </c>
      <c r="C248" s="3" t="s">
        <v>24</v>
      </c>
      <c r="D248" s="3" t="s">
        <v>21</v>
      </c>
      <c r="E248" s="12" t="s">
        <v>161</v>
      </c>
      <c r="F248" s="3"/>
      <c r="G248" s="8">
        <v>0</v>
      </c>
      <c r="H248" s="9">
        <f>H249</f>
        <v>0</v>
      </c>
      <c r="I248" s="8">
        <f t="shared" si="14"/>
        <v>0</v>
      </c>
      <c r="J248" s="9">
        <f>J249</f>
        <v>0</v>
      </c>
      <c r="K248" s="8">
        <f t="shared" si="12"/>
        <v>0</v>
      </c>
      <c r="L248" s="8">
        <v>0</v>
      </c>
      <c r="M248" s="9">
        <f>M249</f>
        <v>0</v>
      </c>
      <c r="N248" s="8">
        <f t="shared" si="15"/>
        <v>0</v>
      </c>
      <c r="O248" s="9">
        <f>O249</f>
        <v>0</v>
      </c>
      <c r="P248" s="8">
        <f t="shared" si="13"/>
        <v>0</v>
      </c>
    </row>
    <row r="249" spans="1:16" ht="52.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2" t="s">
        <v>161</v>
      </c>
      <c r="F249" s="3">
        <v>600</v>
      </c>
      <c r="G249" s="8">
        <v>0</v>
      </c>
      <c r="H249" s="9"/>
      <c r="I249" s="8">
        <f t="shared" si="14"/>
        <v>0</v>
      </c>
      <c r="J249" s="9"/>
      <c r="K249" s="8">
        <f t="shared" si="12"/>
        <v>0</v>
      </c>
      <c r="L249" s="8">
        <v>0</v>
      </c>
      <c r="M249" s="9"/>
      <c r="N249" s="8">
        <f t="shared" si="15"/>
        <v>0</v>
      </c>
      <c r="O249" s="9"/>
      <c r="P249" s="8">
        <f t="shared" si="13"/>
        <v>0</v>
      </c>
    </row>
    <row r="250" spans="1:16" ht="93" customHeight="1">
      <c r="A250" s="2" t="s">
        <v>160</v>
      </c>
      <c r="B250" s="3" t="s">
        <v>4</v>
      </c>
      <c r="C250" s="3" t="s">
        <v>24</v>
      </c>
      <c r="D250" s="3" t="s">
        <v>21</v>
      </c>
      <c r="E250" s="1" t="s">
        <v>162</v>
      </c>
      <c r="F250" s="3"/>
      <c r="G250" s="8">
        <v>200</v>
      </c>
      <c r="H250" s="9">
        <f>H251</f>
        <v>0</v>
      </c>
      <c r="I250" s="8">
        <f t="shared" si="14"/>
        <v>200</v>
      </c>
      <c r="J250" s="9">
        <f>J251</f>
        <v>0</v>
      </c>
      <c r="K250" s="8">
        <f t="shared" si="12"/>
        <v>200</v>
      </c>
      <c r="L250" s="8">
        <v>200</v>
      </c>
      <c r="M250" s="9">
        <f>M251</f>
        <v>0</v>
      </c>
      <c r="N250" s="8">
        <f t="shared" si="15"/>
        <v>200</v>
      </c>
      <c r="O250" s="9">
        <f>O251</f>
        <v>0</v>
      </c>
      <c r="P250" s="8">
        <f t="shared" si="13"/>
        <v>200</v>
      </c>
    </row>
    <row r="251" spans="1:16" ht="51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162</v>
      </c>
      <c r="F251" s="3">
        <v>600</v>
      </c>
      <c r="G251" s="8">
        <v>200</v>
      </c>
      <c r="H251" s="9"/>
      <c r="I251" s="8">
        <f t="shared" si="14"/>
        <v>200</v>
      </c>
      <c r="J251" s="9"/>
      <c r="K251" s="8">
        <f t="shared" si="12"/>
        <v>200</v>
      </c>
      <c r="L251" s="8">
        <v>200</v>
      </c>
      <c r="M251" s="9"/>
      <c r="N251" s="8">
        <f t="shared" si="15"/>
        <v>200</v>
      </c>
      <c r="O251" s="9"/>
      <c r="P251" s="8">
        <f t="shared" si="13"/>
        <v>200</v>
      </c>
    </row>
    <row r="252" spans="1:16" ht="54" customHeight="1">
      <c r="A252" s="2" t="s">
        <v>163</v>
      </c>
      <c r="B252" s="3" t="s">
        <v>4</v>
      </c>
      <c r="C252" s="3" t="s">
        <v>24</v>
      </c>
      <c r="D252" s="3" t="s">
        <v>21</v>
      </c>
      <c r="E252" s="1" t="s">
        <v>164</v>
      </c>
      <c r="F252" s="3"/>
      <c r="G252" s="8">
        <v>0</v>
      </c>
      <c r="H252" s="9">
        <f>H253</f>
        <v>0</v>
      </c>
      <c r="I252" s="8">
        <f t="shared" si="14"/>
        <v>0</v>
      </c>
      <c r="J252" s="9">
        <f>J253</f>
        <v>0</v>
      </c>
      <c r="K252" s="8">
        <f t="shared" si="12"/>
        <v>0</v>
      </c>
      <c r="L252" s="8">
        <v>0</v>
      </c>
      <c r="M252" s="9">
        <f>M253</f>
        <v>0</v>
      </c>
      <c r="N252" s="8">
        <f t="shared" si="15"/>
        <v>0</v>
      </c>
      <c r="O252" s="9">
        <f>O253</f>
        <v>0</v>
      </c>
      <c r="P252" s="8">
        <f t="shared" si="13"/>
        <v>0</v>
      </c>
    </row>
    <row r="253" spans="1:16" ht="54.7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164</v>
      </c>
      <c r="F253" s="3">
        <v>600</v>
      </c>
      <c r="G253" s="8">
        <v>0</v>
      </c>
      <c r="H253" s="9"/>
      <c r="I253" s="8">
        <f t="shared" si="14"/>
        <v>0</v>
      </c>
      <c r="J253" s="9"/>
      <c r="K253" s="8">
        <f t="shared" si="12"/>
        <v>0</v>
      </c>
      <c r="L253" s="8">
        <v>0</v>
      </c>
      <c r="M253" s="9"/>
      <c r="N253" s="8">
        <f t="shared" si="15"/>
        <v>0</v>
      </c>
      <c r="O253" s="9"/>
      <c r="P253" s="8">
        <f t="shared" si="13"/>
        <v>0</v>
      </c>
    </row>
    <row r="254" spans="1:16" ht="50.25" customHeight="1">
      <c r="A254" s="15" t="s">
        <v>131</v>
      </c>
      <c r="B254" s="3" t="s">
        <v>4</v>
      </c>
      <c r="C254" s="3" t="s">
        <v>24</v>
      </c>
      <c r="D254" s="3" t="s">
        <v>24</v>
      </c>
      <c r="E254" s="1" t="s">
        <v>133</v>
      </c>
      <c r="F254" s="3"/>
      <c r="G254" s="8">
        <v>1207.615</v>
      </c>
      <c r="H254" s="9">
        <f>H255</f>
        <v>47.639000000000003</v>
      </c>
      <c r="I254" s="8">
        <f t="shared" si="14"/>
        <v>1255.2539999999999</v>
      </c>
      <c r="J254" s="9">
        <f>J255</f>
        <v>0</v>
      </c>
      <c r="K254" s="8">
        <f t="shared" si="12"/>
        <v>1255.2539999999999</v>
      </c>
      <c r="L254" s="8">
        <v>1207.615</v>
      </c>
      <c r="M254" s="9">
        <f>M255</f>
        <v>47.639000000000003</v>
      </c>
      <c r="N254" s="8">
        <f t="shared" si="15"/>
        <v>1255.2539999999999</v>
      </c>
      <c r="O254" s="9">
        <f>O255</f>
        <v>0</v>
      </c>
      <c r="P254" s="8">
        <f t="shared" si="13"/>
        <v>1255.2539999999999</v>
      </c>
    </row>
    <row r="255" spans="1:16" ht="55.5" customHeight="1">
      <c r="A255" s="2" t="s">
        <v>72</v>
      </c>
      <c r="B255" s="3" t="s">
        <v>4</v>
      </c>
      <c r="C255" s="3" t="s">
        <v>24</v>
      </c>
      <c r="D255" s="3" t="s">
        <v>24</v>
      </c>
      <c r="E255" s="1" t="s">
        <v>133</v>
      </c>
      <c r="F255" s="3">
        <v>600</v>
      </c>
      <c r="G255" s="8">
        <v>1207.615</v>
      </c>
      <c r="H255" s="9">
        <v>47.639000000000003</v>
      </c>
      <c r="I255" s="8">
        <f t="shared" si="14"/>
        <v>1255.2539999999999</v>
      </c>
      <c r="J255" s="9"/>
      <c r="K255" s="8">
        <f t="shared" si="12"/>
        <v>1255.2539999999999</v>
      </c>
      <c r="L255" s="8">
        <v>1207.615</v>
      </c>
      <c r="M255" s="9">
        <v>47.639000000000003</v>
      </c>
      <c r="N255" s="8">
        <f t="shared" si="15"/>
        <v>1255.2539999999999</v>
      </c>
      <c r="O255" s="9"/>
      <c r="P255" s="8">
        <f t="shared" si="13"/>
        <v>1255.2539999999999</v>
      </c>
    </row>
    <row r="256" spans="1:16" ht="75.75" customHeight="1">
      <c r="A256" s="16" t="s">
        <v>132</v>
      </c>
      <c r="B256" s="3" t="s">
        <v>4</v>
      </c>
      <c r="C256" s="3" t="s">
        <v>24</v>
      </c>
      <c r="D256" s="3" t="s">
        <v>24</v>
      </c>
      <c r="E256" s="1" t="s">
        <v>134</v>
      </c>
      <c r="F256" s="3"/>
      <c r="G256" s="8">
        <v>50.82</v>
      </c>
      <c r="H256" s="9">
        <f>H257</f>
        <v>0</v>
      </c>
      <c r="I256" s="8">
        <f t="shared" si="14"/>
        <v>50.82</v>
      </c>
      <c r="J256" s="9">
        <f>J257</f>
        <v>0</v>
      </c>
      <c r="K256" s="8">
        <f t="shared" si="12"/>
        <v>50.82</v>
      </c>
      <c r="L256" s="8">
        <v>50.82</v>
      </c>
      <c r="M256" s="9">
        <f>M257</f>
        <v>0</v>
      </c>
      <c r="N256" s="8">
        <f t="shared" si="15"/>
        <v>50.82</v>
      </c>
      <c r="O256" s="9">
        <f>O257</f>
        <v>0</v>
      </c>
      <c r="P256" s="8">
        <f t="shared" si="13"/>
        <v>50.82</v>
      </c>
    </row>
    <row r="257" spans="1:16" ht="50.25" customHeight="1">
      <c r="A257" s="2" t="s">
        <v>72</v>
      </c>
      <c r="B257" s="3" t="s">
        <v>4</v>
      </c>
      <c r="C257" s="3" t="s">
        <v>24</v>
      </c>
      <c r="D257" s="3" t="s">
        <v>24</v>
      </c>
      <c r="E257" s="1" t="s">
        <v>134</v>
      </c>
      <c r="F257" s="3">
        <v>600</v>
      </c>
      <c r="G257" s="8">
        <v>50.82</v>
      </c>
      <c r="H257" s="9"/>
      <c r="I257" s="8">
        <f t="shared" si="14"/>
        <v>50.82</v>
      </c>
      <c r="J257" s="9"/>
      <c r="K257" s="8">
        <f t="shared" si="12"/>
        <v>50.82</v>
      </c>
      <c r="L257" s="8">
        <v>50.82</v>
      </c>
      <c r="M257" s="9"/>
      <c r="N257" s="8">
        <f t="shared" si="15"/>
        <v>50.82</v>
      </c>
      <c r="O257" s="9"/>
      <c r="P257" s="8">
        <f t="shared" si="13"/>
        <v>50.82</v>
      </c>
    </row>
    <row r="258" spans="1:16" ht="39.75" customHeight="1">
      <c r="A258" s="4" t="s">
        <v>269</v>
      </c>
      <c r="B258" s="3" t="s">
        <v>4</v>
      </c>
      <c r="C258" s="3" t="s">
        <v>24</v>
      </c>
      <c r="D258" s="3" t="s">
        <v>24</v>
      </c>
      <c r="E258" s="1" t="s">
        <v>270</v>
      </c>
      <c r="F258" s="3"/>
      <c r="G258" s="8">
        <v>178</v>
      </c>
      <c r="H258" s="9">
        <f>H259</f>
        <v>0</v>
      </c>
      <c r="I258" s="8">
        <f t="shared" si="14"/>
        <v>178</v>
      </c>
      <c r="J258" s="9">
        <f>J259</f>
        <v>0</v>
      </c>
      <c r="K258" s="8">
        <f t="shared" si="12"/>
        <v>178</v>
      </c>
      <c r="L258" s="8">
        <v>178</v>
      </c>
      <c r="M258" s="9">
        <f>M259</f>
        <v>0</v>
      </c>
      <c r="N258" s="8">
        <f t="shared" si="15"/>
        <v>178</v>
      </c>
      <c r="O258" s="9">
        <f>O259</f>
        <v>0</v>
      </c>
      <c r="P258" s="8">
        <f t="shared" si="13"/>
        <v>178</v>
      </c>
    </row>
    <row r="259" spans="1:16" ht="50.25" customHeight="1">
      <c r="A259" s="4" t="s">
        <v>33</v>
      </c>
      <c r="B259" s="3" t="s">
        <v>4</v>
      </c>
      <c r="C259" s="3" t="s">
        <v>24</v>
      </c>
      <c r="D259" s="3" t="s">
        <v>24</v>
      </c>
      <c r="E259" s="1" t="s">
        <v>270</v>
      </c>
      <c r="F259" s="3">
        <v>200</v>
      </c>
      <c r="G259" s="8">
        <v>178</v>
      </c>
      <c r="H259" s="9"/>
      <c r="I259" s="8">
        <f t="shared" si="14"/>
        <v>178</v>
      </c>
      <c r="J259" s="9"/>
      <c r="K259" s="8">
        <f t="shared" si="12"/>
        <v>178</v>
      </c>
      <c r="L259" s="8">
        <v>178</v>
      </c>
      <c r="M259" s="9"/>
      <c r="N259" s="8">
        <f t="shared" si="15"/>
        <v>178</v>
      </c>
      <c r="O259" s="9"/>
      <c r="P259" s="8">
        <f t="shared" si="13"/>
        <v>178</v>
      </c>
    </row>
    <row r="260" spans="1:16" ht="72.75" customHeight="1">
      <c r="A260" s="2" t="s">
        <v>314</v>
      </c>
      <c r="B260" s="3" t="s">
        <v>4</v>
      </c>
      <c r="C260" s="3" t="s">
        <v>24</v>
      </c>
      <c r="D260" s="3" t="s">
        <v>28</v>
      </c>
      <c r="E260" s="1" t="s">
        <v>304</v>
      </c>
      <c r="F260" s="3"/>
      <c r="G260" s="8">
        <v>0</v>
      </c>
      <c r="H260" s="9">
        <f>H261</f>
        <v>6764.3251799999998</v>
      </c>
      <c r="I260" s="8">
        <f t="shared" si="14"/>
        <v>6764.3251799999998</v>
      </c>
      <c r="J260" s="9">
        <f>J261</f>
        <v>0</v>
      </c>
      <c r="K260" s="8">
        <f t="shared" si="12"/>
        <v>6764.3251799999998</v>
      </c>
      <c r="L260" s="8">
        <v>0</v>
      </c>
      <c r="M260" s="9">
        <f>M261</f>
        <v>0</v>
      </c>
      <c r="N260" s="8">
        <f t="shared" si="15"/>
        <v>0</v>
      </c>
      <c r="O260" s="9">
        <f>O261</f>
        <v>0</v>
      </c>
      <c r="P260" s="8">
        <f t="shared" si="13"/>
        <v>0</v>
      </c>
    </row>
    <row r="261" spans="1:16" ht="50.25" customHeight="1">
      <c r="A261" s="2" t="s">
        <v>72</v>
      </c>
      <c r="B261" s="3" t="s">
        <v>4</v>
      </c>
      <c r="C261" s="3" t="s">
        <v>24</v>
      </c>
      <c r="D261" s="3" t="s">
        <v>28</v>
      </c>
      <c r="E261" s="1" t="s">
        <v>304</v>
      </c>
      <c r="F261" s="3">
        <v>600</v>
      </c>
      <c r="G261" s="8">
        <v>0</v>
      </c>
      <c r="H261" s="9">
        <v>6764.3251799999998</v>
      </c>
      <c r="I261" s="8">
        <f t="shared" si="14"/>
        <v>6764.3251799999998</v>
      </c>
      <c r="J261" s="9"/>
      <c r="K261" s="8">
        <f t="shared" si="12"/>
        <v>6764.3251799999998</v>
      </c>
      <c r="L261" s="8">
        <v>0</v>
      </c>
      <c r="M261" s="9"/>
      <c r="N261" s="8">
        <f t="shared" si="15"/>
        <v>0</v>
      </c>
      <c r="O261" s="9"/>
      <c r="P261" s="8">
        <f t="shared" si="13"/>
        <v>0</v>
      </c>
    </row>
    <row r="262" spans="1:16" ht="55.5" customHeight="1">
      <c r="A262" s="2" t="s">
        <v>126</v>
      </c>
      <c r="B262" s="3" t="s">
        <v>4</v>
      </c>
      <c r="C262" s="3" t="s">
        <v>24</v>
      </c>
      <c r="D262" s="3" t="s">
        <v>28</v>
      </c>
      <c r="E262" s="1" t="s">
        <v>127</v>
      </c>
      <c r="F262" s="3"/>
      <c r="G262" s="8">
        <v>945.375</v>
      </c>
      <c r="H262" s="9">
        <f>H263+H264</f>
        <v>0</v>
      </c>
      <c r="I262" s="8">
        <f t="shared" si="14"/>
        <v>945.375</v>
      </c>
      <c r="J262" s="9">
        <f>J263+J264</f>
        <v>0</v>
      </c>
      <c r="K262" s="8">
        <f t="shared" si="12"/>
        <v>945.375</v>
      </c>
      <c r="L262" s="8">
        <v>945.375</v>
      </c>
      <c r="M262" s="9">
        <f>M263+M264</f>
        <v>0</v>
      </c>
      <c r="N262" s="8">
        <f t="shared" si="15"/>
        <v>945.375</v>
      </c>
      <c r="O262" s="9">
        <f>O263+O264</f>
        <v>0</v>
      </c>
      <c r="P262" s="8">
        <f t="shared" si="13"/>
        <v>945.375</v>
      </c>
    </row>
    <row r="263" spans="1:16" ht="50.25" customHeight="1">
      <c r="A263" s="2" t="s">
        <v>33</v>
      </c>
      <c r="B263" s="3" t="s">
        <v>4</v>
      </c>
      <c r="C263" s="3" t="s">
        <v>24</v>
      </c>
      <c r="D263" s="3" t="s">
        <v>28</v>
      </c>
      <c r="E263" s="1" t="s">
        <v>127</v>
      </c>
      <c r="F263" s="3">
        <v>200</v>
      </c>
      <c r="G263" s="8">
        <v>529.875</v>
      </c>
      <c r="H263" s="9"/>
      <c r="I263" s="8">
        <f t="shared" si="14"/>
        <v>529.875</v>
      </c>
      <c r="J263" s="9"/>
      <c r="K263" s="8">
        <f t="shared" si="12"/>
        <v>529.875</v>
      </c>
      <c r="L263" s="8">
        <v>529.875</v>
      </c>
      <c r="M263" s="9"/>
      <c r="N263" s="8">
        <f t="shared" si="15"/>
        <v>529.875</v>
      </c>
      <c r="O263" s="9"/>
      <c r="P263" s="8">
        <f t="shared" si="13"/>
        <v>529.875</v>
      </c>
    </row>
    <row r="264" spans="1:16" ht="50.25" customHeight="1">
      <c r="A264" s="2" t="s">
        <v>72</v>
      </c>
      <c r="B264" s="3" t="s">
        <v>4</v>
      </c>
      <c r="C264" s="3" t="s">
        <v>24</v>
      </c>
      <c r="D264" s="3" t="s">
        <v>28</v>
      </c>
      <c r="E264" s="1" t="s">
        <v>127</v>
      </c>
      <c r="F264" s="3">
        <v>600</v>
      </c>
      <c r="G264" s="8">
        <v>415.5</v>
      </c>
      <c r="H264" s="9"/>
      <c r="I264" s="8">
        <f t="shared" si="14"/>
        <v>415.5</v>
      </c>
      <c r="J264" s="9"/>
      <c r="K264" s="8">
        <f t="shared" si="12"/>
        <v>415.5</v>
      </c>
      <c r="L264" s="8">
        <v>415.5</v>
      </c>
      <c r="M264" s="9"/>
      <c r="N264" s="8">
        <f t="shared" si="15"/>
        <v>415.5</v>
      </c>
      <c r="O264" s="9"/>
      <c r="P264" s="8">
        <f t="shared" si="13"/>
        <v>415.5</v>
      </c>
    </row>
    <row r="265" spans="1:16" ht="54" customHeight="1">
      <c r="A265" s="2" t="s">
        <v>128</v>
      </c>
      <c r="B265" s="3" t="s">
        <v>4</v>
      </c>
      <c r="C265" s="3" t="s">
        <v>24</v>
      </c>
      <c r="D265" s="3" t="s">
        <v>28</v>
      </c>
      <c r="E265" s="1" t="s">
        <v>129</v>
      </c>
      <c r="F265" s="3"/>
      <c r="G265" s="8">
        <v>100</v>
      </c>
      <c r="H265" s="9">
        <f>H266+H267</f>
        <v>0</v>
      </c>
      <c r="I265" s="8">
        <f t="shared" si="14"/>
        <v>100</v>
      </c>
      <c r="J265" s="9">
        <f>J266+J267</f>
        <v>0</v>
      </c>
      <c r="K265" s="8">
        <f t="shared" si="12"/>
        <v>100</v>
      </c>
      <c r="L265" s="8">
        <v>100</v>
      </c>
      <c r="M265" s="9">
        <f>M266+M267</f>
        <v>0</v>
      </c>
      <c r="N265" s="8">
        <f t="shared" si="15"/>
        <v>100</v>
      </c>
      <c r="O265" s="9">
        <f>O266+O267</f>
        <v>0</v>
      </c>
      <c r="P265" s="8">
        <f t="shared" si="13"/>
        <v>100</v>
      </c>
    </row>
    <row r="266" spans="1:16" ht="53.25" customHeight="1">
      <c r="A266" s="2" t="s">
        <v>33</v>
      </c>
      <c r="B266" s="3" t="s">
        <v>4</v>
      </c>
      <c r="C266" s="3" t="s">
        <v>24</v>
      </c>
      <c r="D266" s="3" t="s">
        <v>28</v>
      </c>
      <c r="E266" s="1" t="s">
        <v>129</v>
      </c>
      <c r="F266" s="3">
        <v>200</v>
      </c>
      <c r="G266" s="8">
        <v>0</v>
      </c>
      <c r="H266" s="9"/>
      <c r="I266" s="8">
        <f t="shared" si="14"/>
        <v>0</v>
      </c>
      <c r="J266" s="9"/>
      <c r="K266" s="8">
        <f t="shared" si="12"/>
        <v>0</v>
      </c>
      <c r="L266" s="8">
        <v>0</v>
      </c>
      <c r="M266" s="9"/>
      <c r="N266" s="8">
        <f t="shared" si="15"/>
        <v>0</v>
      </c>
      <c r="O266" s="9"/>
      <c r="P266" s="8">
        <f t="shared" si="13"/>
        <v>0</v>
      </c>
    </row>
    <row r="267" spans="1:16" ht="53.25" customHeight="1">
      <c r="A267" s="2" t="s">
        <v>72</v>
      </c>
      <c r="B267" s="3" t="s">
        <v>4</v>
      </c>
      <c r="C267" s="3" t="s">
        <v>24</v>
      </c>
      <c r="D267" s="3" t="s">
        <v>28</v>
      </c>
      <c r="E267" s="1" t="s">
        <v>129</v>
      </c>
      <c r="F267" s="3">
        <v>600</v>
      </c>
      <c r="G267" s="8">
        <v>100</v>
      </c>
      <c r="H267" s="9"/>
      <c r="I267" s="8">
        <f t="shared" si="14"/>
        <v>100</v>
      </c>
      <c r="J267" s="9"/>
      <c r="K267" s="8">
        <f t="shared" si="12"/>
        <v>100</v>
      </c>
      <c r="L267" s="8">
        <v>100</v>
      </c>
      <c r="M267" s="9"/>
      <c r="N267" s="8">
        <f t="shared" si="15"/>
        <v>100</v>
      </c>
      <c r="O267" s="9"/>
      <c r="P267" s="8">
        <f t="shared" si="13"/>
        <v>100</v>
      </c>
    </row>
    <row r="268" spans="1:16" ht="47.25" customHeight="1">
      <c r="A268" s="2" t="s">
        <v>200</v>
      </c>
      <c r="B268" s="3" t="s">
        <v>4</v>
      </c>
      <c r="C268" s="3" t="s">
        <v>24</v>
      </c>
      <c r="D268" s="3" t="s">
        <v>28</v>
      </c>
      <c r="E268" s="1" t="s">
        <v>130</v>
      </c>
      <c r="F268" s="3"/>
      <c r="G268" s="8">
        <v>200</v>
      </c>
      <c r="H268" s="9">
        <f>H269+H270</f>
        <v>-71.048240000000007</v>
      </c>
      <c r="I268" s="8">
        <f t="shared" si="14"/>
        <v>128.95175999999998</v>
      </c>
      <c r="J268" s="9">
        <f>J269+J270</f>
        <v>0</v>
      </c>
      <c r="K268" s="8">
        <f t="shared" si="12"/>
        <v>128.95175999999998</v>
      </c>
      <c r="L268" s="8">
        <v>200</v>
      </c>
      <c r="M268" s="9">
        <f>M269+M270</f>
        <v>-93.477000000000004</v>
      </c>
      <c r="N268" s="8">
        <f t="shared" si="15"/>
        <v>106.523</v>
      </c>
      <c r="O268" s="9">
        <f>O269+O270</f>
        <v>0</v>
      </c>
      <c r="P268" s="8">
        <f t="shared" si="13"/>
        <v>106.523</v>
      </c>
    </row>
    <row r="269" spans="1:16" ht="50.25" customHeight="1">
      <c r="A269" s="2" t="s">
        <v>33</v>
      </c>
      <c r="B269" s="3" t="s">
        <v>4</v>
      </c>
      <c r="C269" s="3" t="s">
        <v>24</v>
      </c>
      <c r="D269" s="3" t="s">
        <v>28</v>
      </c>
      <c r="E269" s="1" t="s">
        <v>130</v>
      </c>
      <c r="F269" s="3">
        <v>200</v>
      </c>
      <c r="G269" s="8">
        <v>0</v>
      </c>
      <c r="H269" s="9"/>
      <c r="I269" s="8">
        <f t="shared" si="14"/>
        <v>0</v>
      </c>
      <c r="J269" s="9"/>
      <c r="K269" s="8">
        <f t="shared" si="12"/>
        <v>0</v>
      </c>
      <c r="L269" s="8">
        <v>0</v>
      </c>
      <c r="M269" s="9"/>
      <c r="N269" s="8">
        <f t="shared" si="15"/>
        <v>0</v>
      </c>
      <c r="O269" s="9"/>
      <c r="P269" s="8">
        <f t="shared" si="13"/>
        <v>0</v>
      </c>
    </row>
    <row r="270" spans="1:16" ht="49.5" customHeight="1">
      <c r="A270" s="2" t="s">
        <v>72</v>
      </c>
      <c r="B270" s="3" t="s">
        <v>4</v>
      </c>
      <c r="C270" s="3" t="s">
        <v>24</v>
      </c>
      <c r="D270" s="3" t="s">
        <v>28</v>
      </c>
      <c r="E270" s="1" t="s">
        <v>130</v>
      </c>
      <c r="F270" s="3">
        <v>600</v>
      </c>
      <c r="G270" s="8">
        <v>200</v>
      </c>
      <c r="H270" s="9">
        <v>-71.048240000000007</v>
      </c>
      <c r="I270" s="8">
        <f t="shared" si="14"/>
        <v>128.95175999999998</v>
      </c>
      <c r="J270" s="9"/>
      <c r="K270" s="8">
        <f t="shared" si="12"/>
        <v>128.95175999999998</v>
      </c>
      <c r="L270" s="8">
        <v>200</v>
      </c>
      <c r="M270" s="9">
        <v>-93.477000000000004</v>
      </c>
      <c r="N270" s="8">
        <f t="shared" si="15"/>
        <v>106.523</v>
      </c>
      <c r="O270" s="9"/>
      <c r="P270" s="8">
        <f t="shared" si="13"/>
        <v>106.523</v>
      </c>
    </row>
    <row r="271" spans="1:16" ht="72" customHeight="1">
      <c r="A271" s="10" t="s">
        <v>201</v>
      </c>
      <c r="B271" s="3" t="s">
        <v>4</v>
      </c>
      <c r="C271" s="3" t="s">
        <v>24</v>
      </c>
      <c r="D271" s="3" t="s">
        <v>28</v>
      </c>
      <c r="E271" s="12" t="s">
        <v>125</v>
      </c>
      <c r="F271" s="3"/>
      <c r="G271" s="8">
        <v>7985.170000000001</v>
      </c>
      <c r="H271" s="9">
        <f>H272+H273+H274</f>
        <v>0</v>
      </c>
      <c r="I271" s="8">
        <f t="shared" si="14"/>
        <v>7985.170000000001</v>
      </c>
      <c r="J271" s="9">
        <f>J272+J273+J274</f>
        <v>0</v>
      </c>
      <c r="K271" s="8">
        <f t="shared" si="12"/>
        <v>7985.170000000001</v>
      </c>
      <c r="L271" s="8">
        <v>7985.170000000001</v>
      </c>
      <c r="M271" s="9">
        <f>M272+M273+M274</f>
        <v>0</v>
      </c>
      <c r="N271" s="8">
        <f t="shared" si="15"/>
        <v>7985.170000000001</v>
      </c>
      <c r="O271" s="9">
        <f>O272+O273+O274</f>
        <v>0</v>
      </c>
      <c r="P271" s="8">
        <f t="shared" si="13"/>
        <v>7985.170000000001</v>
      </c>
    </row>
    <row r="272" spans="1:16" ht="87" customHeight="1">
      <c r="A272" s="2" t="s">
        <v>102</v>
      </c>
      <c r="B272" s="3" t="s">
        <v>4</v>
      </c>
      <c r="C272" s="3" t="s">
        <v>24</v>
      </c>
      <c r="D272" s="3" t="s">
        <v>28</v>
      </c>
      <c r="E272" s="12" t="s">
        <v>125</v>
      </c>
      <c r="F272" s="3">
        <v>100</v>
      </c>
      <c r="G272" s="8">
        <v>7159.3009999999995</v>
      </c>
      <c r="H272" s="9"/>
      <c r="I272" s="8">
        <f t="shared" si="14"/>
        <v>7159.3009999999995</v>
      </c>
      <c r="J272" s="9"/>
      <c r="K272" s="8">
        <f t="shared" si="12"/>
        <v>7159.3009999999995</v>
      </c>
      <c r="L272" s="8">
        <v>7159.3009999999995</v>
      </c>
      <c r="M272" s="9"/>
      <c r="N272" s="8">
        <f t="shared" si="15"/>
        <v>7159.3009999999995</v>
      </c>
      <c r="O272" s="9"/>
      <c r="P272" s="8">
        <f t="shared" si="13"/>
        <v>7159.3009999999995</v>
      </c>
    </row>
    <row r="273" spans="1:16" ht="49.5" customHeight="1">
      <c r="A273" s="2" t="s">
        <v>33</v>
      </c>
      <c r="B273" s="3" t="s">
        <v>4</v>
      </c>
      <c r="C273" s="3" t="s">
        <v>24</v>
      </c>
      <c r="D273" s="3" t="s">
        <v>28</v>
      </c>
      <c r="E273" s="12" t="s">
        <v>125</v>
      </c>
      <c r="F273" s="3">
        <v>200</v>
      </c>
      <c r="G273" s="8">
        <v>825.76900000000001</v>
      </c>
      <c r="H273" s="9"/>
      <c r="I273" s="8">
        <f t="shared" si="14"/>
        <v>825.76900000000001</v>
      </c>
      <c r="J273" s="9"/>
      <c r="K273" s="8">
        <f t="shared" si="12"/>
        <v>825.76900000000001</v>
      </c>
      <c r="L273" s="8">
        <v>825.76900000000001</v>
      </c>
      <c r="M273" s="9"/>
      <c r="N273" s="8">
        <f t="shared" si="15"/>
        <v>825.76900000000001</v>
      </c>
      <c r="O273" s="9"/>
      <c r="P273" s="8">
        <f t="shared" si="13"/>
        <v>825.76900000000001</v>
      </c>
    </row>
    <row r="274" spans="1:16" ht="42" customHeight="1">
      <c r="A274" s="2" t="s">
        <v>124</v>
      </c>
      <c r="B274" s="3" t="s">
        <v>4</v>
      </c>
      <c r="C274" s="3" t="s">
        <v>24</v>
      </c>
      <c r="D274" s="3" t="s">
        <v>28</v>
      </c>
      <c r="E274" s="12" t="s">
        <v>125</v>
      </c>
      <c r="F274" s="3">
        <v>800</v>
      </c>
      <c r="G274" s="8">
        <v>9.9999999999999992E-2</v>
      </c>
      <c r="H274" s="9"/>
      <c r="I274" s="8">
        <f t="shared" si="14"/>
        <v>9.9999999999999992E-2</v>
      </c>
      <c r="J274" s="9"/>
      <c r="K274" s="8">
        <f t="shared" si="12"/>
        <v>9.9999999999999992E-2</v>
      </c>
      <c r="L274" s="8">
        <v>9.9999999999999992E-2</v>
      </c>
      <c r="M274" s="9"/>
      <c r="N274" s="8">
        <f t="shared" si="15"/>
        <v>9.9999999999999992E-2</v>
      </c>
      <c r="O274" s="9"/>
      <c r="P274" s="8">
        <f t="shared" si="13"/>
        <v>9.9999999999999992E-2</v>
      </c>
    </row>
    <row r="275" spans="1:16" ht="46.5" customHeight="1">
      <c r="A275" s="4" t="s">
        <v>221</v>
      </c>
      <c r="B275" s="3" t="s">
        <v>4</v>
      </c>
      <c r="C275" s="3" t="s">
        <v>24</v>
      </c>
      <c r="D275" s="3" t="s">
        <v>28</v>
      </c>
      <c r="E275" s="1" t="s">
        <v>273</v>
      </c>
      <c r="F275" s="3"/>
      <c r="G275" s="8">
        <v>152.10300000000001</v>
      </c>
      <c r="H275" s="9">
        <f>H276+H277</f>
        <v>0</v>
      </c>
      <c r="I275" s="8">
        <f t="shared" si="14"/>
        <v>152.10300000000001</v>
      </c>
      <c r="J275" s="9">
        <f>J276+J277</f>
        <v>0</v>
      </c>
      <c r="K275" s="8">
        <f t="shared" ref="K275:K338" si="16">I275+J275</f>
        <v>152.10300000000001</v>
      </c>
      <c r="L275" s="8">
        <v>152.10300000000001</v>
      </c>
      <c r="M275" s="9">
        <f>M276+M277</f>
        <v>0</v>
      </c>
      <c r="N275" s="8">
        <f t="shared" si="15"/>
        <v>152.10300000000001</v>
      </c>
      <c r="O275" s="9">
        <f>O276+O277</f>
        <v>0</v>
      </c>
      <c r="P275" s="8">
        <f t="shared" ref="P275:P338" si="17">N275+O275</f>
        <v>152.10300000000001</v>
      </c>
    </row>
    <row r="276" spans="1:16" ht="42" customHeight="1">
      <c r="A276" s="4" t="s">
        <v>33</v>
      </c>
      <c r="B276" s="3" t="s">
        <v>4</v>
      </c>
      <c r="C276" s="3" t="s">
        <v>24</v>
      </c>
      <c r="D276" s="3" t="s">
        <v>28</v>
      </c>
      <c r="E276" s="1" t="s">
        <v>273</v>
      </c>
      <c r="F276" s="3">
        <v>200</v>
      </c>
      <c r="G276" s="8">
        <v>116.10299999999999</v>
      </c>
      <c r="H276" s="9"/>
      <c r="I276" s="8">
        <f t="shared" si="14"/>
        <v>116.10299999999999</v>
      </c>
      <c r="J276" s="9"/>
      <c r="K276" s="8">
        <f t="shared" si="16"/>
        <v>116.10299999999999</v>
      </c>
      <c r="L276" s="8">
        <v>116.10299999999999</v>
      </c>
      <c r="M276" s="9"/>
      <c r="N276" s="8">
        <f t="shared" si="15"/>
        <v>116.10299999999999</v>
      </c>
      <c r="O276" s="9"/>
      <c r="P276" s="8">
        <f t="shared" si="17"/>
        <v>116.10299999999999</v>
      </c>
    </row>
    <row r="277" spans="1:16" ht="42" customHeight="1">
      <c r="A277" s="4" t="s">
        <v>170</v>
      </c>
      <c r="B277" s="3" t="s">
        <v>4</v>
      </c>
      <c r="C277" s="3" t="s">
        <v>24</v>
      </c>
      <c r="D277" s="3" t="s">
        <v>28</v>
      </c>
      <c r="E277" s="1" t="s">
        <v>273</v>
      </c>
      <c r="F277" s="3">
        <v>300</v>
      </c>
      <c r="G277" s="8">
        <v>36</v>
      </c>
      <c r="H277" s="9"/>
      <c r="I277" s="8">
        <f t="shared" si="14"/>
        <v>36</v>
      </c>
      <c r="J277" s="9"/>
      <c r="K277" s="8">
        <f t="shared" si="16"/>
        <v>36</v>
      </c>
      <c r="L277" s="8">
        <v>36</v>
      </c>
      <c r="M277" s="9"/>
      <c r="N277" s="8">
        <f t="shared" si="15"/>
        <v>36</v>
      </c>
      <c r="O277" s="9"/>
      <c r="P277" s="8">
        <f t="shared" si="17"/>
        <v>36</v>
      </c>
    </row>
    <row r="278" spans="1:16" ht="48.75" customHeight="1">
      <c r="A278" s="2" t="s">
        <v>32</v>
      </c>
      <c r="B278" s="3" t="s">
        <v>4</v>
      </c>
      <c r="C278" s="3" t="s">
        <v>24</v>
      </c>
      <c r="D278" s="3" t="s">
        <v>28</v>
      </c>
      <c r="E278" s="1" t="s">
        <v>35</v>
      </c>
      <c r="F278" s="3"/>
      <c r="G278" s="8">
        <v>3283.4349999999999</v>
      </c>
      <c r="H278" s="9">
        <f>H279+H280+H281</f>
        <v>0</v>
      </c>
      <c r="I278" s="8">
        <f t="shared" si="14"/>
        <v>3283.4349999999999</v>
      </c>
      <c r="J278" s="9">
        <f>J279+J280+J281</f>
        <v>0</v>
      </c>
      <c r="K278" s="8">
        <f t="shared" si="16"/>
        <v>3283.4349999999999</v>
      </c>
      <c r="L278" s="8">
        <v>3283.4349999999999</v>
      </c>
      <c r="M278" s="9">
        <f>M279+M280+M281</f>
        <v>0</v>
      </c>
      <c r="N278" s="8">
        <f t="shared" si="15"/>
        <v>3283.4349999999999</v>
      </c>
      <c r="O278" s="9">
        <f>O279+O280+O281</f>
        <v>0</v>
      </c>
      <c r="P278" s="8">
        <f t="shared" si="17"/>
        <v>3283.4349999999999</v>
      </c>
    </row>
    <row r="279" spans="1:16" ht="84" customHeight="1">
      <c r="A279" s="2" t="s">
        <v>102</v>
      </c>
      <c r="B279" s="3" t="s">
        <v>4</v>
      </c>
      <c r="C279" s="3" t="s">
        <v>24</v>
      </c>
      <c r="D279" s="3" t="s">
        <v>28</v>
      </c>
      <c r="E279" s="1" t="s">
        <v>35</v>
      </c>
      <c r="F279" s="3">
        <v>100</v>
      </c>
      <c r="G279" s="8">
        <v>3126.835</v>
      </c>
      <c r="H279" s="9"/>
      <c r="I279" s="8">
        <f t="shared" ref="I279:I342" si="18">G279+H279</f>
        <v>3126.835</v>
      </c>
      <c r="J279" s="9"/>
      <c r="K279" s="8">
        <f t="shared" si="16"/>
        <v>3126.835</v>
      </c>
      <c r="L279" s="8">
        <v>3126.835</v>
      </c>
      <c r="M279" s="9"/>
      <c r="N279" s="8">
        <f t="shared" ref="N279:N342" si="19">L279+M279</f>
        <v>3126.835</v>
      </c>
      <c r="O279" s="9"/>
      <c r="P279" s="8">
        <f t="shared" si="17"/>
        <v>3126.835</v>
      </c>
    </row>
    <row r="280" spans="1:16" ht="51.75" customHeight="1">
      <c r="A280" s="2" t="s">
        <v>33</v>
      </c>
      <c r="B280" s="3" t="s">
        <v>4</v>
      </c>
      <c r="C280" s="3" t="s">
        <v>24</v>
      </c>
      <c r="D280" s="3" t="s">
        <v>28</v>
      </c>
      <c r="E280" s="1" t="s">
        <v>35</v>
      </c>
      <c r="F280" s="3">
        <v>200</v>
      </c>
      <c r="G280" s="8">
        <v>152.1</v>
      </c>
      <c r="H280" s="9"/>
      <c r="I280" s="8">
        <f t="shared" si="18"/>
        <v>152.1</v>
      </c>
      <c r="J280" s="9"/>
      <c r="K280" s="8">
        <f t="shared" si="16"/>
        <v>152.1</v>
      </c>
      <c r="L280" s="8">
        <v>152.1</v>
      </c>
      <c r="M280" s="9"/>
      <c r="N280" s="8">
        <f t="shared" si="19"/>
        <v>152.1</v>
      </c>
      <c r="O280" s="9"/>
      <c r="P280" s="8">
        <f t="shared" si="17"/>
        <v>152.1</v>
      </c>
    </row>
    <row r="281" spans="1:16" ht="40.5" customHeight="1">
      <c r="A281" s="2" t="s">
        <v>34</v>
      </c>
      <c r="B281" s="3" t="s">
        <v>4</v>
      </c>
      <c r="C281" s="3" t="s">
        <v>24</v>
      </c>
      <c r="D281" s="3" t="s">
        <v>28</v>
      </c>
      <c r="E281" s="1" t="s">
        <v>35</v>
      </c>
      <c r="F281" s="3">
        <v>800</v>
      </c>
      <c r="G281" s="8">
        <v>4.5</v>
      </c>
      <c r="H281" s="9"/>
      <c r="I281" s="8">
        <f t="shared" si="18"/>
        <v>4.5</v>
      </c>
      <c r="J281" s="9"/>
      <c r="K281" s="8">
        <f t="shared" si="16"/>
        <v>4.5</v>
      </c>
      <c r="L281" s="8">
        <v>4.5</v>
      </c>
      <c r="M281" s="9"/>
      <c r="N281" s="8">
        <f t="shared" si="19"/>
        <v>4.5</v>
      </c>
      <c r="O281" s="9"/>
      <c r="P281" s="8">
        <f t="shared" si="17"/>
        <v>4.5</v>
      </c>
    </row>
    <row r="282" spans="1:16" ht="48" customHeight="1">
      <c r="A282" s="4" t="s">
        <v>271</v>
      </c>
      <c r="B282" s="3" t="s">
        <v>4</v>
      </c>
      <c r="C282" s="3">
        <v>10</v>
      </c>
      <c r="D282" s="3" t="s">
        <v>21</v>
      </c>
      <c r="E282" s="12" t="s">
        <v>272</v>
      </c>
      <c r="F282" s="3"/>
      <c r="G282" s="8">
        <v>275</v>
      </c>
      <c r="H282" s="9">
        <f>H283</f>
        <v>0</v>
      </c>
      <c r="I282" s="8">
        <f t="shared" si="18"/>
        <v>275</v>
      </c>
      <c r="J282" s="9">
        <f>J283</f>
        <v>0</v>
      </c>
      <c r="K282" s="8">
        <f t="shared" si="16"/>
        <v>275</v>
      </c>
      <c r="L282" s="8">
        <v>275</v>
      </c>
      <c r="M282" s="9">
        <f>M283</f>
        <v>0</v>
      </c>
      <c r="N282" s="8">
        <f t="shared" si="19"/>
        <v>275</v>
      </c>
      <c r="O282" s="9">
        <f>O283</f>
        <v>0</v>
      </c>
      <c r="P282" s="8">
        <f t="shared" si="17"/>
        <v>275</v>
      </c>
    </row>
    <row r="283" spans="1:16" ht="40.5" customHeight="1">
      <c r="A283" s="4" t="s">
        <v>170</v>
      </c>
      <c r="B283" s="3" t="s">
        <v>4</v>
      </c>
      <c r="C283" s="3">
        <v>10</v>
      </c>
      <c r="D283" s="3" t="s">
        <v>21</v>
      </c>
      <c r="E283" s="12" t="s">
        <v>272</v>
      </c>
      <c r="F283" s="3">
        <v>300</v>
      </c>
      <c r="G283" s="8">
        <v>275</v>
      </c>
      <c r="H283" s="9"/>
      <c r="I283" s="8">
        <f t="shared" si="18"/>
        <v>275</v>
      </c>
      <c r="J283" s="9"/>
      <c r="K283" s="8">
        <f t="shared" si="16"/>
        <v>275</v>
      </c>
      <c r="L283" s="8">
        <v>275</v>
      </c>
      <c r="M283" s="9"/>
      <c r="N283" s="8">
        <f t="shared" si="19"/>
        <v>275</v>
      </c>
      <c r="O283" s="9"/>
      <c r="P283" s="8">
        <f t="shared" si="17"/>
        <v>275</v>
      </c>
    </row>
    <row r="284" spans="1:16" ht="114.75" customHeight="1">
      <c r="A284" s="15" t="s">
        <v>122</v>
      </c>
      <c r="B284" s="3" t="s">
        <v>4</v>
      </c>
      <c r="C284" s="3">
        <v>10</v>
      </c>
      <c r="D284" s="3" t="s">
        <v>22</v>
      </c>
      <c r="E284" s="12" t="s">
        <v>123</v>
      </c>
      <c r="F284" s="3"/>
      <c r="G284" s="8">
        <v>1762.9778599999997</v>
      </c>
      <c r="H284" s="9">
        <f>H285+H286</f>
        <v>0</v>
      </c>
      <c r="I284" s="8">
        <f t="shared" si="18"/>
        <v>1762.9778599999997</v>
      </c>
      <c r="J284" s="9">
        <f>J285+J286</f>
        <v>0</v>
      </c>
      <c r="K284" s="8">
        <f t="shared" si="16"/>
        <v>1762.9778599999997</v>
      </c>
      <c r="L284" s="8">
        <v>1762.9778599999997</v>
      </c>
      <c r="M284" s="9">
        <f>M285+M286</f>
        <v>0</v>
      </c>
      <c r="N284" s="8">
        <f t="shared" si="19"/>
        <v>1762.9778599999997</v>
      </c>
      <c r="O284" s="9">
        <f>O285+O286</f>
        <v>0</v>
      </c>
      <c r="P284" s="8">
        <f t="shared" si="17"/>
        <v>1762.9778599999997</v>
      </c>
    </row>
    <row r="285" spans="1:16" ht="33.75" customHeight="1">
      <c r="A285" s="2" t="s">
        <v>170</v>
      </c>
      <c r="B285" s="3" t="s">
        <v>4</v>
      </c>
      <c r="C285" s="3">
        <v>10</v>
      </c>
      <c r="D285" s="3" t="s">
        <v>22</v>
      </c>
      <c r="E285" s="12" t="s">
        <v>123</v>
      </c>
      <c r="F285" s="3">
        <v>300</v>
      </c>
      <c r="G285" s="8">
        <v>1735.91913</v>
      </c>
      <c r="H285" s="9"/>
      <c r="I285" s="8">
        <f t="shared" si="18"/>
        <v>1735.91913</v>
      </c>
      <c r="J285" s="9"/>
      <c r="K285" s="8">
        <f t="shared" si="16"/>
        <v>1735.91913</v>
      </c>
      <c r="L285" s="8">
        <v>1735.91913</v>
      </c>
      <c r="M285" s="9"/>
      <c r="N285" s="8">
        <f t="shared" si="19"/>
        <v>1735.91913</v>
      </c>
      <c r="O285" s="9"/>
      <c r="P285" s="8">
        <f t="shared" si="17"/>
        <v>1735.91913</v>
      </c>
    </row>
    <row r="286" spans="1:16" ht="45" customHeight="1">
      <c r="A286" s="2" t="s">
        <v>72</v>
      </c>
      <c r="B286" s="3" t="s">
        <v>4</v>
      </c>
      <c r="C286" s="3">
        <v>10</v>
      </c>
      <c r="D286" s="3" t="s">
        <v>22</v>
      </c>
      <c r="E286" s="12" t="s">
        <v>123</v>
      </c>
      <c r="F286" s="3">
        <v>600</v>
      </c>
      <c r="G286" s="8">
        <v>27.058729999999997</v>
      </c>
      <c r="H286" s="9"/>
      <c r="I286" s="8">
        <f t="shared" si="18"/>
        <v>27.058729999999997</v>
      </c>
      <c r="J286" s="9"/>
      <c r="K286" s="8">
        <f t="shared" si="16"/>
        <v>27.058729999999997</v>
      </c>
      <c r="L286" s="8">
        <v>27.058729999999997</v>
      </c>
      <c r="M286" s="9"/>
      <c r="N286" s="8">
        <f t="shared" si="19"/>
        <v>27.058729999999997</v>
      </c>
      <c r="O286" s="9"/>
      <c r="P286" s="8">
        <f t="shared" si="17"/>
        <v>27.058729999999997</v>
      </c>
    </row>
    <row r="287" spans="1:16" ht="45" customHeight="1">
      <c r="A287" s="4" t="s">
        <v>276</v>
      </c>
      <c r="B287" s="3" t="s">
        <v>4</v>
      </c>
      <c r="C287" s="3">
        <v>11</v>
      </c>
      <c r="D287" s="3" t="s">
        <v>20</v>
      </c>
      <c r="E287" s="1" t="s">
        <v>277</v>
      </c>
      <c r="F287" s="3"/>
      <c r="G287" s="8">
        <v>729.34799999999996</v>
      </c>
      <c r="H287" s="9">
        <f>H288</f>
        <v>0</v>
      </c>
      <c r="I287" s="8">
        <f t="shared" si="18"/>
        <v>729.34799999999996</v>
      </c>
      <c r="J287" s="9">
        <f>J288</f>
        <v>0</v>
      </c>
      <c r="K287" s="8">
        <f t="shared" si="16"/>
        <v>729.34799999999996</v>
      </c>
      <c r="L287" s="8">
        <v>729.34799999999996</v>
      </c>
      <c r="M287" s="9">
        <f>M288</f>
        <v>0</v>
      </c>
      <c r="N287" s="8">
        <f t="shared" si="19"/>
        <v>729.34799999999996</v>
      </c>
      <c r="O287" s="9">
        <f>O288</f>
        <v>0</v>
      </c>
      <c r="P287" s="8">
        <f t="shared" si="17"/>
        <v>729.34799999999996</v>
      </c>
    </row>
    <row r="288" spans="1:16" ht="45" customHeight="1">
      <c r="A288" s="4" t="s">
        <v>72</v>
      </c>
      <c r="B288" s="3" t="s">
        <v>4</v>
      </c>
      <c r="C288" s="3">
        <v>11</v>
      </c>
      <c r="D288" s="3" t="s">
        <v>20</v>
      </c>
      <c r="E288" s="1" t="s">
        <v>277</v>
      </c>
      <c r="F288" s="3">
        <v>600</v>
      </c>
      <c r="G288" s="8">
        <v>729.34799999999996</v>
      </c>
      <c r="H288" s="9"/>
      <c r="I288" s="8">
        <f t="shared" si="18"/>
        <v>729.34799999999996</v>
      </c>
      <c r="J288" s="9"/>
      <c r="K288" s="8">
        <f t="shared" si="16"/>
        <v>729.34799999999996</v>
      </c>
      <c r="L288" s="8">
        <v>729.34799999999996</v>
      </c>
      <c r="M288" s="9"/>
      <c r="N288" s="8">
        <f t="shared" si="19"/>
        <v>729.34799999999996</v>
      </c>
      <c r="O288" s="9"/>
      <c r="P288" s="8">
        <f t="shared" si="17"/>
        <v>729.34799999999996</v>
      </c>
    </row>
    <row r="289" spans="1:16" ht="43.5" customHeight="1">
      <c r="A289" s="2" t="s">
        <v>217</v>
      </c>
      <c r="B289" s="3" t="s">
        <v>4</v>
      </c>
      <c r="C289" s="3">
        <v>11</v>
      </c>
      <c r="D289" s="3" t="s">
        <v>26</v>
      </c>
      <c r="E289" s="1" t="s">
        <v>218</v>
      </c>
      <c r="F289" s="3"/>
      <c r="G289" s="8">
        <v>0</v>
      </c>
      <c r="H289" s="9">
        <f>H290</f>
        <v>0</v>
      </c>
      <c r="I289" s="8">
        <f t="shared" si="18"/>
        <v>0</v>
      </c>
      <c r="J289" s="9">
        <f>J290</f>
        <v>0</v>
      </c>
      <c r="K289" s="8">
        <f t="shared" si="16"/>
        <v>0</v>
      </c>
      <c r="L289" s="8">
        <v>0</v>
      </c>
      <c r="M289" s="9">
        <f>M290</f>
        <v>0</v>
      </c>
      <c r="N289" s="8">
        <f t="shared" si="19"/>
        <v>0</v>
      </c>
      <c r="O289" s="9">
        <f>O290</f>
        <v>0</v>
      </c>
      <c r="P289" s="8">
        <f t="shared" si="17"/>
        <v>0</v>
      </c>
    </row>
    <row r="290" spans="1:16" ht="48" customHeight="1">
      <c r="A290" s="2" t="s">
        <v>72</v>
      </c>
      <c r="B290" s="3" t="s">
        <v>4</v>
      </c>
      <c r="C290" s="3">
        <v>11</v>
      </c>
      <c r="D290" s="3" t="s">
        <v>26</v>
      </c>
      <c r="E290" s="1" t="s">
        <v>218</v>
      </c>
      <c r="F290" s="3">
        <v>600</v>
      </c>
      <c r="G290" s="8">
        <v>0</v>
      </c>
      <c r="H290" s="9"/>
      <c r="I290" s="8">
        <f t="shared" si="18"/>
        <v>0</v>
      </c>
      <c r="J290" s="9"/>
      <c r="K290" s="8">
        <f t="shared" si="16"/>
        <v>0</v>
      </c>
      <c r="L290" s="8">
        <v>0</v>
      </c>
      <c r="M290" s="9"/>
      <c r="N290" s="8">
        <f t="shared" si="19"/>
        <v>0</v>
      </c>
      <c r="O290" s="9"/>
      <c r="P290" s="8">
        <f t="shared" si="17"/>
        <v>0</v>
      </c>
    </row>
    <row r="291" spans="1:16" ht="42" customHeight="1">
      <c r="A291" s="6" t="s">
        <v>18</v>
      </c>
      <c r="B291" s="7" t="s">
        <v>10</v>
      </c>
      <c r="C291" s="7"/>
      <c r="D291" s="7"/>
      <c r="E291" s="7"/>
      <c r="F291" s="7"/>
      <c r="G291" s="8">
        <v>3881.4962499999997</v>
      </c>
      <c r="H291" s="9">
        <f>H292</f>
        <v>0</v>
      </c>
      <c r="I291" s="8">
        <f t="shared" si="18"/>
        <v>3881.4962499999997</v>
      </c>
      <c r="J291" s="9">
        <f>J292</f>
        <v>0</v>
      </c>
      <c r="K291" s="8">
        <f t="shared" si="16"/>
        <v>3881.4962499999997</v>
      </c>
      <c r="L291" s="8">
        <v>3881.4962499999997</v>
      </c>
      <c r="M291" s="9">
        <f>M292</f>
        <v>0</v>
      </c>
      <c r="N291" s="8">
        <f t="shared" si="19"/>
        <v>3881.4962499999997</v>
      </c>
      <c r="O291" s="9">
        <f>O292</f>
        <v>0</v>
      </c>
      <c r="P291" s="8">
        <f t="shared" si="17"/>
        <v>3881.4962499999997</v>
      </c>
    </row>
    <row r="292" spans="1:16" ht="38.25" customHeight="1">
      <c r="A292" s="2" t="s">
        <v>12</v>
      </c>
      <c r="B292" s="3" t="s">
        <v>10</v>
      </c>
      <c r="C292" s="3"/>
      <c r="D292" s="3"/>
      <c r="E292" s="3"/>
      <c r="F292" s="3"/>
      <c r="G292" s="8">
        <v>3881.4962499999997</v>
      </c>
      <c r="H292" s="9">
        <f>H293+H295+H299</f>
        <v>0</v>
      </c>
      <c r="I292" s="8">
        <f t="shared" si="18"/>
        <v>3881.4962499999997</v>
      </c>
      <c r="J292" s="9">
        <f>J293+J295+J299</f>
        <v>0</v>
      </c>
      <c r="K292" s="8">
        <f t="shared" si="16"/>
        <v>3881.4962499999997</v>
      </c>
      <c r="L292" s="8">
        <v>3881.4962499999997</v>
      </c>
      <c r="M292" s="9">
        <f>M293+M295+M299</f>
        <v>0</v>
      </c>
      <c r="N292" s="8">
        <f t="shared" si="19"/>
        <v>3881.4962499999997</v>
      </c>
      <c r="O292" s="9">
        <f>O293+O295+O299</f>
        <v>0</v>
      </c>
      <c r="P292" s="8">
        <f t="shared" si="17"/>
        <v>3881.4962499999997</v>
      </c>
    </row>
    <row r="293" spans="1:16" ht="45.75" customHeight="1">
      <c r="A293" s="2" t="s">
        <v>65</v>
      </c>
      <c r="B293" s="3" t="s">
        <v>10</v>
      </c>
      <c r="C293" s="3" t="s">
        <v>20</v>
      </c>
      <c r="D293" s="3" t="s">
        <v>21</v>
      </c>
      <c r="E293" s="1" t="s">
        <v>68</v>
      </c>
      <c r="F293" s="3"/>
      <c r="G293" s="8">
        <v>1068.22225</v>
      </c>
      <c r="H293" s="9">
        <f>H294</f>
        <v>0</v>
      </c>
      <c r="I293" s="8">
        <f t="shared" si="18"/>
        <v>1068.22225</v>
      </c>
      <c r="J293" s="9">
        <f>J294</f>
        <v>0</v>
      </c>
      <c r="K293" s="8">
        <f t="shared" si="16"/>
        <v>1068.22225</v>
      </c>
      <c r="L293" s="8">
        <v>1068.22225</v>
      </c>
      <c r="M293" s="9">
        <f>M294</f>
        <v>0</v>
      </c>
      <c r="N293" s="8">
        <f t="shared" si="19"/>
        <v>1068.22225</v>
      </c>
      <c r="O293" s="9">
        <f>O294</f>
        <v>0</v>
      </c>
      <c r="P293" s="8">
        <f t="shared" si="17"/>
        <v>1068.22225</v>
      </c>
    </row>
    <row r="294" spans="1:16" ht="87.75" customHeight="1">
      <c r="A294" s="2" t="s">
        <v>102</v>
      </c>
      <c r="B294" s="3" t="s">
        <v>10</v>
      </c>
      <c r="C294" s="3" t="s">
        <v>20</v>
      </c>
      <c r="D294" s="3" t="s">
        <v>21</v>
      </c>
      <c r="E294" s="1" t="s">
        <v>68</v>
      </c>
      <c r="F294" s="3">
        <v>100</v>
      </c>
      <c r="G294" s="8">
        <v>1068.22225</v>
      </c>
      <c r="H294" s="9"/>
      <c r="I294" s="8">
        <f t="shared" si="18"/>
        <v>1068.22225</v>
      </c>
      <c r="J294" s="9"/>
      <c r="K294" s="8">
        <f t="shared" si="16"/>
        <v>1068.22225</v>
      </c>
      <c r="L294" s="8">
        <v>1068.22225</v>
      </c>
      <c r="M294" s="9"/>
      <c r="N294" s="8">
        <f t="shared" si="19"/>
        <v>1068.22225</v>
      </c>
      <c r="O294" s="9"/>
      <c r="P294" s="8">
        <f t="shared" si="17"/>
        <v>1068.22225</v>
      </c>
    </row>
    <row r="295" spans="1:16" ht="41.25" customHeight="1">
      <c r="A295" s="2" t="s">
        <v>66</v>
      </c>
      <c r="B295" s="3" t="s">
        <v>10</v>
      </c>
      <c r="C295" s="3" t="s">
        <v>20</v>
      </c>
      <c r="D295" s="3" t="s">
        <v>21</v>
      </c>
      <c r="E295" s="1" t="s">
        <v>69</v>
      </c>
      <c r="F295" s="3"/>
      <c r="G295" s="8">
        <v>1879.1022799999998</v>
      </c>
      <c r="H295" s="9">
        <f>H296+H297+H298</f>
        <v>0</v>
      </c>
      <c r="I295" s="8">
        <f t="shared" si="18"/>
        <v>1879.1022799999998</v>
      </c>
      <c r="J295" s="9">
        <f>J296+J297+J298</f>
        <v>0</v>
      </c>
      <c r="K295" s="8">
        <f t="shared" si="16"/>
        <v>1879.1022799999998</v>
      </c>
      <c r="L295" s="8">
        <v>1879.1022799999998</v>
      </c>
      <c r="M295" s="9">
        <f>M296+M297+M298</f>
        <v>0</v>
      </c>
      <c r="N295" s="8">
        <f t="shared" si="19"/>
        <v>1879.1022799999998</v>
      </c>
      <c r="O295" s="9">
        <f>O296+O297+O298</f>
        <v>0</v>
      </c>
      <c r="P295" s="8">
        <f t="shared" si="17"/>
        <v>1879.1022799999998</v>
      </c>
    </row>
    <row r="296" spans="1:16" ht="84.75" customHeight="1">
      <c r="A296" s="2" t="s">
        <v>102</v>
      </c>
      <c r="B296" s="3" t="s">
        <v>10</v>
      </c>
      <c r="C296" s="3" t="s">
        <v>20</v>
      </c>
      <c r="D296" s="3" t="s">
        <v>21</v>
      </c>
      <c r="E296" s="1" t="s">
        <v>69</v>
      </c>
      <c r="F296" s="3">
        <v>100</v>
      </c>
      <c r="G296" s="8">
        <v>1630.6251599999998</v>
      </c>
      <c r="H296" s="9"/>
      <c r="I296" s="8">
        <f t="shared" si="18"/>
        <v>1630.6251599999998</v>
      </c>
      <c r="J296" s="9"/>
      <c r="K296" s="8">
        <f t="shared" si="16"/>
        <v>1630.6251599999998</v>
      </c>
      <c r="L296" s="8">
        <v>1630.6251599999998</v>
      </c>
      <c r="M296" s="9"/>
      <c r="N296" s="8">
        <f t="shared" si="19"/>
        <v>1630.6251599999998</v>
      </c>
      <c r="O296" s="9"/>
      <c r="P296" s="8">
        <f t="shared" si="17"/>
        <v>1630.6251599999998</v>
      </c>
    </row>
    <row r="297" spans="1:16" ht="54.75" customHeight="1">
      <c r="A297" s="2" t="s">
        <v>33</v>
      </c>
      <c r="B297" s="3" t="s">
        <v>10</v>
      </c>
      <c r="C297" s="3" t="s">
        <v>20</v>
      </c>
      <c r="D297" s="3" t="s">
        <v>21</v>
      </c>
      <c r="E297" s="1" t="s">
        <v>69</v>
      </c>
      <c r="F297" s="3">
        <v>200</v>
      </c>
      <c r="G297" s="8">
        <v>248.47712000000001</v>
      </c>
      <c r="H297" s="9"/>
      <c r="I297" s="8">
        <f t="shared" si="18"/>
        <v>248.47712000000001</v>
      </c>
      <c r="J297" s="9"/>
      <c r="K297" s="8">
        <f t="shared" si="16"/>
        <v>248.47712000000001</v>
      </c>
      <c r="L297" s="8">
        <v>248.47712000000001</v>
      </c>
      <c r="M297" s="9"/>
      <c r="N297" s="8">
        <f t="shared" si="19"/>
        <v>248.47712000000001</v>
      </c>
      <c r="O297" s="9"/>
      <c r="P297" s="8">
        <f t="shared" si="17"/>
        <v>248.47712000000001</v>
      </c>
    </row>
    <row r="298" spans="1:16" ht="36" customHeight="1">
      <c r="A298" s="2" t="s">
        <v>34</v>
      </c>
      <c r="B298" s="3" t="s">
        <v>10</v>
      </c>
      <c r="C298" s="3" t="s">
        <v>20</v>
      </c>
      <c r="D298" s="3" t="s">
        <v>21</v>
      </c>
      <c r="E298" s="1" t="s">
        <v>69</v>
      </c>
      <c r="F298" s="3">
        <v>800</v>
      </c>
      <c r="G298" s="8">
        <v>0</v>
      </c>
      <c r="H298" s="9"/>
      <c r="I298" s="8">
        <f t="shared" si="18"/>
        <v>0</v>
      </c>
      <c r="J298" s="9"/>
      <c r="K298" s="8">
        <f t="shared" si="16"/>
        <v>0</v>
      </c>
      <c r="L298" s="8">
        <v>0</v>
      </c>
      <c r="M298" s="9"/>
      <c r="N298" s="8">
        <f t="shared" si="19"/>
        <v>0</v>
      </c>
      <c r="O298" s="9"/>
      <c r="P298" s="8">
        <f t="shared" si="17"/>
        <v>0</v>
      </c>
    </row>
    <row r="299" spans="1:16" ht="49.5" customHeight="1">
      <c r="A299" s="2" t="s">
        <v>67</v>
      </c>
      <c r="B299" s="3" t="s">
        <v>10</v>
      </c>
      <c r="C299" s="3" t="s">
        <v>20</v>
      </c>
      <c r="D299" s="3" t="s">
        <v>21</v>
      </c>
      <c r="E299" s="1" t="s">
        <v>70</v>
      </c>
      <c r="F299" s="3"/>
      <c r="G299" s="8">
        <v>934.17171999999994</v>
      </c>
      <c r="H299" s="9">
        <f>H300</f>
        <v>0</v>
      </c>
      <c r="I299" s="8">
        <f t="shared" si="18"/>
        <v>934.17171999999994</v>
      </c>
      <c r="J299" s="9">
        <f>J300</f>
        <v>0</v>
      </c>
      <c r="K299" s="8">
        <f t="shared" si="16"/>
        <v>934.17171999999994</v>
      </c>
      <c r="L299" s="8">
        <v>934.17171999999994</v>
      </c>
      <c r="M299" s="9">
        <f>M300</f>
        <v>0</v>
      </c>
      <c r="N299" s="8">
        <f t="shared" si="19"/>
        <v>934.17171999999994</v>
      </c>
      <c r="O299" s="9">
        <f>O300</f>
        <v>0</v>
      </c>
      <c r="P299" s="8">
        <f t="shared" si="17"/>
        <v>934.17171999999994</v>
      </c>
    </row>
    <row r="300" spans="1:16" ht="90" customHeight="1">
      <c r="A300" s="2" t="s">
        <v>102</v>
      </c>
      <c r="B300" s="3" t="s">
        <v>10</v>
      </c>
      <c r="C300" s="3" t="s">
        <v>20</v>
      </c>
      <c r="D300" s="3" t="s">
        <v>21</v>
      </c>
      <c r="E300" s="1" t="s">
        <v>70</v>
      </c>
      <c r="F300" s="3">
        <v>100</v>
      </c>
      <c r="G300" s="8">
        <v>934.17171999999994</v>
      </c>
      <c r="H300" s="9"/>
      <c r="I300" s="8">
        <f t="shared" si="18"/>
        <v>934.17171999999994</v>
      </c>
      <c r="J300" s="9"/>
      <c r="K300" s="8">
        <f t="shared" si="16"/>
        <v>934.17171999999994</v>
      </c>
      <c r="L300" s="8">
        <v>934.17171999999994</v>
      </c>
      <c r="M300" s="9"/>
      <c r="N300" s="8">
        <f t="shared" si="19"/>
        <v>934.17171999999994</v>
      </c>
      <c r="O300" s="9"/>
      <c r="P300" s="8">
        <f t="shared" si="17"/>
        <v>934.17171999999994</v>
      </c>
    </row>
    <row r="301" spans="1:16" ht="52.5" customHeight="1">
      <c r="A301" s="6" t="s">
        <v>9</v>
      </c>
      <c r="B301" s="7" t="s">
        <v>8</v>
      </c>
      <c r="C301" s="7"/>
      <c r="D301" s="7"/>
      <c r="E301" s="3"/>
      <c r="F301" s="3"/>
      <c r="G301" s="8">
        <v>17836.754740000004</v>
      </c>
      <c r="H301" s="9">
        <f>H302</f>
        <v>0</v>
      </c>
      <c r="I301" s="8">
        <f t="shared" si="18"/>
        <v>17836.754740000004</v>
      </c>
      <c r="J301" s="9">
        <f>J302</f>
        <v>0</v>
      </c>
      <c r="K301" s="8">
        <f t="shared" si="16"/>
        <v>17836.754740000004</v>
      </c>
      <c r="L301" s="8">
        <v>17836.754740000004</v>
      </c>
      <c r="M301" s="9">
        <f>M302</f>
        <v>0</v>
      </c>
      <c r="N301" s="8">
        <f t="shared" si="19"/>
        <v>17836.754740000004</v>
      </c>
      <c r="O301" s="9">
        <f>O302</f>
        <v>0</v>
      </c>
      <c r="P301" s="8">
        <f t="shared" si="17"/>
        <v>17836.754740000004</v>
      </c>
    </row>
    <row r="302" spans="1:16" ht="38.25" customHeight="1">
      <c r="A302" s="2" t="s">
        <v>12</v>
      </c>
      <c r="B302" s="3" t="s">
        <v>8</v>
      </c>
      <c r="C302" s="3"/>
      <c r="D302" s="3"/>
      <c r="E302" s="3"/>
      <c r="F302" s="3"/>
      <c r="G302" s="8">
        <v>17836.754740000004</v>
      </c>
      <c r="H302" s="9">
        <f>H303+H307+H309+H311+H313+H315+H319+H321+H323+H325+H327+H329+H331+H333+H335+H337+H339+H341+H343+H345+H348+H351+H354+H357+H359+H317</f>
        <v>0</v>
      </c>
      <c r="I302" s="8">
        <f t="shared" si="18"/>
        <v>17836.754740000004</v>
      </c>
      <c r="J302" s="9">
        <f>J303+J307+J309+J311+J313+J315+J319+J321+J323+J325+J327+J329+J331+J333+J335+J337+J339+J341+J343+J345+J348+J351+J354+J357+J359+J317</f>
        <v>0</v>
      </c>
      <c r="K302" s="8">
        <f t="shared" si="16"/>
        <v>17836.754740000004</v>
      </c>
      <c r="L302" s="8">
        <v>17836.754740000004</v>
      </c>
      <c r="M302" s="9">
        <f>M303+M307+M309+M311+M313+M315+M319+M321+M323+M325+M327+M329+M331+M333+M335+M337+M339+M341+M343+M345+M348+M351+M354+M357+M359+M317</f>
        <v>0</v>
      </c>
      <c r="N302" s="8">
        <f t="shared" si="19"/>
        <v>17836.754740000004</v>
      </c>
      <c r="O302" s="9">
        <f>O303+O307+O309+O311+O313+O315+O319+O321+O323+O325+O327+O329+O331+O333+O335+O337+O339+O341+O343+O345+O348+O351+O354+O357+O359+O317</f>
        <v>0</v>
      </c>
      <c r="P302" s="8">
        <f t="shared" si="17"/>
        <v>17836.754740000004</v>
      </c>
    </row>
    <row r="303" spans="1:16" ht="50.25" customHeight="1">
      <c r="A303" s="2" t="s">
        <v>32</v>
      </c>
      <c r="B303" s="3" t="s">
        <v>8</v>
      </c>
      <c r="C303" s="3" t="s">
        <v>20</v>
      </c>
      <c r="D303" s="3">
        <v>13</v>
      </c>
      <c r="E303" s="1" t="s">
        <v>35</v>
      </c>
      <c r="F303" s="3"/>
      <c r="G303" s="8">
        <v>2763.8077599999997</v>
      </c>
      <c r="H303" s="9">
        <f>H304+H305+H306</f>
        <v>0</v>
      </c>
      <c r="I303" s="8">
        <f t="shared" si="18"/>
        <v>2763.8077599999997</v>
      </c>
      <c r="J303" s="9">
        <f>J304+J305+J306</f>
        <v>0</v>
      </c>
      <c r="K303" s="8">
        <f t="shared" si="16"/>
        <v>2763.8077599999997</v>
      </c>
      <c r="L303" s="8">
        <v>2763.8077599999997</v>
      </c>
      <c r="M303" s="9">
        <f>M304+M305+M306</f>
        <v>0</v>
      </c>
      <c r="N303" s="8">
        <f t="shared" si="19"/>
        <v>2763.8077599999997</v>
      </c>
      <c r="O303" s="9">
        <f>O304+O305+O306</f>
        <v>0</v>
      </c>
      <c r="P303" s="8">
        <f t="shared" si="17"/>
        <v>2763.8077599999997</v>
      </c>
    </row>
    <row r="304" spans="1:16" ht="89.25" customHeight="1">
      <c r="A304" s="2" t="s">
        <v>102</v>
      </c>
      <c r="B304" s="3" t="s">
        <v>8</v>
      </c>
      <c r="C304" s="3" t="s">
        <v>20</v>
      </c>
      <c r="D304" s="3">
        <v>13</v>
      </c>
      <c r="E304" s="1" t="s">
        <v>35</v>
      </c>
      <c r="F304" s="3">
        <v>100</v>
      </c>
      <c r="G304" s="8">
        <v>2762.4227599999999</v>
      </c>
      <c r="H304" s="9"/>
      <c r="I304" s="8">
        <f t="shared" si="18"/>
        <v>2762.4227599999999</v>
      </c>
      <c r="J304" s="9"/>
      <c r="K304" s="8">
        <f t="shared" si="16"/>
        <v>2762.4227599999999</v>
      </c>
      <c r="L304" s="8">
        <v>2762.4227599999999</v>
      </c>
      <c r="M304" s="9"/>
      <c r="N304" s="8">
        <f t="shared" si="19"/>
        <v>2762.4227599999999</v>
      </c>
      <c r="O304" s="9"/>
      <c r="P304" s="8">
        <f t="shared" si="17"/>
        <v>2762.4227599999999</v>
      </c>
    </row>
    <row r="305" spans="1:16" ht="55.5" customHeight="1">
      <c r="A305" s="2" t="s">
        <v>33</v>
      </c>
      <c r="B305" s="3" t="s">
        <v>8</v>
      </c>
      <c r="C305" s="3" t="s">
        <v>20</v>
      </c>
      <c r="D305" s="3">
        <v>13</v>
      </c>
      <c r="E305" s="1" t="s">
        <v>35</v>
      </c>
      <c r="F305" s="3">
        <v>200</v>
      </c>
      <c r="G305" s="8">
        <v>0</v>
      </c>
      <c r="H305" s="9"/>
      <c r="I305" s="8">
        <f t="shared" si="18"/>
        <v>0</v>
      </c>
      <c r="J305" s="9"/>
      <c r="K305" s="8">
        <f t="shared" si="16"/>
        <v>0</v>
      </c>
      <c r="L305" s="8">
        <v>0</v>
      </c>
      <c r="M305" s="9"/>
      <c r="N305" s="8">
        <f t="shared" si="19"/>
        <v>0</v>
      </c>
      <c r="O305" s="9"/>
      <c r="P305" s="8">
        <f t="shared" si="17"/>
        <v>0</v>
      </c>
    </row>
    <row r="306" spans="1:16" ht="42.75" customHeight="1">
      <c r="A306" s="2" t="s">
        <v>34</v>
      </c>
      <c r="B306" s="3" t="s">
        <v>8</v>
      </c>
      <c r="C306" s="3" t="s">
        <v>20</v>
      </c>
      <c r="D306" s="3">
        <v>13</v>
      </c>
      <c r="E306" s="1" t="s">
        <v>35</v>
      </c>
      <c r="F306" s="3">
        <v>800</v>
      </c>
      <c r="G306" s="8">
        <v>1.3849999999999998</v>
      </c>
      <c r="H306" s="9"/>
      <c r="I306" s="8">
        <f t="shared" si="18"/>
        <v>1.3849999999999998</v>
      </c>
      <c r="J306" s="9"/>
      <c r="K306" s="8">
        <f t="shared" si="16"/>
        <v>1.3849999999999998</v>
      </c>
      <c r="L306" s="8">
        <v>1.3849999999999998</v>
      </c>
      <c r="M306" s="9"/>
      <c r="N306" s="8">
        <f t="shared" si="19"/>
        <v>1.3849999999999998</v>
      </c>
      <c r="O306" s="9"/>
      <c r="P306" s="8">
        <f t="shared" si="17"/>
        <v>1.3849999999999998</v>
      </c>
    </row>
    <row r="307" spans="1:16" ht="42.75" customHeight="1">
      <c r="A307" s="4" t="s">
        <v>55</v>
      </c>
      <c r="B307" s="3" t="s">
        <v>8</v>
      </c>
      <c r="C307" s="3" t="s">
        <v>22</v>
      </c>
      <c r="D307" s="3">
        <v>10</v>
      </c>
      <c r="E307" s="1" t="s">
        <v>56</v>
      </c>
      <c r="F307" s="3"/>
      <c r="G307" s="8">
        <v>39.54</v>
      </c>
      <c r="H307" s="9">
        <f>H308</f>
        <v>0</v>
      </c>
      <c r="I307" s="8">
        <f t="shared" si="18"/>
        <v>39.54</v>
      </c>
      <c r="J307" s="9">
        <f>J308</f>
        <v>0</v>
      </c>
      <c r="K307" s="8">
        <f t="shared" si="16"/>
        <v>39.54</v>
      </c>
      <c r="L307" s="8">
        <v>39.54</v>
      </c>
      <c r="M307" s="9">
        <f>M308</f>
        <v>0</v>
      </c>
      <c r="N307" s="8">
        <f t="shared" si="19"/>
        <v>39.54</v>
      </c>
      <c r="O307" s="9">
        <f>O308</f>
        <v>0</v>
      </c>
      <c r="P307" s="8">
        <f t="shared" si="17"/>
        <v>39.54</v>
      </c>
    </row>
    <row r="308" spans="1:16" ht="45.75" customHeight="1">
      <c r="A308" s="4" t="s">
        <v>33</v>
      </c>
      <c r="B308" s="3" t="s">
        <v>8</v>
      </c>
      <c r="C308" s="3" t="s">
        <v>22</v>
      </c>
      <c r="D308" s="3">
        <v>10</v>
      </c>
      <c r="E308" s="1" t="s">
        <v>56</v>
      </c>
      <c r="F308" s="3">
        <v>200</v>
      </c>
      <c r="G308" s="8">
        <v>39.54</v>
      </c>
      <c r="H308" s="9"/>
      <c r="I308" s="8">
        <f t="shared" si="18"/>
        <v>39.54</v>
      </c>
      <c r="J308" s="9"/>
      <c r="K308" s="8">
        <f t="shared" si="16"/>
        <v>39.54</v>
      </c>
      <c r="L308" s="8">
        <v>39.54</v>
      </c>
      <c r="M308" s="9"/>
      <c r="N308" s="8">
        <f t="shared" si="19"/>
        <v>39.54</v>
      </c>
      <c r="O308" s="9"/>
      <c r="P308" s="8">
        <f t="shared" si="17"/>
        <v>39.54</v>
      </c>
    </row>
    <row r="309" spans="1:16" ht="54.75" customHeight="1">
      <c r="A309" s="2" t="s">
        <v>71</v>
      </c>
      <c r="B309" s="3" t="s">
        <v>8</v>
      </c>
      <c r="C309" s="3" t="s">
        <v>24</v>
      </c>
      <c r="D309" s="3" t="s">
        <v>21</v>
      </c>
      <c r="E309" s="1" t="s">
        <v>235</v>
      </c>
      <c r="F309" s="3"/>
      <c r="G309" s="8">
        <v>3146.8065799999999</v>
      </c>
      <c r="H309" s="9">
        <f>H310</f>
        <v>0</v>
      </c>
      <c r="I309" s="8">
        <f t="shared" si="18"/>
        <v>3146.8065799999999</v>
      </c>
      <c r="J309" s="9">
        <f>J310</f>
        <v>0</v>
      </c>
      <c r="K309" s="8">
        <f t="shared" si="16"/>
        <v>3146.8065799999999</v>
      </c>
      <c r="L309" s="8">
        <v>3146.8065799999999</v>
      </c>
      <c r="M309" s="9">
        <f>M310</f>
        <v>0</v>
      </c>
      <c r="N309" s="8">
        <f t="shared" si="19"/>
        <v>3146.8065799999999</v>
      </c>
      <c r="O309" s="9">
        <f>O310</f>
        <v>0</v>
      </c>
      <c r="P309" s="8">
        <f t="shared" si="17"/>
        <v>3146.8065799999999</v>
      </c>
    </row>
    <row r="310" spans="1:16" ht="54.75" customHeight="1">
      <c r="A310" s="2" t="s">
        <v>72</v>
      </c>
      <c r="B310" s="3" t="s">
        <v>8</v>
      </c>
      <c r="C310" s="3" t="s">
        <v>24</v>
      </c>
      <c r="D310" s="3" t="s">
        <v>21</v>
      </c>
      <c r="E310" s="1" t="s">
        <v>235</v>
      </c>
      <c r="F310" s="3">
        <v>600</v>
      </c>
      <c r="G310" s="8">
        <v>3146.8065799999999</v>
      </c>
      <c r="H310" s="9"/>
      <c r="I310" s="8">
        <f t="shared" si="18"/>
        <v>3146.8065799999999</v>
      </c>
      <c r="J310" s="9"/>
      <c r="K310" s="8">
        <f t="shared" si="16"/>
        <v>3146.8065799999999</v>
      </c>
      <c r="L310" s="8">
        <v>3146.8065799999999</v>
      </c>
      <c r="M310" s="9"/>
      <c r="N310" s="8">
        <f t="shared" si="19"/>
        <v>3146.8065799999999</v>
      </c>
      <c r="O310" s="9"/>
      <c r="P310" s="8">
        <f t="shared" si="17"/>
        <v>3146.8065799999999</v>
      </c>
    </row>
    <row r="311" spans="1:16" ht="80.25" customHeight="1">
      <c r="A311" s="2" t="s">
        <v>73</v>
      </c>
      <c r="B311" s="3" t="s">
        <v>8</v>
      </c>
      <c r="C311" s="3" t="s">
        <v>24</v>
      </c>
      <c r="D311" s="3" t="s">
        <v>21</v>
      </c>
      <c r="E311" s="12" t="s">
        <v>236</v>
      </c>
      <c r="F311" s="3"/>
      <c r="G311" s="8">
        <v>200</v>
      </c>
      <c r="H311" s="9">
        <f>H312</f>
        <v>0</v>
      </c>
      <c r="I311" s="8">
        <f t="shared" si="18"/>
        <v>200</v>
      </c>
      <c r="J311" s="9">
        <f>J312</f>
        <v>0</v>
      </c>
      <c r="K311" s="8">
        <f t="shared" si="16"/>
        <v>200</v>
      </c>
      <c r="L311" s="8">
        <v>200</v>
      </c>
      <c r="M311" s="9">
        <f>M312</f>
        <v>0</v>
      </c>
      <c r="N311" s="8">
        <f t="shared" si="19"/>
        <v>200</v>
      </c>
      <c r="O311" s="9">
        <f>O312</f>
        <v>0</v>
      </c>
      <c r="P311" s="8">
        <f t="shared" si="17"/>
        <v>200</v>
      </c>
    </row>
    <row r="312" spans="1:16" ht="54.75" customHeight="1">
      <c r="A312" s="2" t="s">
        <v>72</v>
      </c>
      <c r="B312" s="3" t="s">
        <v>8</v>
      </c>
      <c r="C312" s="3" t="s">
        <v>24</v>
      </c>
      <c r="D312" s="3" t="s">
        <v>21</v>
      </c>
      <c r="E312" s="12" t="s">
        <v>236</v>
      </c>
      <c r="F312" s="3">
        <v>600</v>
      </c>
      <c r="G312" s="8">
        <v>200</v>
      </c>
      <c r="H312" s="9"/>
      <c r="I312" s="8">
        <f t="shared" si="18"/>
        <v>200</v>
      </c>
      <c r="J312" s="9"/>
      <c r="K312" s="8">
        <f t="shared" si="16"/>
        <v>200</v>
      </c>
      <c r="L312" s="8">
        <v>200</v>
      </c>
      <c r="M312" s="9"/>
      <c r="N312" s="8">
        <f t="shared" si="19"/>
        <v>200</v>
      </c>
      <c r="O312" s="9"/>
      <c r="P312" s="8">
        <f t="shared" si="17"/>
        <v>200</v>
      </c>
    </row>
    <row r="313" spans="1:16" ht="87" customHeight="1">
      <c r="A313" s="4" t="s">
        <v>286</v>
      </c>
      <c r="B313" s="3" t="s">
        <v>8</v>
      </c>
      <c r="C313" s="3" t="s">
        <v>24</v>
      </c>
      <c r="D313" s="3" t="s">
        <v>21</v>
      </c>
      <c r="E313" s="12" t="s">
        <v>287</v>
      </c>
      <c r="F313" s="3"/>
      <c r="G313" s="8">
        <v>0</v>
      </c>
      <c r="H313" s="9">
        <f>H314</f>
        <v>0</v>
      </c>
      <c r="I313" s="8">
        <f t="shared" si="18"/>
        <v>0</v>
      </c>
      <c r="J313" s="9">
        <f>J314</f>
        <v>0</v>
      </c>
      <c r="K313" s="8">
        <f t="shared" si="16"/>
        <v>0</v>
      </c>
      <c r="L313" s="8">
        <v>0</v>
      </c>
      <c r="M313" s="9">
        <f>M314</f>
        <v>0</v>
      </c>
      <c r="N313" s="8">
        <f t="shared" si="19"/>
        <v>0</v>
      </c>
      <c r="O313" s="9">
        <f>O314</f>
        <v>0</v>
      </c>
      <c r="P313" s="8">
        <f t="shared" si="17"/>
        <v>0</v>
      </c>
    </row>
    <row r="314" spans="1:16" ht="54.75" customHeight="1">
      <c r="A314" s="4" t="s">
        <v>72</v>
      </c>
      <c r="B314" s="3" t="s">
        <v>8</v>
      </c>
      <c r="C314" s="3" t="s">
        <v>24</v>
      </c>
      <c r="D314" s="3" t="s">
        <v>21</v>
      </c>
      <c r="E314" s="12" t="s">
        <v>287</v>
      </c>
      <c r="F314" s="3">
        <v>600</v>
      </c>
      <c r="G314" s="8">
        <v>0</v>
      </c>
      <c r="H314" s="9"/>
      <c r="I314" s="8">
        <f t="shared" si="18"/>
        <v>0</v>
      </c>
      <c r="J314" s="9"/>
      <c r="K314" s="8">
        <f t="shared" si="16"/>
        <v>0</v>
      </c>
      <c r="L314" s="8">
        <v>0</v>
      </c>
      <c r="M314" s="9"/>
      <c r="N314" s="8">
        <f t="shared" si="19"/>
        <v>0</v>
      </c>
      <c r="O314" s="9"/>
      <c r="P314" s="8">
        <f t="shared" si="17"/>
        <v>0</v>
      </c>
    </row>
    <row r="315" spans="1:16" ht="54.75" customHeight="1">
      <c r="A315" s="4" t="s">
        <v>258</v>
      </c>
      <c r="B315" s="3" t="s">
        <v>8</v>
      </c>
      <c r="C315" s="3" t="s">
        <v>24</v>
      </c>
      <c r="D315" s="3" t="s">
        <v>21</v>
      </c>
      <c r="E315" s="12" t="s">
        <v>274</v>
      </c>
      <c r="F315" s="3"/>
      <c r="G315" s="8">
        <v>0</v>
      </c>
      <c r="H315" s="9">
        <f>H316</f>
        <v>0</v>
      </c>
      <c r="I315" s="8">
        <f t="shared" si="18"/>
        <v>0</v>
      </c>
      <c r="J315" s="9">
        <f>J316</f>
        <v>0</v>
      </c>
      <c r="K315" s="8">
        <f t="shared" si="16"/>
        <v>0</v>
      </c>
      <c r="L315" s="8">
        <v>0</v>
      </c>
      <c r="M315" s="9">
        <f>M316</f>
        <v>0</v>
      </c>
      <c r="N315" s="8">
        <f t="shared" si="19"/>
        <v>0</v>
      </c>
      <c r="O315" s="9">
        <f>O316</f>
        <v>0</v>
      </c>
      <c r="P315" s="8">
        <f t="shared" si="17"/>
        <v>0</v>
      </c>
    </row>
    <row r="316" spans="1:16" ht="54.75" customHeight="1">
      <c r="A316" s="4" t="s">
        <v>72</v>
      </c>
      <c r="B316" s="3" t="s">
        <v>8</v>
      </c>
      <c r="C316" s="3" t="s">
        <v>24</v>
      </c>
      <c r="D316" s="3" t="s">
        <v>21</v>
      </c>
      <c r="E316" s="12" t="s">
        <v>274</v>
      </c>
      <c r="F316" s="3">
        <v>600</v>
      </c>
      <c r="G316" s="8">
        <v>0</v>
      </c>
      <c r="H316" s="9"/>
      <c r="I316" s="8">
        <f t="shared" si="18"/>
        <v>0</v>
      </c>
      <c r="J316" s="9"/>
      <c r="K316" s="8">
        <f t="shared" si="16"/>
        <v>0</v>
      </c>
      <c r="L316" s="8">
        <v>0</v>
      </c>
      <c r="M316" s="9"/>
      <c r="N316" s="8">
        <f t="shared" si="19"/>
        <v>0</v>
      </c>
      <c r="O316" s="9"/>
      <c r="P316" s="8">
        <f t="shared" si="17"/>
        <v>0</v>
      </c>
    </row>
    <row r="317" spans="1:16" ht="112.5" customHeight="1">
      <c r="A317" s="4" t="s">
        <v>292</v>
      </c>
      <c r="B317" s="3" t="s">
        <v>8</v>
      </c>
      <c r="C317" s="3" t="s">
        <v>24</v>
      </c>
      <c r="D317" s="3" t="s">
        <v>21</v>
      </c>
      <c r="E317" s="1" t="s">
        <v>293</v>
      </c>
      <c r="F317" s="3"/>
      <c r="G317" s="8">
        <v>0</v>
      </c>
      <c r="H317" s="9">
        <f>H318</f>
        <v>0</v>
      </c>
      <c r="I317" s="8">
        <f t="shared" si="18"/>
        <v>0</v>
      </c>
      <c r="J317" s="9">
        <f>J318</f>
        <v>0</v>
      </c>
      <c r="K317" s="8">
        <f t="shared" si="16"/>
        <v>0</v>
      </c>
      <c r="L317" s="8">
        <v>0</v>
      </c>
      <c r="M317" s="9">
        <f>M318</f>
        <v>0</v>
      </c>
      <c r="N317" s="8">
        <f t="shared" si="19"/>
        <v>0</v>
      </c>
      <c r="O317" s="9">
        <f>O318</f>
        <v>0</v>
      </c>
      <c r="P317" s="8">
        <f t="shared" si="17"/>
        <v>0</v>
      </c>
    </row>
    <row r="318" spans="1:16" ht="54.75" customHeight="1">
      <c r="A318" s="4" t="s">
        <v>72</v>
      </c>
      <c r="B318" s="3" t="s">
        <v>8</v>
      </c>
      <c r="C318" s="3" t="s">
        <v>24</v>
      </c>
      <c r="D318" s="3" t="s">
        <v>21</v>
      </c>
      <c r="E318" s="1" t="s">
        <v>293</v>
      </c>
      <c r="F318" s="3">
        <v>600</v>
      </c>
      <c r="G318" s="8">
        <v>0</v>
      </c>
      <c r="H318" s="9"/>
      <c r="I318" s="8">
        <f t="shared" si="18"/>
        <v>0</v>
      </c>
      <c r="J318" s="9"/>
      <c r="K318" s="8">
        <f t="shared" si="16"/>
        <v>0</v>
      </c>
      <c r="L318" s="8">
        <v>0</v>
      </c>
      <c r="M318" s="9"/>
      <c r="N318" s="8">
        <f t="shared" si="19"/>
        <v>0</v>
      </c>
      <c r="O318" s="9"/>
      <c r="P318" s="8">
        <f t="shared" si="17"/>
        <v>0</v>
      </c>
    </row>
    <row r="319" spans="1:16" ht="48" customHeight="1">
      <c r="A319" s="10" t="s">
        <v>74</v>
      </c>
      <c r="B319" s="3" t="s">
        <v>8</v>
      </c>
      <c r="C319" s="3" t="s">
        <v>25</v>
      </c>
      <c r="D319" s="3" t="s">
        <v>20</v>
      </c>
      <c r="E319" s="1" t="s">
        <v>76</v>
      </c>
      <c r="F319" s="3"/>
      <c r="G319" s="8">
        <v>6883.2439699999995</v>
      </c>
      <c r="H319" s="9">
        <f>H320</f>
        <v>0</v>
      </c>
      <c r="I319" s="8">
        <f t="shared" si="18"/>
        <v>6883.2439699999995</v>
      </c>
      <c r="J319" s="9">
        <f>J320</f>
        <v>0</v>
      </c>
      <c r="K319" s="8">
        <f t="shared" si="16"/>
        <v>6883.2439699999995</v>
      </c>
      <c r="L319" s="8">
        <v>6883.2439699999995</v>
      </c>
      <c r="M319" s="9">
        <f>M320</f>
        <v>0</v>
      </c>
      <c r="N319" s="8">
        <f t="shared" si="19"/>
        <v>6883.2439699999995</v>
      </c>
      <c r="O319" s="9">
        <f>O320</f>
        <v>0</v>
      </c>
      <c r="P319" s="8">
        <f t="shared" si="17"/>
        <v>6883.2439699999995</v>
      </c>
    </row>
    <row r="320" spans="1:16" ht="55.5" customHeight="1">
      <c r="A320" s="2" t="s">
        <v>72</v>
      </c>
      <c r="B320" s="3" t="s">
        <v>8</v>
      </c>
      <c r="C320" s="3" t="s">
        <v>25</v>
      </c>
      <c r="D320" s="3" t="s">
        <v>20</v>
      </c>
      <c r="E320" s="1" t="s">
        <v>76</v>
      </c>
      <c r="F320" s="3">
        <v>600</v>
      </c>
      <c r="G320" s="8">
        <v>6883.2439699999995</v>
      </c>
      <c r="H320" s="9"/>
      <c r="I320" s="8">
        <f t="shared" si="18"/>
        <v>6883.2439699999995</v>
      </c>
      <c r="J320" s="9"/>
      <c r="K320" s="8">
        <f t="shared" si="16"/>
        <v>6883.2439699999995</v>
      </c>
      <c r="L320" s="8">
        <v>6883.2439699999995</v>
      </c>
      <c r="M320" s="9"/>
      <c r="N320" s="8">
        <f t="shared" si="19"/>
        <v>6883.2439699999995</v>
      </c>
      <c r="O320" s="9"/>
      <c r="P320" s="8">
        <f t="shared" si="17"/>
        <v>6883.2439699999995</v>
      </c>
    </row>
    <row r="321" spans="1:16" ht="69" customHeight="1">
      <c r="A321" s="10" t="s">
        <v>75</v>
      </c>
      <c r="B321" s="3" t="s">
        <v>8</v>
      </c>
      <c r="C321" s="3" t="s">
        <v>25</v>
      </c>
      <c r="D321" s="3" t="s">
        <v>20</v>
      </c>
      <c r="E321" s="12" t="s">
        <v>77</v>
      </c>
      <c r="F321" s="3"/>
      <c r="G321" s="8">
        <v>70</v>
      </c>
      <c r="H321" s="9">
        <f>H322</f>
        <v>0</v>
      </c>
      <c r="I321" s="8">
        <f t="shared" si="18"/>
        <v>70</v>
      </c>
      <c r="J321" s="9">
        <f>J322</f>
        <v>0</v>
      </c>
      <c r="K321" s="8">
        <f t="shared" si="16"/>
        <v>70</v>
      </c>
      <c r="L321" s="8">
        <v>70</v>
      </c>
      <c r="M321" s="9">
        <f>M322</f>
        <v>0</v>
      </c>
      <c r="N321" s="8">
        <f t="shared" si="19"/>
        <v>70</v>
      </c>
      <c r="O321" s="9">
        <f>O322</f>
        <v>0</v>
      </c>
      <c r="P321" s="8">
        <f t="shared" si="17"/>
        <v>70</v>
      </c>
    </row>
    <row r="322" spans="1:16" ht="55.5" customHeight="1">
      <c r="A322" s="2" t="s">
        <v>72</v>
      </c>
      <c r="B322" s="3" t="s">
        <v>8</v>
      </c>
      <c r="C322" s="3" t="s">
        <v>25</v>
      </c>
      <c r="D322" s="3" t="s">
        <v>20</v>
      </c>
      <c r="E322" s="12" t="s">
        <v>77</v>
      </c>
      <c r="F322" s="3">
        <v>600</v>
      </c>
      <c r="G322" s="8">
        <v>70</v>
      </c>
      <c r="H322" s="9"/>
      <c r="I322" s="8">
        <f t="shared" si="18"/>
        <v>70</v>
      </c>
      <c r="J322" s="9"/>
      <c r="K322" s="8">
        <f t="shared" si="16"/>
        <v>70</v>
      </c>
      <c r="L322" s="8">
        <v>70</v>
      </c>
      <c r="M322" s="9"/>
      <c r="N322" s="8">
        <f t="shared" si="19"/>
        <v>70</v>
      </c>
      <c r="O322" s="9"/>
      <c r="P322" s="8">
        <f t="shared" si="17"/>
        <v>70</v>
      </c>
    </row>
    <row r="323" spans="1:16" ht="87.75" customHeight="1">
      <c r="A323" s="10" t="s">
        <v>78</v>
      </c>
      <c r="B323" s="3" t="s">
        <v>8</v>
      </c>
      <c r="C323" s="3" t="s">
        <v>25</v>
      </c>
      <c r="D323" s="3" t="s">
        <v>20</v>
      </c>
      <c r="E323" s="12" t="s">
        <v>79</v>
      </c>
      <c r="F323" s="3"/>
      <c r="G323" s="8">
        <v>0</v>
      </c>
      <c r="H323" s="9">
        <f>H324</f>
        <v>0</v>
      </c>
      <c r="I323" s="8">
        <f t="shared" si="18"/>
        <v>0</v>
      </c>
      <c r="J323" s="9">
        <f>J324</f>
        <v>0</v>
      </c>
      <c r="K323" s="8">
        <f t="shared" si="16"/>
        <v>0</v>
      </c>
      <c r="L323" s="8">
        <v>0</v>
      </c>
      <c r="M323" s="9">
        <f>M324</f>
        <v>0</v>
      </c>
      <c r="N323" s="8">
        <f t="shared" si="19"/>
        <v>0</v>
      </c>
      <c r="O323" s="9">
        <f>O324</f>
        <v>0</v>
      </c>
      <c r="P323" s="8">
        <f t="shared" si="17"/>
        <v>0</v>
      </c>
    </row>
    <row r="324" spans="1:16" ht="55.5" customHeight="1">
      <c r="A324" s="2" t="s">
        <v>72</v>
      </c>
      <c r="B324" s="3" t="s">
        <v>8</v>
      </c>
      <c r="C324" s="3" t="s">
        <v>25</v>
      </c>
      <c r="D324" s="3" t="s">
        <v>20</v>
      </c>
      <c r="E324" s="12" t="s">
        <v>79</v>
      </c>
      <c r="F324" s="3">
        <v>600</v>
      </c>
      <c r="G324" s="8">
        <v>0</v>
      </c>
      <c r="H324" s="9"/>
      <c r="I324" s="8">
        <f t="shared" si="18"/>
        <v>0</v>
      </c>
      <c r="J324" s="9"/>
      <c r="K324" s="8">
        <f t="shared" si="16"/>
        <v>0</v>
      </c>
      <c r="L324" s="8">
        <v>0</v>
      </c>
      <c r="M324" s="9"/>
      <c r="N324" s="8">
        <f t="shared" si="19"/>
        <v>0</v>
      </c>
      <c r="O324" s="9"/>
      <c r="P324" s="8">
        <f t="shared" si="17"/>
        <v>0</v>
      </c>
    </row>
    <row r="325" spans="1:16" ht="37.5" customHeight="1">
      <c r="A325" s="4" t="s">
        <v>80</v>
      </c>
      <c r="B325" s="3" t="s">
        <v>8</v>
      </c>
      <c r="C325" s="3" t="s">
        <v>25</v>
      </c>
      <c r="D325" s="3" t="s">
        <v>20</v>
      </c>
      <c r="E325" s="1" t="s">
        <v>275</v>
      </c>
      <c r="F325" s="3"/>
      <c r="G325" s="8">
        <v>0</v>
      </c>
      <c r="H325" s="9">
        <f>H326</f>
        <v>0</v>
      </c>
      <c r="I325" s="8">
        <f t="shared" si="18"/>
        <v>0</v>
      </c>
      <c r="J325" s="9">
        <f>J326</f>
        <v>0</v>
      </c>
      <c r="K325" s="8">
        <f t="shared" si="16"/>
        <v>0</v>
      </c>
      <c r="L325" s="8">
        <v>0</v>
      </c>
      <c r="M325" s="9">
        <f>M326</f>
        <v>0</v>
      </c>
      <c r="N325" s="8">
        <f t="shared" si="19"/>
        <v>0</v>
      </c>
      <c r="O325" s="9">
        <f>O326</f>
        <v>0</v>
      </c>
      <c r="P325" s="8">
        <f t="shared" si="17"/>
        <v>0</v>
      </c>
    </row>
    <row r="326" spans="1:16" ht="52.5" customHeight="1">
      <c r="A326" s="4" t="s">
        <v>72</v>
      </c>
      <c r="B326" s="3" t="s">
        <v>8</v>
      </c>
      <c r="C326" s="3" t="s">
        <v>25</v>
      </c>
      <c r="D326" s="3" t="s">
        <v>20</v>
      </c>
      <c r="E326" s="1" t="s">
        <v>275</v>
      </c>
      <c r="F326" s="3">
        <v>600</v>
      </c>
      <c r="G326" s="8">
        <v>0</v>
      </c>
      <c r="H326" s="9"/>
      <c r="I326" s="8">
        <f t="shared" si="18"/>
        <v>0</v>
      </c>
      <c r="J326" s="9"/>
      <c r="K326" s="8">
        <f t="shared" si="16"/>
        <v>0</v>
      </c>
      <c r="L326" s="8">
        <v>0</v>
      </c>
      <c r="M326" s="9"/>
      <c r="N326" s="8">
        <f t="shared" si="19"/>
        <v>0</v>
      </c>
      <c r="O326" s="9"/>
      <c r="P326" s="8">
        <f t="shared" si="17"/>
        <v>0</v>
      </c>
    </row>
    <row r="327" spans="1:16" ht="99" customHeight="1">
      <c r="A327" s="10" t="s">
        <v>81</v>
      </c>
      <c r="B327" s="3" t="s">
        <v>8</v>
      </c>
      <c r="C327" s="3" t="s">
        <v>25</v>
      </c>
      <c r="D327" s="3" t="s">
        <v>20</v>
      </c>
      <c r="E327" s="1" t="s">
        <v>82</v>
      </c>
      <c r="F327" s="3"/>
      <c r="G327" s="8">
        <v>0</v>
      </c>
      <c r="H327" s="9">
        <f>H328</f>
        <v>0</v>
      </c>
      <c r="I327" s="8">
        <f t="shared" si="18"/>
        <v>0</v>
      </c>
      <c r="J327" s="9">
        <f>J328</f>
        <v>0</v>
      </c>
      <c r="K327" s="8">
        <f t="shared" si="16"/>
        <v>0</v>
      </c>
      <c r="L327" s="8">
        <v>0</v>
      </c>
      <c r="M327" s="9">
        <f>M328</f>
        <v>0</v>
      </c>
      <c r="N327" s="8">
        <f t="shared" si="19"/>
        <v>0</v>
      </c>
      <c r="O327" s="9">
        <f>O328</f>
        <v>0</v>
      </c>
      <c r="P327" s="8">
        <f t="shared" si="17"/>
        <v>0</v>
      </c>
    </row>
    <row r="328" spans="1:16" ht="54" customHeight="1">
      <c r="A328" s="2" t="s">
        <v>72</v>
      </c>
      <c r="B328" s="3" t="s">
        <v>8</v>
      </c>
      <c r="C328" s="3" t="s">
        <v>25</v>
      </c>
      <c r="D328" s="3" t="s">
        <v>20</v>
      </c>
      <c r="E328" s="1" t="s">
        <v>82</v>
      </c>
      <c r="F328" s="3">
        <v>600</v>
      </c>
      <c r="G328" s="8">
        <v>0</v>
      </c>
      <c r="H328" s="9"/>
      <c r="I328" s="8">
        <f t="shared" si="18"/>
        <v>0</v>
      </c>
      <c r="J328" s="9"/>
      <c r="K328" s="8">
        <f t="shared" si="16"/>
        <v>0</v>
      </c>
      <c r="L328" s="8">
        <v>0</v>
      </c>
      <c r="M328" s="9"/>
      <c r="N328" s="8">
        <f t="shared" si="19"/>
        <v>0</v>
      </c>
      <c r="O328" s="9"/>
      <c r="P328" s="8">
        <f t="shared" si="17"/>
        <v>0</v>
      </c>
    </row>
    <row r="329" spans="1:16" ht="48" customHeight="1">
      <c r="A329" s="10" t="s">
        <v>83</v>
      </c>
      <c r="B329" s="3" t="s">
        <v>8</v>
      </c>
      <c r="C329" s="3" t="s">
        <v>25</v>
      </c>
      <c r="D329" s="3" t="s">
        <v>20</v>
      </c>
      <c r="E329" s="1" t="s">
        <v>84</v>
      </c>
      <c r="F329" s="3"/>
      <c r="G329" s="8">
        <v>0</v>
      </c>
      <c r="H329" s="9">
        <f>H330</f>
        <v>0</v>
      </c>
      <c r="I329" s="8">
        <f t="shared" si="18"/>
        <v>0</v>
      </c>
      <c r="J329" s="9">
        <f>J330</f>
        <v>0</v>
      </c>
      <c r="K329" s="8">
        <f t="shared" si="16"/>
        <v>0</v>
      </c>
      <c r="L329" s="8">
        <v>0</v>
      </c>
      <c r="M329" s="9">
        <f>M330</f>
        <v>0</v>
      </c>
      <c r="N329" s="8">
        <f t="shared" si="19"/>
        <v>0</v>
      </c>
      <c r="O329" s="9">
        <f>O330</f>
        <v>0</v>
      </c>
      <c r="P329" s="8">
        <f t="shared" si="17"/>
        <v>0</v>
      </c>
    </row>
    <row r="330" spans="1:16" ht="53.25" customHeight="1">
      <c r="A330" s="2" t="s">
        <v>72</v>
      </c>
      <c r="B330" s="3" t="s">
        <v>8</v>
      </c>
      <c r="C330" s="3" t="s">
        <v>25</v>
      </c>
      <c r="D330" s="3" t="s">
        <v>20</v>
      </c>
      <c r="E330" s="1" t="s">
        <v>84</v>
      </c>
      <c r="F330" s="3">
        <v>600</v>
      </c>
      <c r="G330" s="8">
        <v>0</v>
      </c>
      <c r="H330" s="9"/>
      <c r="I330" s="8">
        <f t="shared" si="18"/>
        <v>0</v>
      </c>
      <c r="J330" s="9"/>
      <c r="K330" s="8">
        <f t="shared" si="16"/>
        <v>0</v>
      </c>
      <c r="L330" s="8">
        <v>0</v>
      </c>
      <c r="M330" s="9"/>
      <c r="N330" s="8">
        <f t="shared" si="19"/>
        <v>0</v>
      </c>
      <c r="O330" s="9"/>
      <c r="P330" s="8">
        <f t="shared" si="17"/>
        <v>0</v>
      </c>
    </row>
    <row r="331" spans="1:16" ht="57" customHeight="1">
      <c r="A331" s="10" t="s">
        <v>85</v>
      </c>
      <c r="B331" s="3" t="s">
        <v>8</v>
      </c>
      <c r="C331" s="3" t="s">
        <v>25</v>
      </c>
      <c r="D331" s="3" t="s">
        <v>20</v>
      </c>
      <c r="E331" s="1" t="s">
        <v>88</v>
      </c>
      <c r="F331" s="3"/>
      <c r="G331" s="8">
        <v>2256.3232099999996</v>
      </c>
      <c r="H331" s="9">
        <f>H332</f>
        <v>0</v>
      </c>
      <c r="I331" s="8">
        <f t="shared" si="18"/>
        <v>2256.3232099999996</v>
      </c>
      <c r="J331" s="9">
        <f>J332</f>
        <v>0</v>
      </c>
      <c r="K331" s="8">
        <f t="shared" si="16"/>
        <v>2256.3232099999996</v>
      </c>
      <c r="L331" s="8">
        <v>2256.3232099999996</v>
      </c>
      <c r="M331" s="9">
        <f>M332</f>
        <v>0</v>
      </c>
      <c r="N331" s="8">
        <f t="shared" si="19"/>
        <v>2256.3232099999996</v>
      </c>
      <c r="O331" s="9">
        <f>O332</f>
        <v>0</v>
      </c>
      <c r="P331" s="8">
        <f t="shared" si="17"/>
        <v>2256.3232099999996</v>
      </c>
    </row>
    <row r="332" spans="1:16" ht="54.7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88</v>
      </c>
      <c r="F332" s="3">
        <v>600</v>
      </c>
      <c r="G332" s="8">
        <v>2256.3232099999996</v>
      </c>
      <c r="H332" s="9"/>
      <c r="I332" s="8">
        <f t="shared" si="18"/>
        <v>2256.3232099999996</v>
      </c>
      <c r="J332" s="9"/>
      <c r="K332" s="8">
        <f t="shared" si="16"/>
        <v>2256.3232099999996</v>
      </c>
      <c r="L332" s="8">
        <v>2256.3232099999996</v>
      </c>
      <c r="M332" s="9"/>
      <c r="N332" s="8">
        <f t="shared" si="19"/>
        <v>2256.3232099999996</v>
      </c>
      <c r="O332" s="9"/>
      <c r="P332" s="8">
        <f t="shared" si="17"/>
        <v>2256.3232099999996</v>
      </c>
    </row>
    <row r="333" spans="1:16" ht="53.25" customHeight="1">
      <c r="A333" s="10" t="s">
        <v>233</v>
      </c>
      <c r="B333" s="3" t="s">
        <v>8</v>
      </c>
      <c r="C333" s="3" t="s">
        <v>25</v>
      </c>
      <c r="D333" s="3" t="s">
        <v>20</v>
      </c>
      <c r="E333" s="12" t="s">
        <v>224</v>
      </c>
      <c r="F333" s="3"/>
      <c r="G333" s="8">
        <v>0.66499999999999915</v>
      </c>
      <c r="H333" s="9">
        <f>H334</f>
        <v>0</v>
      </c>
      <c r="I333" s="8">
        <f t="shared" si="18"/>
        <v>0.66499999999999915</v>
      </c>
      <c r="J333" s="9">
        <f>J334</f>
        <v>0</v>
      </c>
      <c r="K333" s="8">
        <f t="shared" si="16"/>
        <v>0.66499999999999915</v>
      </c>
      <c r="L333" s="8">
        <v>0.66499999999999915</v>
      </c>
      <c r="M333" s="9">
        <f>M334</f>
        <v>0</v>
      </c>
      <c r="N333" s="8">
        <f t="shared" si="19"/>
        <v>0.66499999999999915</v>
      </c>
      <c r="O333" s="9">
        <f>O334</f>
        <v>0</v>
      </c>
      <c r="P333" s="8">
        <f t="shared" si="17"/>
        <v>0.66499999999999915</v>
      </c>
    </row>
    <row r="334" spans="1:16" ht="53.2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224</v>
      </c>
      <c r="F334" s="3">
        <v>600</v>
      </c>
      <c r="G334" s="8">
        <v>0.66499999999999915</v>
      </c>
      <c r="H334" s="9"/>
      <c r="I334" s="8">
        <f t="shared" si="18"/>
        <v>0.66499999999999915</v>
      </c>
      <c r="J334" s="9"/>
      <c r="K334" s="8">
        <f t="shared" si="16"/>
        <v>0.66499999999999915</v>
      </c>
      <c r="L334" s="8">
        <v>0.66499999999999915</v>
      </c>
      <c r="M334" s="9"/>
      <c r="N334" s="8">
        <f t="shared" si="19"/>
        <v>0.66499999999999915</v>
      </c>
      <c r="O334" s="9"/>
      <c r="P334" s="8">
        <f t="shared" si="17"/>
        <v>0.66499999999999915</v>
      </c>
    </row>
    <row r="335" spans="1:16" ht="69" customHeight="1">
      <c r="A335" s="10" t="s">
        <v>86</v>
      </c>
      <c r="B335" s="3" t="s">
        <v>8</v>
      </c>
      <c r="C335" s="3" t="s">
        <v>25</v>
      </c>
      <c r="D335" s="3" t="s">
        <v>20</v>
      </c>
      <c r="E335" s="12" t="s">
        <v>89</v>
      </c>
      <c r="F335" s="3"/>
      <c r="G335" s="8">
        <v>100</v>
      </c>
      <c r="H335" s="9">
        <f>H336</f>
        <v>0</v>
      </c>
      <c r="I335" s="8">
        <f t="shared" si="18"/>
        <v>100</v>
      </c>
      <c r="J335" s="9">
        <f>J336</f>
        <v>0</v>
      </c>
      <c r="K335" s="8">
        <f t="shared" si="16"/>
        <v>100</v>
      </c>
      <c r="L335" s="8">
        <v>100</v>
      </c>
      <c r="M335" s="9">
        <f>M336</f>
        <v>0</v>
      </c>
      <c r="N335" s="8">
        <f t="shared" si="19"/>
        <v>100</v>
      </c>
      <c r="O335" s="9">
        <f>O336</f>
        <v>0</v>
      </c>
      <c r="P335" s="8">
        <f t="shared" si="17"/>
        <v>100</v>
      </c>
    </row>
    <row r="336" spans="1:16" ht="54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89</v>
      </c>
      <c r="F336" s="3">
        <v>600</v>
      </c>
      <c r="G336" s="8">
        <v>100</v>
      </c>
      <c r="H336" s="9"/>
      <c r="I336" s="8">
        <f t="shared" si="18"/>
        <v>100</v>
      </c>
      <c r="J336" s="9"/>
      <c r="K336" s="8">
        <f t="shared" si="16"/>
        <v>100</v>
      </c>
      <c r="L336" s="8">
        <v>100</v>
      </c>
      <c r="M336" s="9"/>
      <c r="N336" s="8">
        <f t="shared" si="19"/>
        <v>100</v>
      </c>
      <c r="O336" s="9"/>
      <c r="P336" s="8">
        <f t="shared" si="17"/>
        <v>100</v>
      </c>
    </row>
    <row r="337" spans="1:16" ht="76.5" customHeight="1">
      <c r="A337" s="10" t="s">
        <v>87</v>
      </c>
      <c r="B337" s="3" t="s">
        <v>8</v>
      </c>
      <c r="C337" s="3" t="s">
        <v>25</v>
      </c>
      <c r="D337" s="3" t="s">
        <v>20</v>
      </c>
      <c r="E337" s="1" t="s">
        <v>90</v>
      </c>
      <c r="F337" s="3"/>
      <c r="G337" s="8">
        <v>0</v>
      </c>
      <c r="H337" s="9">
        <f>H338</f>
        <v>0</v>
      </c>
      <c r="I337" s="8">
        <f t="shared" si="18"/>
        <v>0</v>
      </c>
      <c r="J337" s="9">
        <f>J338</f>
        <v>0</v>
      </c>
      <c r="K337" s="8">
        <f t="shared" si="16"/>
        <v>0</v>
      </c>
      <c r="L337" s="8">
        <v>0</v>
      </c>
      <c r="M337" s="9">
        <f>M338</f>
        <v>0</v>
      </c>
      <c r="N337" s="8">
        <f t="shared" si="19"/>
        <v>0</v>
      </c>
      <c r="O337" s="9">
        <f>O338</f>
        <v>0</v>
      </c>
      <c r="P337" s="8">
        <f t="shared" si="17"/>
        <v>0</v>
      </c>
    </row>
    <row r="338" spans="1:16" ht="52.5" customHeight="1">
      <c r="A338" s="2" t="s">
        <v>72</v>
      </c>
      <c r="B338" s="3" t="s">
        <v>8</v>
      </c>
      <c r="C338" s="3" t="s">
        <v>25</v>
      </c>
      <c r="D338" s="3" t="s">
        <v>20</v>
      </c>
      <c r="E338" s="1" t="s">
        <v>90</v>
      </c>
      <c r="F338" s="3">
        <v>600</v>
      </c>
      <c r="G338" s="8">
        <v>0</v>
      </c>
      <c r="H338" s="9"/>
      <c r="I338" s="8">
        <f t="shared" si="18"/>
        <v>0</v>
      </c>
      <c r="J338" s="9"/>
      <c r="K338" s="8">
        <f t="shared" si="16"/>
        <v>0</v>
      </c>
      <c r="L338" s="8">
        <v>0</v>
      </c>
      <c r="M338" s="9"/>
      <c r="N338" s="8">
        <f t="shared" si="19"/>
        <v>0</v>
      </c>
      <c r="O338" s="9"/>
      <c r="P338" s="8">
        <f t="shared" si="17"/>
        <v>0</v>
      </c>
    </row>
    <row r="339" spans="1:16" ht="95.25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91</v>
      </c>
      <c r="F339" s="3"/>
      <c r="G339" s="8">
        <v>0</v>
      </c>
      <c r="H339" s="9">
        <f>H340</f>
        <v>0</v>
      </c>
      <c r="I339" s="8">
        <f t="shared" si="18"/>
        <v>0</v>
      </c>
      <c r="J339" s="9">
        <f>J340</f>
        <v>0</v>
      </c>
      <c r="K339" s="8">
        <f t="shared" ref="K339:K363" si="20">I339+J339</f>
        <v>0</v>
      </c>
      <c r="L339" s="8">
        <v>0</v>
      </c>
      <c r="M339" s="9">
        <f>M340</f>
        <v>0</v>
      </c>
      <c r="N339" s="8">
        <f t="shared" si="19"/>
        <v>0</v>
      </c>
      <c r="O339" s="9">
        <f>O340</f>
        <v>0</v>
      </c>
      <c r="P339" s="8">
        <f t="shared" ref="P339:P363" si="21">N339+O339</f>
        <v>0</v>
      </c>
    </row>
    <row r="340" spans="1:16" ht="51.75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91</v>
      </c>
      <c r="F340" s="3">
        <v>600</v>
      </c>
      <c r="G340" s="8">
        <v>0</v>
      </c>
      <c r="H340" s="9"/>
      <c r="I340" s="8">
        <f t="shared" si="18"/>
        <v>0</v>
      </c>
      <c r="J340" s="9"/>
      <c r="K340" s="8">
        <f t="shared" si="20"/>
        <v>0</v>
      </c>
      <c r="L340" s="8">
        <v>0</v>
      </c>
      <c r="M340" s="9"/>
      <c r="N340" s="8">
        <f t="shared" si="19"/>
        <v>0</v>
      </c>
      <c r="O340" s="9"/>
      <c r="P340" s="8">
        <f t="shared" si="21"/>
        <v>0</v>
      </c>
    </row>
    <row r="341" spans="1:16" ht="51.75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92</v>
      </c>
      <c r="F341" s="3"/>
      <c r="G341" s="8">
        <v>0</v>
      </c>
      <c r="H341" s="9">
        <f>H342</f>
        <v>0</v>
      </c>
      <c r="I341" s="8">
        <f t="shared" si="18"/>
        <v>0</v>
      </c>
      <c r="J341" s="9">
        <f>J342</f>
        <v>0</v>
      </c>
      <c r="K341" s="8">
        <f t="shared" si="20"/>
        <v>0</v>
      </c>
      <c r="L341" s="8">
        <v>0</v>
      </c>
      <c r="M341" s="9">
        <f>M342</f>
        <v>0</v>
      </c>
      <c r="N341" s="8">
        <f t="shared" si="19"/>
        <v>0</v>
      </c>
      <c r="O341" s="9">
        <f>O342</f>
        <v>0</v>
      </c>
      <c r="P341" s="8">
        <f t="shared" si="21"/>
        <v>0</v>
      </c>
    </row>
    <row r="342" spans="1:16" ht="54.7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92</v>
      </c>
      <c r="F342" s="3">
        <v>600</v>
      </c>
      <c r="G342" s="8">
        <v>0</v>
      </c>
      <c r="H342" s="9"/>
      <c r="I342" s="8">
        <f t="shared" si="18"/>
        <v>0</v>
      </c>
      <c r="J342" s="9"/>
      <c r="K342" s="8">
        <f t="shared" si="20"/>
        <v>0</v>
      </c>
      <c r="L342" s="8">
        <v>0</v>
      </c>
      <c r="M342" s="9"/>
      <c r="N342" s="8">
        <f t="shared" si="19"/>
        <v>0</v>
      </c>
      <c r="O342" s="9"/>
      <c r="P342" s="8">
        <f t="shared" si="21"/>
        <v>0</v>
      </c>
    </row>
    <row r="343" spans="1:16" ht="45" customHeight="1">
      <c r="A343" s="10" t="s">
        <v>80</v>
      </c>
      <c r="B343" s="3" t="s">
        <v>8</v>
      </c>
      <c r="C343" s="3" t="s">
        <v>25</v>
      </c>
      <c r="D343" s="3" t="s">
        <v>20</v>
      </c>
      <c r="E343" s="1" t="s">
        <v>93</v>
      </c>
      <c r="F343" s="3"/>
      <c r="G343" s="8">
        <v>0</v>
      </c>
      <c r="H343" s="9">
        <f>H344</f>
        <v>0</v>
      </c>
      <c r="I343" s="8">
        <f t="shared" ref="I343:I363" si="22">G343+H343</f>
        <v>0</v>
      </c>
      <c r="J343" s="9">
        <f>J344</f>
        <v>0</v>
      </c>
      <c r="K343" s="8">
        <f t="shared" si="20"/>
        <v>0</v>
      </c>
      <c r="L343" s="8">
        <v>0</v>
      </c>
      <c r="M343" s="9">
        <f>M344</f>
        <v>0</v>
      </c>
      <c r="N343" s="8">
        <f t="shared" ref="N343:N363" si="23">L343+M343</f>
        <v>0</v>
      </c>
      <c r="O343" s="9">
        <f>O344</f>
        <v>0</v>
      </c>
      <c r="P343" s="8">
        <f t="shared" si="21"/>
        <v>0</v>
      </c>
    </row>
    <row r="344" spans="1:16" ht="53.2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93</v>
      </c>
      <c r="F344" s="3">
        <v>600</v>
      </c>
      <c r="G344" s="8">
        <v>0</v>
      </c>
      <c r="H344" s="9"/>
      <c r="I344" s="8">
        <f t="shared" si="22"/>
        <v>0</v>
      </c>
      <c r="J344" s="9"/>
      <c r="K344" s="8">
        <f t="shared" si="20"/>
        <v>0</v>
      </c>
      <c r="L344" s="8">
        <v>0</v>
      </c>
      <c r="M344" s="9"/>
      <c r="N344" s="8">
        <f t="shared" si="23"/>
        <v>0</v>
      </c>
      <c r="O344" s="9"/>
      <c r="P344" s="8">
        <f t="shared" si="21"/>
        <v>0</v>
      </c>
    </row>
    <row r="345" spans="1:16" ht="51.75" customHeight="1">
      <c r="A345" s="10" t="s">
        <v>94</v>
      </c>
      <c r="B345" s="3" t="s">
        <v>8</v>
      </c>
      <c r="C345" s="3" t="s">
        <v>25</v>
      </c>
      <c r="D345" s="3" t="s">
        <v>20</v>
      </c>
      <c r="E345" s="1" t="s">
        <v>95</v>
      </c>
      <c r="F345" s="3"/>
      <c r="G345" s="8">
        <v>352.50968</v>
      </c>
      <c r="H345" s="9">
        <f>H346+H347</f>
        <v>0</v>
      </c>
      <c r="I345" s="8">
        <f t="shared" si="22"/>
        <v>352.50968</v>
      </c>
      <c r="J345" s="9">
        <f>J346+J347</f>
        <v>0</v>
      </c>
      <c r="K345" s="8">
        <f t="shared" si="20"/>
        <v>352.50968</v>
      </c>
      <c r="L345" s="8">
        <v>352.50968</v>
      </c>
      <c r="M345" s="9">
        <f>M346+M347</f>
        <v>0</v>
      </c>
      <c r="N345" s="8">
        <f t="shared" si="23"/>
        <v>352.50968</v>
      </c>
      <c r="O345" s="9">
        <f>O346+O347</f>
        <v>0</v>
      </c>
      <c r="P345" s="8">
        <f t="shared" si="21"/>
        <v>352.50968</v>
      </c>
    </row>
    <row r="346" spans="1:16" ht="48.75" customHeight="1">
      <c r="A346" s="2" t="s">
        <v>33</v>
      </c>
      <c r="B346" s="3" t="s">
        <v>8</v>
      </c>
      <c r="C346" s="3" t="s">
        <v>25</v>
      </c>
      <c r="D346" s="3" t="s">
        <v>20</v>
      </c>
      <c r="E346" s="1" t="s">
        <v>95</v>
      </c>
      <c r="F346" s="3">
        <v>200</v>
      </c>
      <c r="G346" s="8">
        <v>309.416</v>
      </c>
      <c r="H346" s="9"/>
      <c r="I346" s="8">
        <f t="shared" si="22"/>
        <v>309.416</v>
      </c>
      <c r="J346" s="9"/>
      <c r="K346" s="8">
        <f t="shared" si="20"/>
        <v>309.416</v>
      </c>
      <c r="L346" s="8">
        <v>309.416</v>
      </c>
      <c r="M346" s="9"/>
      <c r="N346" s="8">
        <f t="shared" si="23"/>
        <v>309.416</v>
      </c>
      <c r="O346" s="9"/>
      <c r="P346" s="8">
        <f t="shared" si="21"/>
        <v>309.416</v>
      </c>
    </row>
    <row r="347" spans="1:16" ht="55.5" customHeight="1">
      <c r="A347" s="2" t="s">
        <v>72</v>
      </c>
      <c r="B347" s="3" t="s">
        <v>8</v>
      </c>
      <c r="C347" s="3" t="s">
        <v>25</v>
      </c>
      <c r="D347" s="3" t="s">
        <v>20</v>
      </c>
      <c r="E347" s="1" t="s">
        <v>95</v>
      </c>
      <c r="F347" s="3">
        <v>600</v>
      </c>
      <c r="G347" s="8">
        <v>43.093679999999999</v>
      </c>
      <c r="H347" s="9"/>
      <c r="I347" s="8">
        <f t="shared" si="22"/>
        <v>43.093679999999999</v>
      </c>
      <c r="J347" s="9"/>
      <c r="K347" s="8">
        <f t="shared" si="20"/>
        <v>43.093679999999999</v>
      </c>
      <c r="L347" s="8">
        <v>43.093679999999999</v>
      </c>
      <c r="M347" s="9"/>
      <c r="N347" s="8">
        <f t="shared" si="23"/>
        <v>43.093679999999999</v>
      </c>
      <c r="O347" s="9"/>
      <c r="P347" s="8">
        <f t="shared" si="21"/>
        <v>43.093679999999999</v>
      </c>
    </row>
    <row r="348" spans="1:16" ht="53.25" customHeight="1">
      <c r="A348" s="2" t="s">
        <v>101</v>
      </c>
      <c r="B348" s="3" t="s">
        <v>8</v>
      </c>
      <c r="C348" s="3">
        <v>11</v>
      </c>
      <c r="D348" s="3" t="s">
        <v>26</v>
      </c>
      <c r="E348" s="1" t="s">
        <v>103</v>
      </c>
      <c r="F348" s="3"/>
      <c r="G348" s="8">
        <v>454.05</v>
      </c>
      <c r="H348" s="9">
        <f>H349+H350</f>
        <v>0</v>
      </c>
      <c r="I348" s="8">
        <f t="shared" si="22"/>
        <v>454.05</v>
      </c>
      <c r="J348" s="9">
        <f>J349+J350</f>
        <v>0</v>
      </c>
      <c r="K348" s="8">
        <f t="shared" si="20"/>
        <v>454.05</v>
      </c>
      <c r="L348" s="8">
        <v>454.05</v>
      </c>
      <c r="M348" s="9">
        <f>M349+M350</f>
        <v>0</v>
      </c>
      <c r="N348" s="8">
        <f t="shared" si="23"/>
        <v>454.05</v>
      </c>
      <c r="O348" s="9">
        <f>O349+O350</f>
        <v>0</v>
      </c>
      <c r="P348" s="8">
        <f t="shared" si="21"/>
        <v>454.05</v>
      </c>
    </row>
    <row r="349" spans="1:16" ht="85.5" customHeight="1">
      <c r="A349" s="2" t="s">
        <v>102</v>
      </c>
      <c r="B349" s="3" t="s">
        <v>8</v>
      </c>
      <c r="C349" s="3">
        <v>11</v>
      </c>
      <c r="D349" s="3" t="s">
        <v>26</v>
      </c>
      <c r="E349" s="1" t="s">
        <v>103</v>
      </c>
      <c r="F349" s="3">
        <v>100</v>
      </c>
      <c r="G349" s="8">
        <v>339.05</v>
      </c>
      <c r="H349" s="9"/>
      <c r="I349" s="8">
        <f t="shared" si="22"/>
        <v>339.05</v>
      </c>
      <c r="J349" s="9"/>
      <c r="K349" s="8">
        <f t="shared" si="20"/>
        <v>339.05</v>
      </c>
      <c r="L349" s="8">
        <v>339.05</v>
      </c>
      <c r="M349" s="9"/>
      <c r="N349" s="8">
        <f t="shared" si="23"/>
        <v>339.05</v>
      </c>
      <c r="O349" s="9"/>
      <c r="P349" s="8">
        <f t="shared" si="21"/>
        <v>339.05</v>
      </c>
    </row>
    <row r="350" spans="1:16" ht="53.25" customHeight="1">
      <c r="A350" s="2" t="s">
        <v>33</v>
      </c>
      <c r="B350" s="3" t="s">
        <v>8</v>
      </c>
      <c r="C350" s="3">
        <v>11</v>
      </c>
      <c r="D350" s="3" t="s">
        <v>26</v>
      </c>
      <c r="E350" s="1" t="s">
        <v>103</v>
      </c>
      <c r="F350" s="3">
        <v>200</v>
      </c>
      <c r="G350" s="8">
        <v>115</v>
      </c>
      <c r="H350" s="9"/>
      <c r="I350" s="8">
        <f t="shared" si="22"/>
        <v>115</v>
      </c>
      <c r="J350" s="9"/>
      <c r="K350" s="8">
        <f t="shared" si="20"/>
        <v>115</v>
      </c>
      <c r="L350" s="8">
        <v>115</v>
      </c>
      <c r="M350" s="9"/>
      <c r="N350" s="8">
        <f t="shared" si="23"/>
        <v>115</v>
      </c>
      <c r="O350" s="9"/>
      <c r="P350" s="8">
        <f t="shared" si="21"/>
        <v>115</v>
      </c>
    </row>
    <row r="351" spans="1:16" ht="47.25" customHeight="1">
      <c r="A351" s="10" t="s">
        <v>104</v>
      </c>
      <c r="B351" s="3" t="s">
        <v>8</v>
      </c>
      <c r="C351" s="3">
        <v>11</v>
      </c>
      <c r="D351" s="3" t="s">
        <v>26</v>
      </c>
      <c r="E351" s="1" t="s">
        <v>105</v>
      </c>
      <c r="F351" s="3"/>
      <c r="G351" s="8">
        <v>550</v>
      </c>
      <c r="H351" s="9">
        <f>H352+H353</f>
        <v>0</v>
      </c>
      <c r="I351" s="8">
        <f t="shared" si="22"/>
        <v>550</v>
      </c>
      <c r="J351" s="9">
        <f>J352+J353</f>
        <v>0</v>
      </c>
      <c r="K351" s="8">
        <f t="shared" si="20"/>
        <v>550</v>
      </c>
      <c r="L351" s="8">
        <v>550</v>
      </c>
      <c r="M351" s="9">
        <f>M352+M353</f>
        <v>0</v>
      </c>
      <c r="N351" s="8">
        <f t="shared" si="23"/>
        <v>550</v>
      </c>
      <c r="O351" s="9">
        <f>O352+O353</f>
        <v>0</v>
      </c>
      <c r="P351" s="8">
        <f t="shared" si="21"/>
        <v>550</v>
      </c>
    </row>
    <row r="352" spans="1:16" ht="88.5" customHeight="1">
      <c r="A352" s="2" t="s">
        <v>102</v>
      </c>
      <c r="B352" s="3" t="s">
        <v>8</v>
      </c>
      <c r="C352" s="3">
        <v>11</v>
      </c>
      <c r="D352" s="3" t="s">
        <v>26</v>
      </c>
      <c r="E352" s="1" t="s">
        <v>105</v>
      </c>
      <c r="F352" s="3">
        <v>100</v>
      </c>
      <c r="G352" s="8">
        <v>415</v>
      </c>
      <c r="H352" s="9"/>
      <c r="I352" s="8">
        <f t="shared" si="22"/>
        <v>415</v>
      </c>
      <c r="J352" s="9"/>
      <c r="K352" s="8">
        <f t="shared" si="20"/>
        <v>415</v>
      </c>
      <c r="L352" s="8">
        <v>415</v>
      </c>
      <c r="M352" s="9"/>
      <c r="N352" s="8">
        <f t="shared" si="23"/>
        <v>415</v>
      </c>
      <c r="O352" s="9"/>
      <c r="P352" s="8">
        <f t="shared" si="21"/>
        <v>415</v>
      </c>
    </row>
    <row r="353" spans="1:16" ht="52.5" customHeight="1">
      <c r="A353" s="2" t="s">
        <v>33</v>
      </c>
      <c r="B353" s="3" t="s">
        <v>8</v>
      </c>
      <c r="C353" s="3">
        <v>11</v>
      </c>
      <c r="D353" s="3" t="s">
        <v>26</v>
      </c>
      <c r="E353" s="1" t="s">
        <v>105</v>
      </c>
      <c r="F353" s="3">
        <v>200</v>
      </c>
      <c r="G353" s="8">
        <v>135</v>
      </c>
      <c r="H353" s="9"/>
      <c r="I353" s="8">
        <f t="shared" si="22"/>
        <v>135</v>
      </c>
      <c r="J353" s="9"/>
      <c r="K353" s="8">
        <f t="shared" si="20"/>
        <v>135</v>
      </c>
      <c r="L353" s="8">
        <v>135</v>
      </c>
      <c r="M353" s="9"/>
      <c r="N353" s="8">
        <f t="shared" si="23"/>
        <v>135</v>
      </c>
      <c r="O353" s="9"/>
      <c r="P353" s="8">
        <f t="shared" si="21"/>
        <v>135</v>
      </c>
    </row>
    <row r="354" spans="1:16" ht="50.25" customHeight="1">
      <c r="A354" s="10" t="s">
        <v>106</v>
      </c>
      <c r="B354" s="3" t="s">
        <v>8</v>
      </c>
      <c r="C354" s="3">
        <v>11</v>
      </c>
      <c r="D354" s="3" t="s">
        <v>26</v>
      </c>
      <c r="E354" s="1" t="s">
        <v>107</v>
      </c>
      <c r="F354" s="3"/>
      <c r="G354" s="8">
        <v>188.95</v>
      </c>
      <c r="H354" s="9">
        <f>H355+H356</f>
        <v>0</v>
      </c>
      <c r="I354" s="8">
        <f t="shared" si="22"/>
        <v>188.95</v>
      </c>
      <c r="J354" s="9">
        <f>J355+J356</f>
        <v>0</v>
      </c>
      <c r="K354" s="8">
        <f t="shared" si="20"/>
        <v>188.95</v>
      </c>
      <c r="L354" s="8">
        <v>188.95</v>
      </c>
      <c r="M354" s="9">
        <f>M355+M356</f>
        <v>0</v>
      </c>
      <c r="N354" s="8">
        <f t="shared" si="23"/>
        <v>188.95</v>
      </c>
      <c r="O354" s="9">
        <f>O355+O356</f>
        <v>0</v>
      </c>
      <c r="P354" s="8">
        <f t="shared" si="21"/>
        <v>188.95</v>
      </c>
    </row>
    <row r="355" spans="1:16" ht="87.75" customHeight="1">
      <c r="A355" s="2" t="s">
        <v>102</v>
      </c>
      <c r="B355" s="3" t="s">
        <v>8</v>
      </c>
      <c r="C355" s="3">
        <v>11</v>
      </c>
      <c r="D355" s="3" t="s">
        <v>26</v>
      </c>
      <c r="E355" s="1" t="s">
        <v>107</v>
      </c>
      <c r="F355" s="3">
        <v>100</v>
      </c>
      <c r="G355" s="8">
        <v>163.95</v>
      </c>
      <c r="H355" s="9"/>
      <c r="I355" s="8">
        <f t="shared" si="22"/>
        <v>163.95</v>
      </c>
      <c r="J355" s="9"/>
      <c r="K355" s="8">
        <f t="shared" si="20"/>
        <v>163.95</v>
      </c>
      <c r="L355" s="8">
        <v>163.95</v>
      </c>
      <c r="M355" s="9"/>
      <c r="N355" s="8">
        <f t="shared" si="23"/>
        <v>163.95</v>
      </c>
      <c r="O355" s="9"/>
      <c r="P355" s="8">
        <f t="shared" si="21"/>
        <v>163.95</v>
      </c>
    </row>
    <row r="356" spans="1:16" ht="52.5" customHeight="1">
      <c r="A356" s="2" t="s">
        <v>33</v>
      </c>
      <c r="B356" s="3" t="s">
        <v>8</v>
      </c>
      <c r="C356" s="3">
        <v>11</v>
      </c>
      <c r="D356" s="3" t="s">
        <v>26</v>
      </c>
      <c r="E356" s="1" t="s">
        <v>107</v>
      </c>
      <c r="F356" s="3">
        <v>200</v>
      </c>
      <c r="G356" s="8">
        <v>25</v>
      </c>
      <c r="H356" s="9"/>
      <c r="I356" s="8">
        <f t="shared" si="22"/>
        <v>25</v>
      </c>
      <c r="J356" s="9"/>
      <c r="K356" s="8">
        <f t="shared" si="20"/>
        <v>25</v>
      </c>
      <c r="L356" s="8">
        <v>25</v>
      </c>
      <c r="M356" s="9"/>
      <c r="N356" s="8">
        <f t="shared" si="23"/>
        <v>25</v>
      </c>
      <c r="O356" s="9"/>
      <c r="P356" s="8">
        <f t="shared" si="21"/>
        <v>25</v>
      </c>
    </row>
    <row r="357" spans="1:16" ht="44.25" customHeight="1">
      <c r="A357" s="10" t="s">
        <v>96</v>
      </c>
      <c r="B357" s="3" t="s">
        <v>8</v>
      </c>
      <c r="C357" s="3">
        <v>12</v>
      </c>
      <c r="D357" s="3" t="s">
        <v>20</v>
      </c>
      <c r="E357" s="1" t="s">
        <v>98</v>
      </c>
      <c r="F357" s="3"/>
      <c r="G357" s="8">
        <v>830.85853999999995</v>
      </c>
      <c r="H357" s="9">
        <f>H358</f>
        <v>0</v>
      </c>
      <c r="I357" s="8">
        <f t="shared" si="22"/>
        <v>830.85853999999995</v>
      </c>
      <c r="J357" s="9">
        <f>J358</f>
        <v>0</v>
      </c>
      <c r="K357" s="8">
        <f t="shared" si="20"/>
        <v>830.85853999999995</v>
      </c>
      <c r="L357" s="8">
        <v>830.85853999999995</v>
      </c>
      <c r="M357" s="9">
        <f>M358</f>
        <v>0</v>
      </c>
      <c r="N357" s="8">
        <f t="shared" si="23"/>
        <v>830.85853999999995</v>
      </c>
      <c r="O357" s="9">
        <f>O358</f>
        <v>0</v>
      </c>
      <c r="P357" s="8">
        <f t="shared" si="21"/>
        <v>830.85853999999995</v>
      </c>
    </row>
    <row r="358" spans="1:16" ht="48.75" customHeight="1">
      <c r="A358" s="2" t="s">
        <v>72</v>
      </c>
      <c r="B358" s="3" t="s">
        <v>8</v>
      </c>
      <c r="C358" s="3">
        <v>12</v>
      </c>
      <c r="D358" s="3" t="s">
        <v>20</v>
      </c>
      <c r="E358" s="1" t="s">
        <v>98</v>
      </c>
      <c r="F358" s="3">
        <v>600</v>
      </c>
      <c r="G358" s="8">
        <v>830.85853999999995</v>
      </c>
      <c r="H358" s="9"/>
      <c r="I358" s="8">
        <f t="shared" si="22"/>
        <v>830.85853999999995</v>
      </c>
      <c r="J358" s="9"/>
      <c r="K358" s="8">
        <f t="shared" si="20"/>
        <v>830.85853999999995</v>
      </c>
      <c r="L358" s="8">
        <v>830.85853999999995</v>
      </c>
      <c r="M358" s="9"/>
      <c r="N358" s="8">
        <f t="shared" si="23"/>
        <v>830.85853999999995</v>
      </c>
      <c r="O358" s="9"/>
      <c r="P358" s="8">
        <f t="shared" si="21"/>
        <v>830.85853999999995</v>
      </c>
    </row>
    <row r="359" spans="1:16" ht="40.5" customHeight="1">
      <c r="A359" s="10" t="s">
        <v>99</v>
      </c>
      <c r="B359" s="3" t="s">
        <v>8</v>
      </c>
      <c r="C359" s="3">
        <v>12</v>
      </c>
      <c r="D359" s="3" t="s">
        <v>20</v>
      </c>
      <c r="E359" s="1" t="s">
        <v>100</v>
      </c>
      <c r="F359" s="3"/>
      <c r="G359" s="8">
        <v>0</v>
      </c>
      <c r="H359" s="9">
        <f>H360</f>
        <v>0</v>
      </c>
      <c r="I359" s="8">
        <f t="shared" si="22"/>
        <v>0</v>
      </c>
      <c r="J359" s="9">
        <f>J360</f>
        <v>0</v>
      </c>
      <c r="K359" s="8">
        <f t="shared" si="20"/>
        <v>0</v>
      </c>
      <c r="L359" s="8">
        <v>0</v>
      </c>
      <c r="M359" s="9">
        <f>M360</f>
        <v>0</v>
      </c>
      <c r="N359" s="8">
        <f t="shared" si="23"/>
        <v>0</v>
      </c>
      <c r="O359" s="9">
        <f>O360</f>
        <v>0</v>
      </c>
      <c r="P359" s="8">
        <f t="shared" si="21"/>
        <v>0</v>
      </c>
    </row>
    <row r="360" spans="1:16" ht="49.5" customHeight="1">
      <c r="A360" s="2" t="s">
        <v>72</v>
      </c>
      <c r="B360" s="3" t="s">
        <v>8</v>
      </c>
      <c r="C360" s="3">
        <v>12</v>
      </c>
      <c r="D360" s="3" t="s">
        <v>20</v>
      </c>
      <c r="E360" s="1" t="s">
        <v>100</v>
      </c>
      <c r="F360" s="3">
        <v>600</v>
      </c>
      <c r="G360" s="8">
        <v>0</v>
      </c>
      <c r="H360" s="9"/>
      <c r="I360" s="8">
        <f t="shared" si="22"/>
        <v>0</v>
      </c>
      <c r="J360" s="9"/>
      <c r="K360" s="8">
        <f t="shared" si="20"/>
        <v>0</v>
      </c>
      <c r="L360" s="8">
        <v>0</v>
      </c>
      <c r="M360" s="9"/>
      <c r="N360" s="8">
        <f t="shared" si="23"/>
        <v>0</v>
      </c>
      <c r="O360" s="9"/>
      <c r="P360" s="8">
        <f t="shared" si="21"/>
        <v>0</v>
      </c>
    </row>
    <row r="361" spans="1:16" ht="36.75" customHeight="1">
      <c r="A361" s="6" t="s">
        <v>14</v>
      </c>
      <c r="B361" s="7"/>
      <c r="C361" s="7"/>
      <c r="D361" s="7"/>
      <c r="E361" s="7"/>
      <c r="F361" s="7"/>
      <c r="G361" s="8">
        <v>405059.95528300002</v>
      </c>
      <c r="H361" s="9">
        <f>H15+H156+H168+H189+H291+H301</f>
        <v>8776.5293899999997</v>
      </c>
      <c r="I361" s="8">
        <f t="shared" si="22"/>
        <v>413836.484673</v>
      </c>
      <c r="J361" s="9">
        <f>J15+J156+J168+J189+J291+J301</f>
        <v>0</v>
      </c>
      <c r="K361" s="8">
        <f t="shared" si="20"/>
        <v>413836.484673</v>
      </c>
      <c r="L361" s="8">
        <v>398577.35231299995</v>
      </c>
      <c r="M361" s="9">
        <f>M15+M156+M168+M189+M291+M301</f>
        <v>4310.33266</v>
      </c>
      <c r="N361" s="8">
        <f t="shared" si="23"/>
        <v>402887.68497299997</v>
      </c>
      <c r="O361" s="9">
        <f>O15+O156+O168+O189+O291+O301</f>
        <v>0</v>
      </c>
      <c r="P361" s="8">
        <f t="shared" si="21"/>
        <v>402887.68497299997</v>
      </c>
    </row>
    <row r="362" spans="1:16" ht="39" customHeight="1">
      <c r="A362" s="6" t="s">
        <v>7</v>
      </c>
      <c r="B362" s="7"/>
      <c r="C362" s="7"/>
      <c r="D362" s="7"/>
      <c r="E362" s="7"/>
      <c r="F362" s="7"/>
      <c r="G362" s="8">
        <v>202276.10892300005</v>
      </c>
      <c r="H362" s="9">
        <f>H16+H157+H169+H190+H292+H302</f>
        <v>8776.5293899999997</v>
      </c>
      <c r="I362" s="8">
        <f t="shared" si="22"/>
        <v>211052.63831300006</v>
      </c>
      <c r="J362" s="9">
        <f>J16+J157+J169+J190+J292+J302</f>
        <v>0</v>
      </c>
      <c r="K362" s="8">
        <f t="shared" si="20"/>
        <v>211052.63831300006</v>
      </c>
      <c r="L362" s="8">
        <v>195704.70995300004</v>
      </c>
      <c r="M362" s="9">
        <f>M16+M157+M169+M190+M292+M302</f>
        <v>4310.33266</v>
      </c>
      <c r="N362" s="8">
        <f t="shared" si="23"/>
        <v>200015.04261300003</v>
      </c>
      <c r="O362" s="9">
        <f>O16+O157+O169+O190+O292+O302</f>
        <v>0</v>
      </c>
      <c r="P362" s="8">
        <f t="shared" si="21"/>
        <v>200015.04261300003</v>
      </c>
    </row>
    <row r="363" spans="1:16" ht="49.5" customHeight="1">
      <c r="A363" s="6" t="s">
        <v>13</v>
      </c>
      <c r="B363" s="7"/>
      <c r="C363" s="7"/>
      <c r="D363" s="7"/>
      <c r="E363" s="7"/>
      <c r="F363" s="7"/>
      <c r="G363" s="8">
        <v>202783.84635999997</v>
      </c>
      <c r="H363" s="9">
        <f>H17+H191</f>
        <v>0</v>
      </c>
      <c r="I363" s="8">
        <f t="shared" si="22"/>
        <v>202783.84635999997</v>
      </c>
      <c r="J363" s="9">
        <f>J17+J191</f>
        <v>0</v>
      </c>
      <c r="K363" s="8">
        <f t="shared" si="20"/>
        <v>202783.84635999997</v>
      </c>
      <c r="L363" s="8">
        <v>202872.64235999994</v>
      </c>
      <c r="M363" s="9">
        <f>M17+M191</f>
        <v>0</v>
      </c>
      <c r="N363" s="8">
        <f t="shared" si="23"/>
        <v>202872.64235999994</v>
      </c>
      <c r="O363" s="9">
        <f>O17+O191</f>
        <v>0</v>
      </c>
      <c r="P363" s="8">
        <f t="shared" si="21"/>
        <v>202872.64235999994</v>
      </c>
    </row>
    <row r="364" spans="1:16" ht="31.5" customHeight="1"/>
  </sheetData>
  <mergeCells count="28">
    <mergeCell ref="A11:P11"/>
    <mergeCell ref="A12:P12"/>
    <mergeCell ref="L13:L14"/>
    <mergeCell ref="M13:M14"/>
    <mergeCell ref="N13:N14"/>
    <mergeCell ref="F13:F14"/>
    <mergeCell ref="K13:K14"/>
    <mergeCell ref="O13:O14"/>
    <mergeCell ref="P13:P14"/>
    <mergeCell ref="G13:G14"/>
    <mergeCell ref="B13:B14"/>
    <mergeCell ref="C13:C14"/>
    <mergeCell ref="D13:D14"/>
    <mergeCell ref="A13:A14"/>
    <mergeCell ref="H13:H14"/>
    <mergeCell ref="I13:I14"/>
    <mergeCell ref="J13:J14"/>
    <mergeCell ref="E13:E14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2020-02-20T10:53:13Z</cp:lastPrinted>
  <dcterms:created xsi:type="dcterms:W3CDTF">2003-11-25T12:37:58Z</dcterms:created>
  <dcterms:modified xsi:type="dcterms:W3CDTF">2020-02-28T07:42:24Z</dcterms:modified>
</cp:coreProperties>
</file>