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Лист1!$B$1:$O$25</definedName>
  </definedNames>
  <calcPr calcId="124519" iterateDelta="1E-4"/>
</workbook>
</file>

<file path=xl/calcChain.xml><?xml version="1.0" encoding="utf-8"?>
<calcChain xmlns="http://schemas.openxmlformats.org/spreadsheetml/2006/main">
  <c r="N24" i="1"/>
  <c r="N23" s="1"/>
  <c r="N22" s="1"/>
  <c r="N20"/>
  <c r="N16"/>
  <c r="N15" s="1"/>
  <c r="N14" s="1"/>
  <c r="M25"/>
  <c r="O25" s="1"/>
  <c r="L24"/>
  <c r="L23" s="1"/>
  <c r="L20"/>
  <c r="L19" s="1"/>
  <c r="L18" s="1"/>
  <c r="L16"/>
  <c r="L15" s="1"/>
  <c r="L14" s="1"/>
  <c r="K17"/>
  <c r="J24"/>
  <c r="J23" s="1"/>
  <c r="J22" s="1"/>
  <c r="J13" s="1"/>
  <c r="J12" s="1"/>
  <c r="J20"/>
  <c r="J19" s="1"/>
  <c r="J18" s="1"/>
  <c r="J16"/>
  <c r="J15" s="1"/>
  <c r="J14" s="1"/>
  <c r="N19" l="1"/>
  <c r="L22"/>
  <c r="L13"/>
  <c r="K24"/>
  <c r="K20"/>
  <c r="K16"/>
  <c r="I24"/>
  <c r="I23" s="1"/>
  <c r="I22" s="1"/>
  <c r="I13" s="1"/>
  <c r="I12" s="1"/>
  <c r="I20"/>
  <c r="I19" s="1"/>
  <c r="I18" s="1"/>
  <c r="I16"/>
  <c r="I15" s="1"/>
  <c r="I14" s="1"/>
  <c r="H24"/>
  <c r="H23" s="1"/>
  <c r="H22" s="1"/>
  <c r="H13" s="1"/>
  <c r="H12" s="1"/>
  <c r="H20"/>
  <c r="H19" s="1"/>
  <c r="H18" s="1"/>
  <c r="H16"/>
  <c r="H15" s="1"/>
  <c r="H14" s="1"/>
  <c r="N18" l="1"/>
  <c r="L12"/>
  <c r="K23"/>
  <c r="K19"/>
  <c r="K15"/>
  <c r="G24"/>
  <c r="G23" s="1"/>
  <c r="G22" s="1"/>
  <c r="G13" s="1"/>
  <c r="G12" s="1"/>
  <c r="G20"/>
  <c r="G19" s="1"/>
  <c r="G18" s="1"/>
  <c r="G16"/>
  <c r="G15" s="1"/>
  <c r="G14" s="1"/>
  <c r="F24"/>
  <c r="F20"/>
  <c r="F16"/>
  <c r="E21"/>
  <c r="M21" s="1"/>
  <c r="O21" s="1"/>
  <c r="E17"/>
  <c r="M17" s="1"/>
  <c r="O17" s="1"/>
  <c r="E24"/>
  <c r="E23" s="1"/>
  <c r="E22" s="1"/>
  <c r="D24"/>
  <c r="D16"/>
  <c r="F23" l="1"/>
  <c r="F19"/>
  <c r="F15"/>
  <c r="N13"/>
  <c r="M24"/>
  <c r="O24" s="1"/>
  <c r="D23"/>
  <c r="E16"/>
  <c r="E15" s="1"/>
  <c r="E14" s="1"/>
  <c r="K22"/>
  <c r="K18"/>
  <c r="K14"/>
  <c r="E20"/>
  <c r="E19" s="1"/>
  <c r="E18" s="1"/>
  <c r="E13"/>
  <c r="E12" s="1"/>
  <c r="D20"/>
  <c r="M23" l="1"/>
  <c r="O23" s="1"/>
  <c r="F18"/>
  <c r="F14"/>
  <c r="F22"/>
  <c r="N12"/>
  <c r="M16"/>
  <c r="O16" s="1"/>
  <c r="M20"/>
  <c r="O20" s="1"/>
  <c r="K13"/>
  <c r="K12" s="1"/>
  <c r="D22"/>
  <c r="M22" s="1"/>
  <c r="O22" s="1"/>
  <c r="D15"/>
  <c r="M15" s="1"/>
  <c r="O15" s="1"/>
  <c r="D19"/>
  <c r="M19" s="1"/>
  <c r="O19" s="1"/>
  <c r="F13" l="1"/>
  <c r="D13"/>
  <c r="D14"/>
  <c r="M14" s="1"/>
  <c r="O14" s="1"/>
  <c r="D18"/>
  <c r="M18" s="1"/>
  <c r="O18" s="1"/>
  <c r="M13" l="1"/>
  <c r="F12"/>
  <c r="D12"/>
  <c r="B3" i="2"/>
  <c r="B4" s="1"/>
  <c r="D6"/>
  <c r="D8" s="1"/>
  <c r="C6"/>
  <c r="C8" s="1"/>
  <c r="B6"/>
  <c r="B7" s="1"/>
  <c r="M12" i="1" l="1"/>
  <c r="B5" i="2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<sst xmlns="http://schemas.openxmlformats.org/spreadsheetml/2006/main" count="63" uniqueCount="60">
  <si>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</si>
  <si>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</si>
  <si>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</si>
  <si>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</si>
  <si>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</si>
  <si>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</si>
  <si>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</si>
  <si>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</si>
  <si>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</si>
  <si>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</si>
  <si>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</si>
  <si>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</si>
  <si>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</si>
  <si>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</si>
  <si>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</si>
  <si>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</si>
  <si>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</si>
  <si>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</si>
  <si>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</si>
  <si>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</si>
  <si>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</si>
  <si>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</si>
  <si>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</si>
  <si>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</si>
  <si>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</si>
  <si>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</si>
  <si>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</si>
  <si>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</si>
  <si>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</si>
  <si>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</si>
  <si>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</si>
  <si>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</si>
  <si>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</si>
  <si>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</si>
  <si>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</si>
  <si>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</si>
  <si>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</si>
  <si>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</si>
  <si>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</si>
  <si>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</si>
  <si>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</si>
  <si>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</si>
  <si>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</si>
  <si>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</si>
  <si>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</si>
  <si>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</si>
  <si>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</si>
  <si>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</si>
  <si>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</si>
  <si>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</si>
  <si>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</si>
  <si>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</si>
  <si>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</si>
  <si>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</si>
  <si>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 xml:space="preserve">Изменения от 22.09.23
</t>
  </si>
  <si>
    <t xml:space="preserve">Уточненный план
</t>
  </si>
  <si>
    <t>Исполнение</t>
  </si>
  <si>
    <t xml:space="preserve">Процент исполнения
</t>
  </si>
  <si>
    <t xml:space="preserve">к постановлению администрации </t>
  </si>
  <si>
    <t>от 06.10.2023 № 652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</si>
</sst>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3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98" zoomScaleNormal="98" workbookViewId="0">
      <selection activeCell="B6" sqref="B6:O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2" width="12" style="1" hidden="1" customWidth="1"/>
    <col min="13" max="15" width="12" style="1" customWidth="1"/>
    <col min="16" max="16" width="11.7109375" style="7" bestFit="1" customWidth="1"/>
    <col min="17" max="16384" width="9.140625" style="7"/>
  </cols>
  <sheetData>
    <row r="1" spans="1:16">
      <c r="B1" s="32" t="s">
        <v>38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>
      <c r="B2" s="32" t="s">
        <v>58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>
      <c r="B3" s="32" t="s">
        <v>11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>
      <c r="B4" s="32" t="s">
        <v>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>
      <c r="B5" s="32" t="s">
        <v>59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6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s="9" customFormat="1" ht="18.75" customHeight="1">
      <c r="A7" s="8" t="s">
        <v>0</v>
      </c>
      <c r="B7" s="35" t="s"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6" s="9" customFormat="1" ht="18.75" customHeight="1">
      <c r="A8" s="8"/>
      <c r="B8" s="35" t="s">
        <v>46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6">
      <c r="B9" s="28" t="s">
        <v>14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ht="12.75" customHeight="1">
      <c r="B10" s="33" t="s">
        <v>1</v>
      </c>
      <c r="C10" s="33" t="s">
        <v>10</v>
      </c>
      <c r="D10" s="29" t="s">
        <v>16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6" ht="33.75" customHeight="1">
      <c r="B11" s="33"/>
      <c r="C11" s="33"/>
      <c r="D11" s="12" t="s">
        <v>26</v>
      </c>
      <c r="E11" s="12" t="s">
        <v>47</v>
      </c>
      <c r="F11" s="12" t="s">
        <v>48</v>
      </c>
      <c r="G11" s="12" t="s">
        <v>49</v>
      </c>
      <c r="H11" s="12" t="s">
        <v>50</v>
      </c>
      <c r="I11" s="12" t="s">
        <v>51</v>
      </c>
      <c r="J11" s="12" t="s">
        <v>52</v>
      </c>
      <c r="K11" s="12" t="s">
        <v>53</v>
      </c>
      <c r="L11" s="12" t="s">
        <v>54</v>
      </c>
      <c r="M11" s="15" t="s">
        <v>55</v>
      </c>
      <c r="N11" s="15" t="s">
        <v>56</v>
      </c>
      <c r="O11" s="15" t="s">
        <v>57</v>
      </c>
    </row>
    <row r="12" spans="1:16" ht="43.5" customHeight="1">
      <c r="B12" s="17" t="s">
        <v>2</v>
      </c>
      <c r="C12" s="18" t="s">
        <v>28</v>
      </c>
      <c r="D12" s="19">
        <f t="shared" ref="D12:J12" si="0">D13</f>
        <v>-1.1641532182693481E-10</v>
      </c>
      <c r="E12" s="19">
        <f t="shared" si="0"/>
        <v>1715.5839199999973</v>
      </c>
      <c r="F12" s="19">
        <f t="shared" si="0"/>
        <v>5554.4618499999997</v>
      </c>
      <c r="G12" s="19">
        <f t="shared" si="0"/>
        <v>0</v>
      </c>
      <c r="H12" s="19">
        <f t="shared" si="0"/>
        <v>0</v>
      </c>
      <c r="I12" s="19">
        <f t="shared" si="0"/>
        <v>-9.9999997473787516E-6</v>
      </c>
      <c r="J12" s="19">
        <f t="shared" si="0"/>
        <v>0</v>
      </c>
      <c r="K12" s="19">
        <f>K13+K22</f>
        <v>-2460.1209999999992</v>
      </c>
      <c r="L12" s="19">
        <f>L13+L22</f>
        <v>2460.1210100000003</v>
      </c>
      <c r="M12" s="19">
        <f>D12+E12+F12+G12+H12+I12+J12+K12+L12</f>
        <v>7270.0457699998824</v>
      </c>
      <c r="N12" s="19">
        <f>N13+N22</f>
        <v>-15893.551250000073</v>
      </c>
      <c r="O12" s="20"/>
    </row>
    <row r="13" spans="1:16" ht="30" customHeight="1">
      <c r="B13" s="17" t="s">
        <v>3</v>
      </c>
      <c r="C13" s="21" t="s">
        <v>29</v>
      </c>
      <c r="D13" s="19">
        <f t="shared" ref="D13:I13" si="1">D21+D17+D22</f>
        <v>-1.1641532182693481E-10</v>
      </c>
      <c r="E13" s="19">
        <f t="shared" si="1"/>
        <v>1715.5839199999973</v>
      </c>
      <c r="F13" s="19">
        <f t="shared" si="1"/>
        <v>5554.4618499999997</v>
      </c>
      <c r="G13" s="19">
        <f t="shared" si="1"/>
        <v>0</v>
      </c>
      <c r="H13" s="19">
        <f t="shared" si="1"/>
        <v>0</v>
      </c>
      <c r="I13" s="19">
        <f t="shared" si="1"/>
        <v>-9.9999997473787516E-6</v>
      </c>
      <c r="J13" s="19">
        <f t="shared" ref="J13" si="2">J21+J17+J22</f>
        <v>0</v>
      </c>
      <c r="K13" s="19">
        <f>K14+K18</f>
        <v>-9840.9376799999991</v>
      </c>
      <c r="L13" s="19">
        <f>L14+L18</f>
        <v>2460.1210100000003</v>
      </c>
      <c r="M13" s="19">
        <f t="shared" ref="M13:M25" si="3">D13+E13+F13+G13+H13+I13+J13+K13+L13</f>
        <v>-110.77091000011796</v>
      </c>
      <c r="N13" s="19">
        <f>N14+N18</f>
        <v>-21261.417940000072</v>
      </c>
      <c r="O13" s="20"/>
      <c r="P13" s="13"/>
    </row>
    <row r="14" spans="1:16" ht="29.25" customHeight="1">
      <c r="B14" s="16" t="s">
        <v>4</v>
      </c>
      <c r="C14" s="22" t="s">
        <v>30</v>
      </c>
      <c r="D14" s="23">
        <f t="shared" ref="D14:N16" si="4">D15</f>
        <v>-673895.54573000001</v>
      </c>
      <c r="E14" s="23">
        <f t="shared" si="4"/>
        <v>-39252.7719</v>
      </c>
      <c r="F14" s="23">
        <f t="shared" si="4"/>
        <v>0</v>
      </c>
      <c r="G14" s="23">
        <f t="shared" si="4"/>
        <v>-45884.719290000001</v>
      </c>
      <c r="H14" s="23">
        <f t="shared" si="4"/>
        <v>-63.35</v>
      </c>
      <c r="I14" s="23">
        <f t="shared" si="4"/>
        <v>-26641.182939999999</v>
      </c>
      <c r="J14" s="23">
        <f t="shared" si="4"/>
        <v>-5862.9579999999996</v>
      </c>
      <c r="K14" s="23">
        <f t="shared" si="4"/>
        <v>-16540.416209999999</v>
      </c>
      <c r="L14" s="23">
        <f t="shared" si="4"/>
        <v>-1168.2822799999999</v>
      </c>
      <c r="M14" s="19">
        <f t="shared" si="3"/>
        <v>-809309.22635000013</v>
      </c>
      <c r="N14" s="23">
        <f t="shared" si="4"/>
        <v>-630073.99513000005</v>
      </c>
      <c r="O14" s="20">
        <f t="shared" ref="O14:O25" si="5">N14/M14*100</f>
        <v>77.853306822121098</v>
      </c>
    </row>
    <row r="15" spans="1:16" ht="29.25" customHeight="1">
      <c r="B15" s="16" t="s">
        <v>5</v>
      </c>
      <c r="C15" s="22" t="s">
        <v>31</v>
      </c>
      <c r="D15" s="23">
        <f t="shared" si="4"/>
        <v>-673895.54573000001</v>
      </c>
      <c r="E15" s="23">
        <f t="shared" si="4"/>
        <v>-39252.7719</v>
      </c>
      <c r="F15" s="23">
        <f t="shared" si="4"/>
        <v>0</v>
      </c>
      <c r="G15" s="23">
        <f t="shared" si="4"/>
        <v>-45884.719290000001</v>
      </c>
      <c r="H15" s="23">
        <f t="shared" si="4"/>
        <v>-63.35</v>
      </c>
      <c r="I15" s="23">
        <f t="shared" si="4"/>
        <v>-26641.182939999999</v>
      </c>
      <c r="J15" s="23">
        <f t="shared" si="4"/>
        <v>-5862.9579999999996</v>
      </c>
      <c r="K15" s="23">
        <f t="shared" si="4"/>
        <v>-16540.416209999999</v>
      </c>
      <c r="L15" s="23">
        <f t="shared" si="4"/>
        <v>-1168.2822799999999</v>
      </c>
      <c r="M15" s="19">
        <f t="shared" si="3"/>
        <v>-809309.22635000013</v>
      </c>
      <c r="N15" s="23">
        <f t="shared" si="4"/>
        <v>-630073.99513000005</v>
      </c>
      <c r="O15" s="20">
        <f t="shared" si="5"/>
        <v>77.853306822121098</v>
      </c>
    </row>
    <row r="16" spans="1:16" ht="30.75" customHeight="1">
      <c r="B16" s="16" t="s">
        <v>6</v>
      </c>
      <c r="C16" s="22" t="s">
        <v>32</v>
      </c>
      <c r="D16" s="23">
        <f t="shared" si="4"/>
        <v>-673895.54573000001</v>
      </c>
      <c r="E16" s="23">
        <f t="shared" si="4"/>
        <v>-39252.7719</v>
      </c>
      <c r="F16" s="23">
        <f t="shared" si="4"/>
        <v>0</v>
      </c>
      <c r="G16" s="23">
        <f t="shared" si="4"/>
        <v>-45884.719290000001</v>
      </c>
      <c r="H16" s="23">
        <f t="shared" si="4"/>
        <v>-63.35</v>
      </c>
      <c r="I16" s="23">
        <f t="shared" si="4"/>
        <v>-26641.182939999999</v>
      </c>
      <c r="J16" s="23">
        <f t="shared" si="4"/>
        <v>-5862.9579999999996</v>
      </c>
      <c r="K16" s="23">
        <f t="shared" si="4"/>
        <v>-16540.416209999999</v>
      </c>
      <c r="L16" s="23">
        <f t="shared" si="4"/>
        <v>-1168.2822799999999</v>
      </c>
      <c r="M16" s="19">
        <f t="shared" si="3"/>
        <v>-809309.22635000013</v>
      </c>
      <c r="N16" s="23">
        <f t="shared" si="4"/>
        <v>-630073.99513000005</v>
      </c>
      <c r="O16" s="20">
        <f t="shared" si="5"/>
        <v>77.853306822121098</v>
      </c>
    </row>
    <row r="17" spans="2:16" ht="42" customHeight="1">
      <c r="B17" s="16" t="s">
        <v>12</v>
      </c>
      <c r="C17" s="22" t="s">
        <v>33</v>
      </c>
      <c r="D17" s="10">
        <v>-673895.54573000001</v>
      </c>
      <c r="E17" s="10">
        <f>-30636.36364-8616.40826</f>
        <v>-39252.7719</v>
      </c>
      <c r="F17" s="10"/>
      <c r="G17" s="10">
        <v>-45884.719290000001</v>
      </c>
      <c r="H17" s="10">
        <v>-63.35</v>
      </c>
      <c r="I17" s="10">
        <v>-26641.182939999999</v>
      </c>
      <c r="J17" s="10">
        <v>-5862.9579999999996</v>
      </c>
      <c r="K17" s="10">
        <f>-9159.59953-7380.81668</f>
        <v>-16540.416209999999</v>
      </c>
      <c r="L17" s="10">
        <v>-1168.2822799999999</v>
      </c>
      <c r="M17" s="19">
        <f t="shared" si="3"/>
        <v>-809309.22635000013</v>
      </c>
      <c r="N17" s="10">
        <v>-630073.99513000005</v>
      </c>
      <c r="O17" s="20">
        <f t="shared" si="5"/>
        <v>77.853306822121098</v>
      </c>
      <c r="P17" s="13"/>
    </row>
    <row r="18" spans="2:16" ht="30.75" customHeight="1">
      <c r="B18" s="16" t="s">
        <v>7</v>
      </c>
      <c r="C18" s="22" t="s">
        <v>34</v>
      </c>
      <c r="D18" s="10">
        <f t="shared" ref="D18:N20" si="6">D19</f>
        <v>673895.5457299999</v>
      </c>
      <c r="E18" s="10">
        <f t="shared" si="6"/>
        <v>40968.355819999997</v>
      </c>
      <c r="F18" s="10">
        <f t="shared" si="6"/>
        <v>5554.4618499999997</v>
      </c>
      <c r="G18" s="10">
        <f t="shared" si="6"/>
        <v>45884.719290000001</v>
      </c>
      <c r="H18" s="10">
        <f t="shared" si="6"/>
        <v>63.35</v>
      </c>
      <c r="I18" s="10">
        <f t="shared" si="6"/>
        <v>26641.182929999999</v>
      </c>
      <c r="J18" s="10">
        <f t="shared" si="6"/>
        <v>5862.9579999999996</v>
      </c>
      <c r="K18" s="10">
        <f t="shared" si="6"/>
        <v>6699.4785300000003</v>
      </c>
      <c r="L18" s="10">
        <f t="shared" si="6"/>
        <v>3628.4032900000002</v>
      </c>
      <c r="M18" s="19">
        <f t="shared" si="3"/>
        <v>809198.45543999982</v>
      </c>
      <c r="N18" s="10">
        <f t="shared" si="6"/>
        <v>608812.57718999998</v>
      </c>
      <c r="O18" s="20">
        <f t="shared" si="5"/>
        <v>75.236497684484533</v>
      </c>
    </row>
    <row r="19" spans="2:16" ht="30.75" customHeight="1">
      <c r="B19" s="16" t="s">
        <v>8</v>
      </c>
      <c r="C19" s="22" t="s">
        <v>35</v>
      </c>
      <c r="D19" s="10">
        <f t="shared" si="6"/>
        <v>673895.5457299999</v>
      </c>
      <c r="E19" s="10">
        <f t="shared" si="6"/>
        <v>40968.355819999997</v>
      </c>
      <c r="F19" s="10">
        <f t="shared" si="6"/>
        <v>5554.4618499999997</v>
      </c>
      <c r="G19" s="10">
        <f t="shared" si="6"/>
        <v>45884.719290000001</v>
      </c>
      <c r="H19" s="10">
        <f t="shared" si="6"/>
        <v>63.35</v>
      </c>
      <c r="I19" s="10">
        <f t="shared" si="6"/>
        <v>26641.182929999999</v>
      </c>
      <c r="J19" s="10">
        <f t="shared" si="6"/>
        <v>5862.9579999999996</v>
      </c>
      <c r="K19" s="10">
        <f t="shared" si="6"/>
        <v>6699.4785300000003</v>
      </c>
      <c r="L19" s="10">
        <f t="shared" si="6"/>
        <v>3628.4032900000002</v>
      </c>
      <c r="M19" s="19">
        <f t="shared" si="3"/>
        <v>809198.45543999982</v>
      </c>
      <c r="N19" s="10">
        <f t="shared" si="6"/>
        <v>608812.57718999998</v>
      </c>
      <c r="O19" s="20">
        <f t="shared" si="5"/>
        <v>75.236497684484533</v>
      </c>
    </row>
    <row r="20" spans="2:16" ht="29.25" customHeight="1">
      <c r="B20" s="16" t="s">
        <v>9</v>
      </c>
      <c r="C20" s="22" t="s">
        <v>36</v>
      </c>
      <c r="D20" s="10">
        <f t="shared" si="6"/>
        <v>673895.5457299999</v>
      </c>
      <c r="E20" s="10">
        <f t="shared" si="6"/>
        <v>40968.355819999997</v>
      </c>
      <c r="F20" s="10">
        <f t="shared" si="6"/>
        <v>5554.4618499999997</v>
      </c>
      <c r="G20" s="10">
        <f t="shared" si="6"/>
        <v>45884.719290000001</v>
      </c>
      <c r="H20" s="10">
        <f t="shared" si="6"/>
        <v>63.35</v>
      </c>
      <c r="I20" s="10">
        <f t="shared" si="6"/>
        <v>26641.182929999999</v>
      </c>
      <c r="J20" s="10">
        <f t="shared" si="6"/>
        <v>5862.9579999999996</v>
      </c>
      <c r="K20" s="10">
        <f t="shared" si="6"/>
        <v>6699.4785300000003</v>
      </c>
      <c r="L20" s="10">
        <f t="shared" si="6"/>
        <v>3628.4032900000002</v>
      </c>
      <c r="M20" s="19">
        <f t="shared" si="3"/>
        <v>809198.45543999982</v>
      </c>
      <c r="N20" s="10">
        <f t="shared" si="6"/>
        <v>608812.57718999998</v>
      </c>
      <c r="O20" s="20">
        <f t="shared" si="5"/>
        <v>75.236497684484533</v>
      </c>
    </row>
    <row r="21" spans="2:16" ht="41.25" customHeight="1">
      <c r="B21" s="16" t="s">
        <v>13</v>
      </c>
      <c r="C21" s="22" t="s">
        <v>37</v>
      </c>
      <c r="D21" s="11">
        <v>673895.5457299999</v>
      </c>
      <c r="E21" s="11">
        <f>32351.94756+8616.40826</f>
        <v>40968.355819999997</v>
      </c>
      <c r="F21" s="11">
        <v>5554.4618499999997</v>
      </c>
      <c r="G21" s="11">
        <v>45884.719290000001</v>
      </c>
      <c r="H21" s="11">
        <v>63.35</v>
      </c>
      <c r="I21" s="11">
        <v>26641.182929999999</v>
      </c>
      <c r="J21" s="11">
        <v>5862.9579999999996</v>
      </c>
      <c r="K21" s="11">
        <v>6699.4785300000003</v>
      </c>
      <c r="L21" s="11">
        <v>3628.4032900000002</v>
      </c>
      <c r="M21" s="19">
        <f t="shared" si="3"/>
        <v>809198.45543999982</v>
      </c>
      <c r="N21" s="11">
        <v>608812.57718999998</v>
      </c>
      <c r="O21" s="20">
        <f t="shared" si="5"/>
        <v>75.236497684484533</v>
      </c>
    </row>
    <row r="22" spans="2:16" ht="43.5" customHeight="1">
      <c r="B22" s="24" t="s">
        <v>39</v>
      </c>
      <c r="C22" s="25" t="s">
        <v>40</v>
      </c>
      <c r="D22" s="26">
        <f t="shared" ref="D22:N24" si="7">D23</f>
        <v>0</v>
      </c>
      <c r="E22" s="26">
        <f t="shared" si="7"/>
        <v>0</v>
      </c>
      <c r="F22" s="26">
        <f t="shared" si="7"/>
        <v>0</v>
      </c>
      <c r="G22" s="26">
        <f t="shared" si="7"/>
        <v>0</v>
      </c>
      <c r="H22" s="26">
        <f t="shared" si="7"/>
        <v>0</v>
      </c>
      <c r="I22" s="26">
        <f t="shared" si="7"/>
        <v>0</v>
      </c>
      <c r="J22" s="26">
        <f t="shared" si="7"/>
        <v>0</v>
      </c>
      <c r="K22" s="26">
        <f t="shared" si="7"/>
        <v>7380.8166799999999</v>
      </c>
      <c r="L22" s="26">
        <f t="shared" si="7"/>
        <v>0</v>
      </c>
      <c r="M22" s="19">
        <f t="shared" si="3"/>
        <v>7380.8166799999999</v>
      </c>
      <c r="N22" s="26">
        <f t="shared" si="7"/>
        <v>5367.8666899999998</v>
      </c>
      <c r="O22" s="20">
        <f t="shared" si="5"/>
        <v>72.727272912026848</v>
      </c>
    </row>
    <row r="23" spans="2:16" ht="57" customHeight="1">
      <c r="B23" s="27" t="s">
        <v>41</v>
      </c>
      <c r="C23" s="22" t="s">
        <v>43</v>
      </c>
      <c r="D23" s="14">
        <f t="shared" si="7"/>
        <v>0</v>
      </c>
      <c r="E23" s="14">
        <f t="shared" si="7"/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7380.8166799999999</v>
      </c>
      <c r="L23" s="14">
        <f t="shared" si="7"/>
        <v>0</v>
      </c>
      <c r="M23" s="19">
        <f t="shared" si="3"/>
        <v>7380.8166799999999</v>
      </c>
      <c r="N23" s="14">
        <f t="shared" si="7"/>
        <v>5367.8666899999998</v>
      </c>
      <c r="O23" s="20">
        <f t="shared" si="5"/>
        <v>72.727272912026848</v>
      </c>
    </row>
    <row r="24" spans="2:16" ht="51.75" customHeight="1">
      <c r="B24" s="27" t="s">
        <v>42</v>
      </c>
      <c r="C24" s="22" t="s">
        <v>44</v>
      </c>
      <c r="D24" s="14">
        <f t="shared" si="7"/>
        <v>0</v>
      </c>
      <c r="E24" s="14">
        <f t="shared" si="7"/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7380.8166799999999</v>
      </c>
      <c r="L24" s="14">
        <f t="shared" si="7"/>
        <v>0</v>
      </c>
      <c r="M24" s="19">
        <f t="shared" si="3"/>
        <v>7380.8166799999999</v>
      </c>
      <c r="N24" s="14">
        <f t="shared" si="7"/>
        <v>5367.8666899999998</v>
      </c>
      <c r="O24" s="20">
        <f t="shared" si="5"/>
        <v>72.727272912026848</v>
      </c>
    </row>
    <row r="25" spans="2:16" ht="52.5" customHeight="1">
      <c r="B25" s="27" t="s">
        <v>45</v>
      </c>
      <c r="C25" s="22" t="s">
        <v>44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7380.8166799999999</v>
      </c>
      <c r="L25" s="14"/>
      <c r="M25" s="19">
        <f t="shared" si="3"/>
        <v>7380.8166799999999</v>
      </c>
      <c r="N25" s="14">
        <v>5367.8666899999998</v>
      </c>
      <c r="O25" s="20">
        <f t="shared" si="5"/>
        <v>72.727272912026848</v>
      </c>
    </row>
  </sheetData>
  <mergeCells count="12">
    <mergeCell ref="B9:O9"/>
    <mergeCell ref="D10:O10"/>
    <mergeCell ref="B1:O1"/>
    <mergeCell ref="B2:O2"/>
    <mergeCell ref="B3:O3"/>
    <mergeCell ref="B4:O4"/>
    <mergeCell ref="B5:O5"/>
    <mergeCell ref="C10:C11"/>
    <mergeCell ref="B10:B11"/>
    <mergeCell ref="B6:O6"/>
    <mergeCell ref="B7:O7"/>
    <mergeCell ref="B8:O8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6"/>
      <c r="B1" s="36" t="s">
        <v>20</v>
      </c>
      <c r="C1" s="36"/>
      <c r="D1" s="36"/>
    </row>
    <row r="2" spans="1:4" ht="15.75">
      <c r="A2" s="36"/>
      <c r="B2" s="2" t="s">
        <v>17</v>
      </c>
      <c r="C2" s="2" t="s">
        <v>18</v>
      </c>
      <c r="D2" s="2" t="s">
        <v>19</v>
      </c>
    </row>
    <row r="3" spans="1:4" ht="15.75">
      <c r="A3" s="3" t="s">
        <v>21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22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23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24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22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23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25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2023-10-05T13:50:58Z</cp:lastPrinted>
  <dcterms:created xsi:type="dcterms:W3CDTF">2009-01-23T07:46:30Z</dcterms:created>
  <dcterms:modified xsi:type="dcterms:W3CDTF">2023-10-09T07:27:18Z</dcterms:modified>
</cp:coreProperties>
</file>