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Лист1!$B$1:$M$27</definedName>
  </definedNames>
  <calcPr calcId="124519" iterateDelta="1E-4"/>
</workbook>
</file>

<file path=xl/calcChain.xml><?xml version="1.0" encoding="utf-8"?>
<calcChain xmlns="http://schemas.openxmlformats.org/spreadsheetml/2006/main">
  <c r="L26" i="1"/>
  <c r="L22"/>
  <c r="L21" s="1"/>
  <c r="L18"/>
  <c r="K27"/>
  <c r="L25" l="1"/>
  <c r="L17"/>
  <c r="L16" s="1"/>
  <c r="L20"/>
  <c r="J26"/>
  <c r="J25" s="1"/>
  <c r="J24" s="1"/>
  <c r="J15" s="1"/>
  <c r="J14" s="1"/>
  <c r="J22"/>
  <c r="J21" s="1"/>
  <c r="J20" s="1"/>
  <c r="J18"/>
  <c r="J17" s="1"/>
  <c r="J16" s="1"/>
  <c r="I26"/>
  <c r="I25" s="1"/>
  <c r="I24" s="1"/>
  <c r="I15" s="1"/>
  <c r="I14" s="1"/>
  <c r="I22"/>
  <c r="I21" s="1"/>
  <c r="I20" s="1"/>
  <c r="I18"/>
  <c r="I17" s="1"/>
  <c r="I16" s="1"/>
  <c r="H26"/>
  <c r="H25" s="1"/>
  <c r="H24" s="1"/>
  <c r="H15" s="1"/>
  <c r="H14" s="1"/>
  <c r="H22"/>
  <c r="H21" s="1"/>
  <c r="H20" s="1"/>
  <c r="H18"/>
  <c r="H17" s="1"/>
  <c r="H16" s="1"/>
  <c r="L24" l="1"/>
  <c r="G26"/>
  <c r="G25" s="1"/>
  <c r="G24" s="1"/>
  <c r="G15" s="1"/>
  <c r="G14" s="1"/>
  <c r="G22"/>
  <c r="G21" s="1"/>
  <c r="G20" s="1"/>
  <c r="G18"/>
  <c r="G17" s="1"/>
  <c r="G16" s="1"/>
  <c r="F26"/>
  <c r="F25" s="1"/>
  <c r="F24" s="1"/>
  <c r="F15" s="1"/>
  <c r="F14" s="1"/>
  <c r="F22"/>
  <c r="F21" s="1"/>
  <c r="F20" s="1"/>
  <c r="F18"/>
  <c r="F17" s="1"/>
  <c r="F16" s="1"/>
  <c r="E23"/>
  <c r="K23" s="1"/>
  <c r="M23" s="1"/>
  <c r="E19"/>
  <c r="E26"/>
  <c r="E25" s="1"/>
  <c r="E24" s="1"/>
  <c r="D26"/>
  <c r="D18"/>
  <c r="L15" l="1"/>
  <c r="L14" s="1"/>
  <c r="D25"/>
  <c r="K26"/>
  <c r="E18"/>
  <c r="E17" s="1"/>
  <c r="E16" s="1"/>
  <c r="K19"/>
  <c r="M19" s="1"/>
  <c r="E22"/>
  <c r="E21" s="1"/>
  <c r="E20" s="1"/>
  <c r="E15"/>
  <c r="E14" s="1"/>
  <c r="D22"/>
  <c r="K22" l="1"/>
  <c r="M22" s="1"/>
  <c r="K18"/>
  <c r="M18" s="1"/>
  <c r="D24"/>
  <c r="K25"/>
  <c r="D17"/>
  <c r="K17" s="1"/>
  <c r="M17" s="1"/>
  <c r="D21"/>
  <c r="K21" s="1"/>
  <c r="M21" s="1"/>
  <c r="D15" l="1"/>
  <c r="K24"/>
  <c r="D16"/>
  <c r="K16" s="1"/>
  <c r="M16" s="1"/>
  <c r="D20"/>
  <c r="K20" s="1"/>
  <c r="M20" s="1"/>
  <c r="K15" l="1"/>
  <c r="D14"/>
  <c r="K14" s="1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<sst xmlns="http://schemas.openxmlformats.org/spreadsheetml/2006/main" count="61" uniqueCount="58">
  <si>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</si>
  <si>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</si>
  <si>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</si>
  <si>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</si>
  <si>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</si>
  <si>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</si>
  <si>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</si>
  <si>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</si>
  <si>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</si>
  <si>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</si>
  <si>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</si>
  <si>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</si>
  <si>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</si>
  <si>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</si>
  <si>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</si>
  <si>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</si>
  <si>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</si>
  <si>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</si>
  <si>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</si>
  <si>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</si>
  <si>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</si>
  <si>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</si>
  <si>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</si>
  <si>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</si>
  <si>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</si>
  <si>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</si>
  <si>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</si>
  <si>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</si>
  <si>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</si>
  <si>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</si>
  <si>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</si>
  <si>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</si>
  <si>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</si>
  <si>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</si>
  <si>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</si>
  <si>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</si>
  <si>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</si>
  <si>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</si>
  <si>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</si>
  <si>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</si>
  <si>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</si>
  <si>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</si>
  <si>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</si>
  <si>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</si>
  <si>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</si>
  <si>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</si>
  <si>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</si>
  <si>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</si>
  <si>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</si>
  <si>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</si>
  <si>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</si>
  <si>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</si>
  <si>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 xml:space="preserve">Изменения от 20.06.23
</t>
  </si>
  <si>
    <t xml:space="preserve">к постановлению администрации </t>
  </si>
  <si>
    <t xml:space="preserve">Уточненный план
</t>
  </si>
  <si>
    <t>Исполнение</t>
  </si>
  <si>
    <t xml:space="preserve">Процент исполнения
</t>
  </si>
  <si>
    <t>от 04.07.2023 № 422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</si>
</sst>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6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B1" workbookViewId="0">
      <selection activeCell="B6" sqref="B6:M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0" width="12" style="1" hidden="1" customWidth="1"/>
    <col min="11" max="13" width="12" style="1" customWidth="1"/>
    <col min="14" max="16384" width="9.140625" style="7"/>
  </cols>
  <sheetData>
    <row r="1" spans="1:13">
      <c r="B1" s="31" t="s">
        <v>38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>
      <c r="B2" s="31" t="s">
        <v>53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B3" s="31" t="s">
        <v>11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>
      <c r="B4" s="31" t="s">
        <v>27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>
      <c r="B5" s="31" t="s">
        <v>57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s="9" customFormat="1" ht="18.75" customHeight="1">
      <c r="A9" s="8" t="s">
        <v>0</v>
      </c>
      <c r="B9" s="33" t="s">
        <v>15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s="9" customFormat="1" ht="18.75" customHeight="1">
      <c r="A10" s="8"/>
      <c r="B10" s="33" t="s">
        <v>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>
      <c r="B11" s="34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12.75" customHeight="1">
      <c r="B12" s="27" t="s">
        <v>1</v>
      </c>
      <c r="C12" s="27" t="s">
        <v>10</v>
      </c>
      <c r="D12" s="28" t="s">
        <v>16</v>
      </c>
      <c r="E12" s="29"/>
      <c r="F12" s="29"/>
      <c r="G12" s="29"/>
      <c r="H12" s="29"/>
      <c r="I12" s="29"/>
      <c r="J12" s="29"/>
      <c r="K12" s="29"/>
      <c r="L12" s="29"/>
      <c r="M12" s="30"/>
    </row>
    <row r="13" spans="1:13" ht="33.75" customHeight="1">
      <c r="B13" s="27"/>
      <c r="C13" s="27"/>
      <c r="D13" s="12" t="s">
        <v>26</v>
      </c>
      <c r="E13" s="12" t="s">
        <v>47</v>
      </c>
      <c r="F13" s="12" t="s">
        <v>48</v>
      </c>
      <c r="G13" s="12" t="s">
        <v>49</v>
      </c>
      <c r="H13" s="12" t="s">
        <v>50</v>
      </c>
      <c r="I13" s="12" t="s">
        <v>51</v>
      </c>
      <c r="J13" s="12" t="s">
        <v>52</v>
      </c>
      <c r="K13" s="14" t="s">
        <v>54</v>
      </c>
      <c r="L13" s="14" t="s">
        <v>55</v>
      </c>
      <c r="M13" s="14" t="s">
        <v>56</v>
      </c>
    </row>
    <row r="14" spans="1:13" ht="43.5" customHeight="1">
      <c r="B14" s="16" t="s">
        <v>2</v>
      </c>
      <c r="C14" s="17" t="s">
        <v>28</v>
      </c>
      <c r="D14" s="18">
        <f t="shared" ref="D14:I14" si="0">D15</f>
        <v>-1.1641532182693481E-10</v>
      </c>
      <c r="E14" s="18">
        <f t="shared" si="0"/>
        <v>1715.5839199999973</v>
      </c>
      <c r="F14" s="18">
        <f t="shared" si="0"/>
        <v>5554.4618499999997</v>
      </c>
      <c r="G14" s="18">
        <f t="shared" si="0"/>
        <v>0</v>
      </c>
      <c r="H14" s="18">
        <f t="shared" si="0"/>
        <v>0</v>
      </c>
      <c r="I14" s="18">
        <f t="shared" si="0"/>
        <v>-9.9999997473787516E-6</v>
      </c>
      <c r="J14" s="18">
        <f>J15</f>
        <v>0</v>
      </c>
      <c r="K14" s="18">
        <f>D14+E14+F14+G14+H14+I14+J14</f>
        <v>7270.0457599998808</v>
      </c>
      <c r="L14" s="18">
        <f>L15</f>
        <v>-9860.3630300000314</v>
      </c>
      <c r="M14" s="19"/>
    </row>
    <row r="15" spans="1:13" ht="30" customHeight="1">
      <c r="B15" s="16" t="s">
        <v>3</v>
      </c>
      <c r="C15" s="20" t="s">
        <v>29</v>
      </c>
      <c r="D15" s="18">
        <f t="shared" ref="D15:I15" si="1">D23+D19+D24</f>
        <v>-1.1641532182693481E-10</v>
      </c>
      <c r="E15" s="18">
        <f t="shared" si="1"/>
        <v>1715.5839199999973</v>
      </c>
      <c r="F15" s="18">
        <f t="shared" si="1"/>
        <v>5554.4618499999997</v>
      </c>
      <c r="G15" s="18">
        <f t="shared" si="1"/>
        <v>0</v>
      </c>
      <c r="H15" s="18">
        <f t="shared" si="1"/>
        <v>0</v>
      </c>
      <c r="I15" s="18">
        <f t="shared" si="1"/>
        <v>-9.9999997473787516E-6</v>
      </c>
      <c r="J15" s="18">
        <f>J23+J19+J24</f>
        <v>0</v>
      </c>
      <c r="K15" s="18">
        <f t="shared" ref="K15:K27" si="2">D15+E15+F15+G15+H15+I15+J15</f>
        <v>7270.0457599998808</v>
      </c>
      <c r="L15" s="18">
        <f>L23+L19+L24</f>
        <v>-9860.3630300000314</v>
      </c>
      <c r="M15" s="19"/>
    </row>
    <row r="16" spans="1:13" ht="29.25" customHeight="1">
      <c r="B16" s="15" t="s">
        <v>4</v>
      </c>
      <c r="C16" s="21" t="s">
        <v>30</v>
      </c>
      <c r="D16" s="22">
        <f t="shared" ref="D16:L18" si="3">D17</f>
        <v>-673895.54573000001</v>
      </c>
      <c r="E16" s="22">
        <f t="shared" si="3"/>
        <v>-39252.7719</v>
      </c>
      <c r="F16" s="22">
        <f t="shared" si="3"/>
        <v>0</v>
      </c>
      <c r="G16" s="22">
        <f t="shared" si="3"/>
        <v>-45884.719290000001</v>
      </c>
      <c r="H16" s="22">
        <f t="shared" si="3"/>
        <v>-63.35</v>
      </c>
      <c r="I16" s="22">
        <f t="shared" si="3"/>
        <v>-26641.182939999999</v>
      </c>
      <c r="J16" s="22">
        <f t="shared" si="3"/>
        <v>-5862.9579999999996</v>
      </c>
      <c r="K16" s="18">
        <f t="shared" si="2"/>
        <v>-791600.52786000003</v>
      </c>
      <c r="L16" s="22">
        <f t="shared" si="3"/>
        <v>-387050.92291000002</v>
      </c>
      <c r="M16" s="19">
        <f t="shared" ref="M16:M23" si="4">L16/K16*100</f>
        <v>48.894727743088701</v>
      </c>
    </row>
    <row r="17" spans="2:13" ht="29.25" customHeight="1">
      <c r="B17" s="15" t="s">
        <v>5</v>
      </c>
      <c r="C17" s="21" t="s">
        <v>31</v>
      </c>
      <c r="D17" s="22">
        <f t="shared" si="3"/>
        <v>-673895.54573000001</v>
      </c>
      <c r="E17" s="22">
        <f t="shared" si="3"/>
        <v>-39252.7719</v>
      </c>
      <c r="F17" s="22">
        <f t="shared" si="3"/>
        <v>0</v>
      </c>
      <c r="G17" s="22">
        <f t="shared" si="3"/>
        <v>-45884.719290000001</v>
      </c>
      <c r="H17" s="22">
        <f t="shared" si="3"/>
        <v>-63.35</v>
      </c>
      <c r="I17" s="22">
        <f t="shared" si="3"/>
        <v>-26641.182939999999</v>
      </c>
      <c r="J17" s="22">
        <f t="shared" si="3"/>
        <v>-5862.9579999999996</v>
      </c>
      <c r="K17" s="18">
        <f t="shared" si="2"/>
        <v>-791600.52786000003</v>
      </c>
      <c r="L17" s="22">
        <f t="shared" si="3"/>
        <v>-387050.92291000002</v>
      </c>
      <c r="M17" s="19">
        <f t="shared" si="4"/>
        <v>48.894727743088701</v>
      </c>
    </row>
    <row r="18" spans="2:13" ht="30.75" customHeight="1">
      <c r="B18" s="15" t="s">
        <v>6</v>
      </c>
      <c r="C18" s="21" t="s">
        <v>32</v>
      </c>
      <c r="D18" s="22">
        <f t="shared" si="3"/>
        <v>-673895.54573000001</v>
      </c>
      <c r="E18" s="22">
        <f t="shared" si="3"/>
        <v>-39252.7719</v>
      </c>
      <c r="F18" s="22">
        <f t="shared" si="3"/>
        <v>0</v>
      </c>
      <c r="G18" s="22">
        <f t="shared" si="3"/>
        <v>-45884.719290000001</v>
      </c>
      <c r="H18" s="22">
        <f t="shared" si="3"/>
        <v>-63.35</v>
      </c>
      <c r="I18" s="22">
        <f t="shared" si="3"/>
        <v>-26641.182939999999</v>
      </c>
      <c r="J18" s="22">
        <f t="shared" si="3"/>
        <v>-5862.9579999999996</v>
      </c>
      <c r="K18" s="18">
        <f t="shared" si="2"/>
        <v>-791600.52786000003</v>
      </c>
      <c r="L18" s="22">
        <f t="shared" si="3"/>
        <v>-387050.92291000002</v>
      </c>
      <c r="M18" s="19">
        <f t="shared" si="4"/>
        <v>48.894727743088701</v>
      </c>
    </row>
    <row r="19" spans="2:13" ht="42" customHeight="1">
      <c r="B19" s="15" t="s">
        <v>12</v>
      </c>
      <c r="C19" s="21" t="s">
        <v>33</v>
      </c>
      <c r="D19" s="10">
        <v>-673895.54573000001</v>
      </c>
      <c r="E19" s="10">
        <f>-30636.36364-8616.40826</f>
        <v>-39252.7719</v>
      </c>
      <c r="F19" s="10"/>
      <c r="G19" s="10">
        <v>-45884.719290000001</v>
      </c>
      <c r="H19" s="10">
        <v>-63.35</v>
      </c>
      <c r="I19" s="10">
        <v>-26641.182939999999</v>
      </c>
      <c r="J19" s="10">
        <v>-5862.9579999999996</v>
      </c>
      <c r="K19" s="18">
        <f t="shared" si="2"/>
        <v>-791600.52786000003</v>
      </c>
      <c r="L19" s="10">
        <v>-387050.92291000002</v>
      </c>
      <c r="M19" s="19">
        <f t="shared" si="4"/>
        <v>48.894727743088701</v>
      </c>
    </row>
    <row r="20" spans="2:13" ht="30.75" customHeight="1">
      <c r="B20" s="15" t="s">
        <v>7</v>
      </c>
      <c r="C20" s="21" t="s">
        <v>34</v>
      </c>
      <c r="D20" s="10">
        <f t="shared" ref="D20:L22" si="5">D21</f>
        <v>673895.5457299999</v>
      </c>
      <c r="E20" s="10">
        <f t="shared" si="5"/>
        <v>40968.355819999997</v>
      </c>
      <c r="F20" s="10">
        <f t="shared" si="5"/>
        <v>5554.4618499999997</v>
      </c>
      <c r="G20" s="10">
        <f t="shared" si="5"/>
        <v>45884.719290000001</v>
      </c>
      <c r="H20" s="10">
        <f t="shared" si="5"/>
        <v>63.35</v>
      </c>
      <c r="I20" s="10">
        <f t="shared" si="5"/>
        <v>26641.182929999999</v>
      </c>
      <c r="J20" s="10">
        <f t="shared" si="5"/>
        <v>5862.9579999999996</v>
      </c>
      <c r="K20" s="18">
        <f t="shared" si="2"/>
        <v>798870.57361999981</v>
      </c>
      <c r="L20" s="10">
        <f t="shared" si="5"/>
        <v>374628.14319999999</v>
      </c>
      <c r="M20" s="19">
        <f t="shared" si="4"/>
        <v>46.894723071649906</v>
      </c>
    </row>
    <row r="21" spans="2:13" ht="30.75" customHeight="1">
      <c r="B21" s="15" t="s">
        <v>8</v>
      </c>
      <c r="C21" s="21" t="s">
        <v>35</v>
      </c>
      <c r="D21" s="10">
        <f t="shared" si="5"/>
        <v>673895.5457299999</v>
      </c>
      <c r="E21" s="10">
        <f t="shared" si="5"/>
        <v>40968.355819999997</v>
      </c>
      <c r="F21" s="10">
        <f t="shared" si="5"/>
        <v>5554.4618499999997</v>
      </c>
      <c r="G21" s="10">
        <f t="shared" si="5"/>
        <v>45884.719290000001</v>
      </c>
      <c r="H21" s="10">
        <f t="shared" si="5"/>
        <v>63.35</v>
      </c>
      <c r="I21" s="10">
        <f t="shared" si="5"/>
        <v>26641.182929999999</v>
      </c>
      <c r="J21" s="10">
        <f t="shared" si="5"/>
        <v>5862.9579999999996</v>
      </c>
      <c r="K21" s="18">
        <f t="shared" si="2"/>
        <v>798870.57361999981</v>
      </c>
      <c r="L21" s="10">
        <f t="shared" si="5"/>
        <v>374628.14319999999</v>
      </c>
      <c r="M21" s="19">
        <f t="shared" si="4"/>
        <v>46.894723071649906</v>
      </c>
    </row>
    <row r="22" spans="2:13" ht="29.25" customHeight="1">
      <c r="B22" s="15" t="s">
        <v>9</v>
      </c>
      <c r="C22" s="21" t="s">
        <v>36</v>
      </c>
      <c r="D22" s="10">
        <f t="shared" si="5"/>
        <v>673895.5457299999</v>
      </c>
      <c r="E22" s="10">
        <f t="shared" si="5"/>
        <v>40968.355819999997</v>
      </c>
      <c r="F22" s="10">
        <f t="shared" si="5"/>
        <v>5554.4618499999997</v>
      </c>
      <c r="G22" s="10">
        <f t="shared" si="5"/>
        <v>45884.719290000001</v>
      </c>
      <c r="H22" s="10">
        <f t="shared" si="5"/>
        <v>63.35</v>
      </c>
      <c r="I22" s="10">
        <f t="shared" si="5"/>
        <v>26641.182929999999</v>
      </c>
      <c r="J22" s="10">
        <f t="shared" si="5"/>
        <v>5862.9579999999996</v>
      </c>
      <c r="K22" s="18">
        <f t="shared" si="2"/>
        <v>798870.57361999981</v>
      </c>
      <c r="L22" s="10">
        <f t="shared" si="5"/>
        <v>374628.14319999999</v>
      </c>
      <c r="M22" s="19">
        <f t="shared" si="4"/>
        <v>46.894723071649906</v>
      </c>
    </row>
    <row r="23" spans="2:13" ht="41.25" customHeight="1">
      <c r="B23" s="15" t="s">
        <v>13</v>
      </c>
      <c r="C23" s="21" t="s">
        <v>37</v>
      </c>
      <c r="D23" s="11">
        <v>673895.5457299999</v>
      </c>
      <c r="E23" s="11">
        <f>32351.94756+8616.40826</f>
        <v>40968.355819999997</v>
      </c>
      <c r="F23" s="11">
        <v>5554.4618499999997</v>
      </c>
      <c r="G23" s="11">
        <v>45884.719290000001</v>
      </c>
      <c r="H23" s="11">
        <v>63.35</v>
      </c>
      <c r="I23" s="11">
        <v>26641.182929999999</v>
      </c>
      <c r="J23" s="11">
        <v>5862.9579999999996</v>
      </c>
      <c r="K23" s="18">
        <f t="shared" si="2"/>
        <v>798870.57361999981</v>
      </c>
      <c r="L23" s="11">
        <v>374628.14319999999</v>
      </c>
      <c r="M23" s="19">
        <f t="shared" si="4"/>
        <v>46.894723071649906</v>
      </c>
    </row>
    <row r="24" spans="2:13" ht="43.5" customHeight="1">
      <c r="B24" s="23" t="s">
        <v>39</v>
      </c>
      <c r="C24" s="24" t="s">
        <v>40</v>
      </c>
      <c r="D24" s="25">
        <f t="shared" ref="D24:L26" si="6">D25</f>
        <v>0</v>
      </c>
      <c r="E24" s="25">
        <f t="shared" si="6"/>
        <v>0</v>
      </c>
      <c r="F24" s="25">
        <f t="shared" si="6"/>
        <v>0</v>
      </c>
      <c r="G24" s="25">
        <f t="shared" si="6"/>
        <v>0</v>
      </c>
      <c r="H24" s="25">
        <f t="shared" si="6"/>
        <v>0</v>
      </c>
      <c r="I24" s="25">
        <f t="shared" si="6"/>
        <v>0</v>
      </c>
      <c r="J24" s="25">
        <f t="shared" si="6"/>
        <v>0</v>
      </c>
      <c r="K24" s="18">
        <f t="shared" si="2"/>
        <v>0</v>
      </c>
      <c r="L24" s="25">
        <f t="shared" si="6"/>
        <v>2562.4166799999998</v>
      </c>
      <c r="M24" s="19">
        <v>0</v>
      </c>
    </row>
    <row r="25" spans="2:13" ht="57" customHeight="1">
      <c r="B25" s="26" t="s">
        <v>41</v>
      </c>
      <c r="C25" s="21" t="s">
        <v>43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8">
        <f t="shared" si="2"/>
        <v>0</v>
      </c>
      <c r="L25" s="13">
        <f t="shared" si="6"/>
        <v>2562.4166799999998</v>
      </c>
      <c r="M25" s="19">
        <v>0</v>
      </c>
    </row>
    <row r="26" spans="2:13" ht="51.75" customHeight="1">
      <c r="B26" s="26" t="s">
        <v>42</v>
      </c>
      <c r="C26" s="21" t="s">
        <v>44</v>
      </c>
      <c r="D26" s="13">
        <f t="shared" si="6"/>
        <v>0</v>
      </c>
      <c r="E26" s="13">
        <f t="shared" si="6"/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  <c r="K26" s="18">
        <f t="shared" si="2"/>
        <v>0</v>
      </c>
      <c r="L26" s="13">
        <f t="shared" si="6"/>
        <v>2562.4166799999998</v>
      </c>
      <c r="M26" s="19">
        <v>0</v>
      </c>
    </row>
    <row r="27" spans="2:13" ht="52.5" customHeight="1">
      <c r="B27" s="26" t="s">
        <v>45</v>
      </c>
      <c r="C27" s="21" t="s">
        <v>44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8">
        <f t="shared" si="2"/>
        <v>0</v>
      </c>
      <c r="L27" s="13">
        <v>2562.4166799999998</v>
      </c>
      <c r="M27" s="19">
        <v>0</v>
      </c>
    </row>
  </sheetData>
  <mergeCells count="14">
    <mergeCell ref="B6:M6"/>
    <mergeCell ref="B1:M1"/>
    <mergeCell ref="B2:M2"/>
    <mergeCell ref="B3:M3"/>
    <mergeCell ref="B4:M4"/>
    <mergeCell ref="B5:M5"/>
    <mergeCell ref="C12:C13"/>
    <mergeCell ref="B12:B13"/>
    <mergeCell ref="D12:M12"/>
    <mergeCell ref="B7:M7"/>
    <mergeCell ref="B8:M8"/>
    <mergeCell ref="B9:M9"/>
    <mergeCell ref="B10:M10"/>
    <mergeCell ref="B11:M11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5"/>
      <c r="B1" s="35" t="s">
        <v>20</v>
      </c>
      <c r="C1" s="35"/>
      <c r="D1" s="35"/>
    </row>
    <row r="2" spans="1:4" ht="15.75">
      <c r="A2" s="35"/>
      <c r="B2" s="2" t="s">
        <v>17</v>
      </c>
      <c r="C2" s="2" t="s">
        <v>18</v>
      </c>
      <c r="D2" s="2" t="s">
        <v>19</v>
      </c>
    </row>
    <row r="3" spans="1:4" ht="15.75">
      <c r="A3" s="3" t="s">
        <v>21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22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23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24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22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23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25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2023-07-05T11:19:43Z</cp:lastPrinted>
  <dcterms:created xsi:type="dcterms:W3CDTF">2009-01-23T07:46:30Z</dcterms:created>
  <dcterms:modified xsi:type="dcterms:W3CDTF">2023-07-10T06:35:15Z</dcterms:modified>
</cp:coreProperties>
</file>