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Лист1!$B$1:$N$23</definedName>
  </definedNames>
  <calcPr calcId="124519"/>
</workbook>
</file>

<file path=xl/calcChain.xml><?xml version="1.0" encoding="utf-8"?>
<calcChain xmlns="http://schemas.openxmlformats.org/spreadsheetml/2006/main">
  <c r="N15" i="1"/>
  <c r="N16"/>
  <c r="N17"/>
  <c r="N18"/>
  <c r="N19"/>
  <c r="N20"/>
  <c r="N21"/>
  <c r="N22"/>
  <c r="N23"/>
  <c r="N14"/>
  <c r="M22"/>
  <c r="M21" s="1"/>
  <c r="M20" s="1"/>
  <c r="M18"/>
  <c r="M17"/>
  <c r="M16" s="1"/>
  <c r="M15"/>
  <c r="M14" s="1"/>
  <c r="K15"/>
  <c r="I23"/>
  <c r="I19"/>
  <c r="K14" l="1"/>
  <c r="K18"/>
  <c r="K22"/>
  <c r="I18"/>
  <c r="I17" s="1"/>
  <c r="I22"/>
  <c r="I21" s="1"/>
  <c r="G22"/>
  <c r="G21" s="1"/>
  <c r="G20" s="1"/>
  <c r="G18"/>
  <c r="G17" s="1"/>
  <c r="G16" s="1"/>
  <c r="G15"/>
  <c r="G14" s="1"/>
  <c r="F23"/>
  <c r="H23" s="1"/>
  <c r="J23" s="1"/>
  <c r="L23" s="1"/>
  <c r="E19"/>
  <c r="F19" s="1"/>
  <c r="H19" s="1"/>
  <c r="K21" l="1"/>
  <c r="K17"/>
  <c r="I15"/>
  <c r="J19"/>
  <c r="L19" s="1"/>
  <c r="I16"/>
  <c r="I20"/>
  <c r="E22"/>
  <c r="K20" l="1"/>
  <c r="K16"/>
  <c r="I14"/>
  <c r="E21"/>
  <c r="D22"/>
  <c r="F22" s="1"/>
  <c r="H22" s="1"/>
  <c r="J22" s="1"/>
  <c r="L22" s="1"/>
  <c r="D18"/>
  <c r="D15"/>
  <c r="E20" l="1"/>
  <c r="D14"/>
  <c r="D17"/>
  <c r="D21"/>
  <c r="F21" s="1"/>
  <c r="H21" s="1"/>
  <c r="J21" s="1"/>
  <c r="L21" s="1"/>
  <c r="F20" l="1"/>
  <c r="H20" s="1"/>
  <c r="J20" s="1"/>
  <c r="L20" s="1"/>
  <c r="D16"/>
  <c r="D20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18" i="1"/>
  <c r="E15"/>
  <c r="F15" s="1"/>
  <c r="H15" s="1"/>
  <c r="J15" s="1"/>
  <c r="L15" s="1"/>
  <c r="E17" l="1"/>
  <c r="F17" s="1"/>
  <c r="H17" s="1"/>
  <c r="J17" s="1"/>
  <c r="L17" s="1"/>
  <c r="F18"/>
  <c r="H18" s="1"/>
  <c r="J18" s="1"/>
  <c r="L18" s="1"/>
  <c r="E14"/>
  <c r="F14" s="1"/>
  <c r="H14" s="1"/>
  <c r="J14" s="1"/>
  <c r="L14" s="1"/>
  <c r="E16" l="1"/>
  <c r="F16" s="1"/>
  <c r="H16" s="1"/>
  <c r="J16" s="1"/>
  <c r="L16" s="1"/>
</calcChain>
</file>

<file path=xl/sharedStrings.xml><?xml version="1.0" encoding="utf-8"?>
<sst xmlns="http://schemas.openxmlformats.org/spreadsheetml/2006/main" count="54" uniqueCount="49">
  <si>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</si>
  <si>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</si>
  <si>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</si>
  <si>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</si>
  <si>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</si>
  <si>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</si>
  <si>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</si>
  <si>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</si>
  <si>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</si>
  <si>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</si>
  <si>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</si>
  <si>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</si>
  <si>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</si>
  <si>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</si>
  <si>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</si>
  <si>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</si>
  <si>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</si>
  <si>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</si>
  <si>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</si>
  <si>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</si>
  <si>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</si>
  <si>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</si>
  <si>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</si>
  <si>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</si>
  <si>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</si>
  <si>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</si>
  <si>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</si>
  <si>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Ивановской области</t>
  </si>
  <si>
    <t>на 2022 год и на плановый период 2023 и 2024 годов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</si>
  <si>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</si>
  <si>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</si>
  <si>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</si>
  <si>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</si>
  <si>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</si>
  <si>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</si>
  <si>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</si>
  <si>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</si>
  <si>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</si>
  <si>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</si>
  <si>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</si>
  <si>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Изменения от 25.02.22</t>
  </si>
  <si>
    <t>Изменения от 25.03.22</t>
  </si>
  <si>
    <t>Изменения от 22.04.22</t>
  </si>
  <si>
    <t>Изменения от 27.05.22</t>
  </si>
  <si>
    <t xml:space="preserve">к постановлению администрации </t>
  </si>
  <si>
    <t xml:space="preserve">Уточненный план
</t>
  </si>
  <si>
    <t>Исполнение</t>
  </si>
  <si>
    <t xml:space="preserve">Процент исполнения
</t>
  </si>
  <si>
    <t>от 07.07.2022 № 317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</si>
</sst>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3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B1" sqref="B1:N1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1" width="12" style="1" hidden="1" customWidth="1"/>
    <col min="12" max="14" width="12" style="1" customWidth="1"/>
    <col min="15" max="15" width="11.140625" style="7" bestFit="1" customWidth="1"/>
    <col min="16" max="16384" width="9.140625" style="7"/>
  </cols>
  <sheetData>
    <row r="1" spans="1:15">
      <c r="B1" s="23" t="s">
        <v>39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>
      <c r="B2" s="23" t="s">
        <v>44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>
      <c r="B3" s="23" t="s">
        <v>11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>
      <c r="B4" s="23" t="s">
        <v>27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5">
      <c r="B5" s="23" t="s">
        <v>48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5" s="9" customFormat="1" ht="18.75" customHeight="1">
      <c r="A9" s="8" t="s">
        <v>0</v>
      </c>
      <c r="B9" s="26" t="s">
        <v>15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5" s="9" customFormat="1" ht="18.75" customHeight="1">
      <c r="A10" s="8"/>
      <c r="B10" s="26" t="s">
        <v>28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5">
      <c r="B11" s="27" t="s">
        <v>14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5" ht="12.75" customHeight="1">
      <c r="B12" s="24" t="s">
        <v>1</v>
      </c>
      <c r="C12" s="24" t="s">
        <v>10</v>
      </c>
      <c r="D12" s="28" t="s">
        <v>16</v>
      </c>
      <c r="E12" s="29"/>
      <c r="F12" s="29"/>
      <c r="G12" s="29"/>
      <c r="H12" s="29"/>
      <c r="I12" s="29"/>
      <c r="J12" s="29"/>
      <c r="K12" s="29"/>
      <c r="L12" s="29"/>
      <c r="M12" s="29"/>
      <c r="N12" s="30"/>
    </row>
    <row r="13" spans="1:15" ht="48.75" customHeight="1">
      <c r="B13" s="24"/>
      <c r="C13" s="24"/>
      <c r="D13" s="12" t="s">
        <v>26</v>
      </c>
      <c r="E13" s="12" t="s">
        <v>40</v>
      </c>
      <c r="F13" s="12" t="s">
        <v>26</v>
      </c>
      <c r="G13" s="12" t="s">
        <v>41</v>
      </c>
      <c r="H13" s="12" t="s">
        <v>26</v>
      </c>
      <c r="I13" s="12" t="s">
        <v>42</v>
      </c>
      <c r="J13" s="12" t="s">
        <v>26</v>
      </c>
      <c r="K13" s="12" t="s">
        <v>43</v>
      </c>
      <c r="L13" s="14" t="s">
        <v>45</v>
      </c>
      <c r="M13" s="14" t="s">
        <v>46</v>
      </c>
      <c r="N13" s="14" t="s">
        <v>47</v>
      </c>
    </row>
    <row r="14" spans="1:15" ht="49.5" customHeight="1">
      <c r="B14" s="16" t="s">
        <v>2</v>
      </c>
      <c r="C14" s="17" t="s">
        <v>29</v>
      </c>
      <c r="D14" s="18">
        <f>D15</f>
        <v>3929.3168800000567</v>
      </c>
      <c r="E14" s="18">
        <f>E15</f>
        <v>8412.8926900000006</v>
      </c>
      <c r="F14" s="18">
        <f>D14+E14</f>
        <v>12342.209570000057</v>
      </c>
      <c r="G14" s="18">
        <f>G15</f>
        <v>3391.9591699999996</v>
      </c>
      <c r="H14" s="18">
        <f t="shared" ref="H14:H23" si="0">F14+G14</f>
        <v>15734.168740000057</v>
      </c>
      <c r="I14" s="18">
        <f>I15</f>
        <v>0</v>
      </c>
      <c r="J14" s="18">
        <f t="shared" ref="J14:J23" si="1">H14+I14</f>
        <v>15734.168740000057</v>
      </c>
      <c r="K14" s="18">
        <f>K15</f>
        <v>0</v>
      </c>
      <c r="L14" s="18">
        <f t="shared" ref="L14:L23" si="2">J14+K14</f>
        <v>15734.168740000057</v>
      </c>
      <c r="M14" s="18">
        <f>M15</f>
        <v>13164.902300000016</v>
      </c>
      <c r="N14" s="19">
        <f>M14/L14*100</f>
        <v>83.670783741702564</v>
      </c>
      <c r="O14" s="13"/>
    </row>
    <row r="15" spans="1:15" ht="38.25" customHeight="1">
      <c r="B15" s="16" t="s">
        <v>3</v>
      </c>
      <c r="C15" s="20" t="s">
        <v>30</v>
      </c>
      <c r="D15" s="18">
        <f t="shared" ref="D15" si="3">D23+D19</f>
        <v>3929.3168800000567</v>
      </c>
      <c r="E15" s="18">
        <f t="shared" ref="E15:G15" si="4">E23+E19</f>
        <v>8412.8926900000006</v>
      </c>
      <c r="F15" s="18">
        <f t="shared" ref="F15:F23" si="5">D15+E15</f>
        <v>12342.209570000057</v>
      </c>
      <c r="G15" s="18">
        <f t="shared" si="4"/>
        <v>3391.9591699999996</v>
      </c>
      <c r="H15" s="18">
        <f t="shared" si="0"/>
        <v>15734.168740000057</v>
      </c>
      <c r="I15" s="18">
        <f t="shared" ref="I15:K15" si="6">I23+I19</f>
        <v>0</v>
      </c>
      <c r="J15" s="18">
        <f t="shared" si="1"/>
        <v>15734.168740000057</v>
      </c>
      <c r="K15" s="18">
        <f t="shared" si="6"/>
        <v>0</v>
      </c>
      <c r="L15" s="18">
        <f t="shared" si="2"/>
        <v>15734.168740000057</v>
      </c>
      <c r="M15" s="18">
        <f t="shared" ref="M15" si="7">M23+M19</f>
        <v>13164.902300000016</v>
      </c>
      <c r="N15" s="19">
        <f t="shared" ref="N15:N23" si="8">M15/L15*100</f>
        <v>83.670783741702564</v>
      </c>
    </row>
    <row r="16" spans="1:15" ht="36.75" customHeight="1">
      <c r="B16" s="15" t="s">
        <v>4</v>
      </c>
      <c r="C16" s="21" t="s">
        <v>31</v>
      </c>
      <c r="D16" s="22">
        <f t="shared" ref="D16:M18" si="9">D17</f>
        <v>-671952.98604999995</v>
      </c>
      <c r="E16" s="22">
        <f t="shared" si="9"/>
        <v>-6073.6121800000001</v>
      </c>
      <c r="F16" s="18">
        <f t="shared" si="5"/>
        <v>-678026.59823</v>
      </c>
      <c r="G16" s="22">
        <f t="shared" si="9"/>
        <v>-2357.82033</v>
      </c>
      <c r="H16" s="18">
        <f t="shared" si="0"/>
        <v>-680384.41856000002</v>
      </c>
      <c r="I16" s="22">
        <f t="shared" si="9"/>
        <v>-54217.341660000006</v>
      </c>
      <c r="J16" s="18">
        <f t="shared" si="1"/>
        <v>-734601.76022000005</v>
      </c>
      <c r="K16" s="22">
        <f t="shared" si="9"/>
        <v>-4336.4604799999997</v>
      </c>
      <c r="L16" s="18">
        <f t="shared" si="2"/>
        <v>-738938.22070000006</v>
      </c>
      <c r="M16" s="22">
        <f t="shared" si="9"/>
        <v>-329504.46515</v>
      </c>
      <c r="N16" s="19">
        <f t="shared" si="8"/>
        <v>44.591612115808367</v>
      </c>
    </row>
    <row r="17" spans="2:14" ht="37.5" customHeight="1">
      <c r="B17" s="15" t="s">
        <v>5</v>
      </c>
      <c r="C17" s="21" t="s">
        <v>32</v>
      </c>
      <c r="D17" s="22">
        <f t="shared" si="9"/>
        <v>-671952.98604999995</v>
      </c>
      <c r="E17" s="22">
        <f t="shared" si="9"/>
        <v>-6073.6121800000001</v>
      </c>
      <c r="F17" s="18">
        <f t="shared" si="5"/>
        <v>-678026.59823</v>
      </c>
      <c r="G17" s="22">
        <f t="shared" si="9"/>
        <v>-2357.82033</v>
      </c>
      <c r="H17" s="18">
        <f t="shared" si="0"/>
        <v>-680384.41856000002</v>
      </c>
      <c r="I17" s="22">
        <f t="shared" si="9"/>
        <v>-54217.341660000006</v>
      </c>
      <c r="J17" s="18">
        <f t="shared" si="1"/>
        <v>-734601.76022000005</v>
      </c>
      <c r="K17" s="22">
        <f t="shared" si="9"/>
        <v>-4336.4604799999997</v>
      </c>
      <c r="L17" s="18">
        <f t="shared" si="2"/>
        <v>-738938.22070000006</v>
      </c>
      <c r="M17" s="22">
        <f t="shared" si="9"/>
        <v>-329504.46515</v>
      </c>
      <c r="N17" s="19">
        <f t="shared" si="8"/>
        <v>44.591612115808367</v>
      </c>
    </row>
    <row r="18" spans="2:14" ht="36" customHeight="1">
      <c r="B18" s="15" t="s">
        <v>6</v>
      </c>
      <c r="C18" s="21" t="s">
        <v>33</v>
      </c>
      <c r="D18" s="22">
        <f t="shared" si="9"/>
        <v>-671952.98604999995</v>
      </c>
      <c r="E18" s="22">
        <f t="shared" si="9"/>
        <v>-6073.6121800000001</v>
      </c>
      <c r="F18" s="18">
        <f t="shared" si="5"/>
        <v>-678026.59823</v>
      </c>
      <c r="G18" s="22">
        <f t="shared" si="9"/>
        <v>-2357.82033</v>
      </c>
      <c r="H18" s="18">
        <f t="shared" si="0"/>
        <v>-680384.41856000002</v>
      </c>
      <c r="I18" s="22">
        <f t="shared" si="9"/>
        <v>-54217.341660000006</v>
      </c>
      <c r="J18" s="18">
        <f t="shared" si="1"/>
        <v>-734601.76022000005</v>
      </c>
      <c r="K18" s="22">
        <f t="shared" si="9"/>
        <v>-4336.4604799999997</v>
      </c>
      <c r="L18" s="18">
        <f t="shared" si="2"/>
        <v>-738938.22070000006</v>
      </c>
      <c r="M18" s="22">
        <f t="shared" si="9"/>
        <v>-329504.46515</v>
      </c>
      <c r="N18" s="19">
        <f t="shared" si="8"/>
        <v>44.591612115808367</v>
      </c>
    </row>
    <row r="19" spans="2:14" ht="47.25" customHeight="1">
      <c r="B19" s="15" t="s">
        <v>12</v>
      </c>
      <c r="C19" s="21" t="s">
        <v>34</v>
      </c>
      <c r="D19" s="10">
        <v>-671952.98604999995</v>
      </c>
      <c r="E19" s="10">
        <f>-369.37234-5704.23984</f>
        <v>-6073.6121800000001</v>
      </c>
      <c r="F19" s="18">
        <f>D19+E19</f>
        <v>-678026.59823</v>
      </c>
      <c r="G19" s="10">
        <v>-2357.82033</v>
      </c>
      <c r="H19" s="18">
        <f t="shared" si="0"/>
        <v>-680384.41856000002</v>
      </c>
      <c r="I19" s="10">
        <f>-55027.02814+809.68648</f>
        <v>-54217.341660000006</v>
      </c>
      <c r="J19" s="18">
        <f t="shared" si="1"/>
        <v>-734601.76022000005</v>
      </c>
      <c r="K19" s="10">
        <v>-4336.4604799999997</v>
      </c>
      <c r="L19" s="18">
        <f t="shared" si="2"/>
        <v>-738938.22070000006</v>
      </c>
      <c r="M19" s="10">
        <v>-329504.46515</v>
      </c>
      <c r="N19" s="19">
        <f t="shared" si="8"/>
        <v>44.591612115808367</v>
      </c>
    </row>
    <row r="20" spans="2:14" ht="36.75" customHeight="1">
      <c r="B20" s="15" t="s">
        <v>7</v>
      </c>
      <c r="C20" s="21" t="s">
        <v>35</v>
      </c>
      <c r="D20" s="10">
        <f t="shared" ref="D20:M22" si="10">D21</f>
        <v>675882.30293000001</v>
      </c>
      <c r="E20" s="10">
        <f t="shared" si="10"/>
        <v>14486.504870000001</v>
      </c>
      <c r="F20" s="18">
        <f t="shared" si="5"/>
        <v>690368.80779999995</v>
      </c>
      <c r="G20" s="10">
        <f t="shared" si="10"/>
        <v>5749.7794999999996</v>
      </c>
      <c r="H20" s="18">
        <f t="shared" si="0"/>
        <v>696118.5872999999</v>
      </c>
      <c r="I20" s="10">
        <f t="shared" si="10"/>
        <v>54217.341660000006</v>
      </c>
      <c r="J20" s="18">
        <f t="shared" si="1"/>
        <v>750335.92895999993</v>
      </c>
      <c r="K20" s="10">
        <f t="shared" si="10"/>
        <v>4336.4604799999997</v>
      </c>
      <c r="L20" s="18">
        <f t="shared" si="2"/>
        <v>754672.38943999994</v>
      </c>
      <c r="M20" s="10">
        <f t="shared" si="10"/>
        <v>342669.36745000002</v>
      </c>
      <c r="N20" s="19">
        <f t="shared" si="8"/>
        <v>45.40637397696181</v>
      </c>
    </row>
    <row r="21" spans="2:14" ht="36.75" customHeight="1">
      <c r="B21" s="15" t="s">
        <v>8</v>
      </c>
      <c r="C21" s="21" t="s">
        <v>36</v>
      </c>
      <c r="D21" s="10">
        <f t="shared" si="10"/>
        <v>675882.30293000001</v>
      </c>
      <c r="E21" s="10">
        <f t="shared" si="10"/>
        <v>14486.504870000001</v>
      </c>
      <c r="F21" s="18">
        <f t="shared" si="5"/>
        <v>690368.80779999995</v>
      </c>
      <c r="G21" s="10">
        <f t="shared" si="10"/>
        <v>5749.7794999999996</v>
      </c>
      <c r="H21" s="18">
        <f t="shared" si="0"/>
        <v>696118.5872999999</v>
      </c>
      <c r="I21" s="10">
        <f t="shared" si="10"/>
        <v>54217.341660000006</v>
      </c>
      <c r="J21" s="18">
        <f t="shared" si="1"/>
        <v>750335.92895999993</v>
      </c>
      <c r="K21" s="10">
        <f t="shared" si="10"/>
        <v>4336.4604799999997</v>
      </c>
      <c r="L21" s="18">
        <f t="shared" si="2"/>
        <v>754672.38943999994</v>
      </c>
      <c r="M21" s="10">
        <f t="shared" si="10"/>
        <v>342669.36745000002</v>
      </c>
      <c r="N21" s="19">
        <f t="shared" si="8"/>
        <v>45.40637397696181</v>
      </c>
    </row>
    <row r="22" spans="2:14" ht="36.75" customHeight="1">
      <c r="B22" s="15" t="s">
        <v>9</v>
      </c>
      <c r="C22" s="21" t="s">
        <v>37</v>
      </c>
      <c r="D22" s="10">
        <f t="shared" si="10"/>
        <v>675882.30293000001</v>
      </c>
      <c r="E22" s="10">
        <f t="shared" si="10"/>
        <v>14486.504870000001</v>
      </c>
      <c r="F22" s="18">
        <f t="shared" si="5"/>
        <v>690368.80779999995</v>
      </c>
      <c r="G22" s="10">
        <f t="shared" si="10"/>
        <v>5749.7794999999996</v>
      </c>
      <c r="H22" s="18">
        <f t="shared" si="0"/>
        <v>696118.5872999999</v>
      </c>
      <c r="I22" s="10">
        <f t="shared" si="10"/>
        <v>54217.341660000006</v>
      </c>
      <c r="J22" s="18">
        <f t="shared" si="1"/>
        <v>750335.92895999993</v>
      </c>
      <c r="K22" s="10">
        <f t="shared" si="10"/>
        <v>4336.4604799999997</v>
      </c>
      <c r="L22" s="18">
        <f t="shared" si="2"/>
        <v>754672.38943999994</v>
      </c>
      <c r="M22" s="10">
        <f t="shared" si="10"/>
        <v>342669.36745000002</v>
      </c>
      <c r="N22" s="19">
        <f t="shared" si="8"/>
        <v>45.40637397696181</v>
      </c>
    </row>
    <row r="23" spans="2:14" ht="47.25" customHeight="1">
      <c r="B23" s="15" t="s">
        <v>13</v>
      </c>
      <c r="C23" s="21" t="s">
        <v>38</v>
      </c>
      <c r="D23" s="11">
        <v>675882.30293000001</v>
      </c>
      <c r="E23" s="11">
        <v>14486.504870000001</v>
      </c>
      <c r="F23" s="18">
        <f t="shared" si="5"/>
        <v>690368.80779999995</v>
      </c>
      <c r="G23" s="11">
        <v>5749.7794999999996</v>
      </c>
      <c r="H23" s="18">
        <f t="shared" si="0"/>
        <v>696118.5872999999</v>
      </c>
      <c r="I23" s="11">
        <f>55027.02814-809.68648</f>
        <v>54217.341660000006</v>
      </c>
      <c r="J23" s="18">
        <f t="shared" si="1"/>
        <v>750335.92895999993</v>
      </c>
      <c r="K23" s="11">
        <v>4336.4604799999997</v>
      </c>
      <c r="L23" s="18">
        <f t="shared" si="2"/>
        <v>754672.38943999994</v>
      </c>
      <c r="M23" s="11">
        <v>342669.36745000002</v>
      </c>
      <c r="N23" s="19">
        <f t="shared" si="8"/>
        <v>45.40637397696181</v>
      </c>
    </row>
  </sheetData>
  <mergeCells count="14">
    <mergeCell ref="C12:C13"/>
    <mergeCell ref="B12:B13"/>
    <mergeCell ref="B7:N7"/>
    <mergeCell ref="B8:N8"/>
    <mergeCell ref="B9:N9"/>
    <mergeCell ref="B10:N10"/>
    <mergeCell ref="B11:N11"/>
    <mergeCell ref="D12:N12"/>
    <mergeCell ref="B6:N6"/>
    <mergeCell ref="B1:N1"/>
    <mergeCell ref="B2:N2"/>
    <mergeCell ref="B3:N3"/>
    <mergeCell ref="B4:N4"/>
    <mergeCell ref="B5:N5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1"/>
      <c r="B1" s="31" t="s">
        <v>20</v>
      </c>
      <c r="C1" s="31"/>
      <c r="D1" s="31"/>
    </row>
    <row r="2" spans="1:4" ht="15.75">
      <c r="A2" s="31"/>
      <c r="B2" s="2" t="s">
        <v>17</v>
      </c>
      <c r="C2" s="2" t="s">
        <v>18</v>
      </c>
      <c r="D2" s="2" t="s">
        <v>19</v>
      </c>
    </row>
    <row r="3" spans="1:4" ht="15.75">
      <c r="A3" s="3" t="s">
        <v>21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22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23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24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22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23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25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2019-02-28T11:11:17Z</cp:lastPrinted>
  <dcterms:created xsi:type="dcterms:W3CDTF">2009-01-23T07:46:30Z</dcterms:created>
  <dcterms:modified xsi:type="dcterms:W3CDTF">2022-07-11T07:17:32Z</dcterms:modified>
</cp:coreProperties>
</file>