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calcPr calcId="124519"/>
</workbook>
</file>

<file path=xl/calcChain.xml><?xml version="1.0" encoding="utf-8"?>
<calcChain xmlns="http://schemas.openxmlformats.org/spreadsheetml/2006/main">
  <c r="R14" i="1"/>
  <c r="R15"/>
  <c r="R16"/>
  <c r="R17"/>
  <c r="R18"/>
  <c r="R19"/>
  <c r="R20"/>
  <c r="R21"/>
  <c r="R22"/>
  <c r="R13"/>
  <c r="Q21"/>
  <c r="Q20" s="1"/>
  <c r="Q17"/>
  <c r="Q16" s="1"/>
  <c r="Q15" s="1"/>
  <c r="Q14"/>
  <c r="Q13" s="1"/>
  <c r="Q19" l="1"/>
  <c r="O21"/>
  <c r="O17"/>
  <c r="O14"/>
  <c r="O13" s="1"/>
  <c r="O16" l="1"/>
  <c r="O20"/>
  <c r="M21"/>
  <c r="M17"/>
  <c r="M16" s="1"/>
  <c r="M14"/>
  <c r="M13" s="1"/>
  <c r="K21"/>
  <c r="K20" s="1"/>
  <c r="K17"/>
  <c r="K16" s="1"/>
  <c r="K14"/>
  <c r="K13" s="1"/>
  <c r="I21"/>
  <c r="I17"/>
  <c r="I14"/>
  <c r="I13" s="1"/>
  <c r="O15" l="1"/>
  <c r="O19"/>
  <c r="M20"/>
  <c r="M19"/>
  <c r="M15"/>
  <c r="K15"/>
  <c r="K19"/>
  <c r="I20"/>
  <c r="I16"/>
  <c r="I15"/>
  <c r="I19" l="1"/>
  <c r="G21"/>
  <c r="G20" s="1"/>
  <c r="G19" s="1"/>
  <c r="G17"/>
  <c r="G16" s="1"/>
  <c r="G15" s="1"/>
  <c r="G14"/>
  <c r="G13" s="1"/>
  <c r="E14"/>
  <c r="D14"/>
  <c r="D13" s="1"/>
  <c r="F18" l="1"/>
  <c r="H18" s="1"/>
  <c r="J18" s="1"/>
  <c r="F22"/>
  <c r="H22" s="1"/>
  <c r="J22" s="1"/>
  <c r="L22" s="1"/>
  <c r="N22" s="1"/>
  <c r="P22" s="1"/>
  <c r="E21"/>
  <c r="E20" s="1"/>
  <c r="E19" s="1"/>
  <c r="E17"/>
  <c r="E16" s="1"/>
  <c r="E15" s="1"/>
  <c r="E13"/>
  <c r="F13" s="1"/>
  <c r="H13" s="1"/>
  <c r="J13" s="1"/>
  <c r="L13" s="1"/>
  <c r="N13" s="1"/>
  <c r="P13" s="1"/>
  <c r="J14" l="1"/>
  <c r="L18"/>
  <c r="H14"/>
  <c r="F14"/>
  <c r="L14" l="1"/>
  <c r="N18"/>
  <c r="B3" i="2"/>
  <c r="B4" s="1"/>
  <c r="D6"/>
  <c r="D8" s="1"/>
  <c r="C6"/>
  <c r="C8" s="1"/>
  <c r="B6"/>
  <c r="B7" s="1"/>
  <c r="N14" i="1" l="1"/>
  <c r="P18"/>
  <c r="B5" i="2"/>
  <c r="D7"/>
  <c r="C7"/>
  <c r="B8"/>
  <c r="B9"/>
  <c r="P14" i="1" l="1"/>
  <c r="C3" i="2"/>
  <c r="C4" s="1"/>
  <c r="D17" i="1"/>
  <c r="F17" s="1"/>
  <c r="H17" s="1"/>
  <c r="J17" s="1"/>
  <c r="L17" s="1"/>
  <c r="N17" s="1"/>
  <c r="P17" s="1"/>
  <c r="D3" i="2"/>
  <c r="D9" s="1"/>
  <c r="D16" i="1" l="1"/>
  <c r="F16" s="1"/>
  <c r="H16" s="1"/>
  <c r="J16" s="1"/>
  <c r="L16" s="1"/>
  <c r="N16" s="1"/>
  <c r="P16" s="1"/>
  <c r="D5" i="2"/>
  <c r="C5"/>
  <c r="D4"/>
  <c r="C9"/>
  <c r="D15" i="1" l="1"/>
  <c r="F15" s="1"/>
  <c r="H15" s="1"/>
  <c r="J15" s="1"/>
  <c r="L15" s="1"/>
  <c r="N15" s="1"/>
  <c r="P15" s="1"/>
  <c r="D21"/>
  <c r="F21" s="1"/>
  <c r="H21" s="1"/>
  <c r="J21" s="1"/>
  <c r="L21" s="1"/>
  <c r="N21" s="1"/>
  <c r="P21" s="1"/>
  <c r="D20" l="1"/>
  <c r="F20" s="1"/>
  <c r="H20" s="1"/>
  <c r="J20" s="1"/>
  <c r="L20" s="1"/>
  <c r="N20" s="1"/>
  <c r="P20" s="1"/>
  <c r="D19" l="1"/>
  <c r="F19" s="1"/>
  <c r="H19" s="1"/>
  <c r="J19" s="1"/>
  <c r="L19" s="1"/>
  <c r="N19" s="1"/>
  <c r="P19" s="1"/>
</calcChain>
</file>

<file path=xl/sharedStrings.xml><?xml version="1.0" encoding="utf-8"?>
<sst xmlns="http://schemas.openxmlformats.org/spreadsheetml/2006/main" count="53" uniqueCount="45">
  <si>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</si>
  <si>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</si>
  <si>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</si>
  <si>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</si>
  <si>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</si>
  <si>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</si>
  <si>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</si>
  <si>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</si>
  <si>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</si>
  <si>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</si>
  <si>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</si>
  <si>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</si>
  <si>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</si>
  <si>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</si>
  <si>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</si>
  <si>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Приложение № 3</t>
  </si>
  <si>
    <t xml:space="preserve">Источники внутреннего финансирования дефицита бюджета города
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</si>
  <si>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</si>
  <si>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</si>
  <si>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</si>
  <si>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</si>
  <si>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</si>
  <si>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</si>
  <si>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</si>
  <si>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</si>
  <si>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</si>
  <si>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2021 год</t>
  </si>
  <si>
    <t xml:space="preserve">Изменение остатков средств на счетах по учету средств бюджетов
</t>
  </si>
  <si>
    <t xml:space="preserve">Увеличение прочих остатков средств бюджетов
</t>
  </si>
  <si>
    <t xml:space="preserve">Увеличение прочих остатков денежных средств бюджетов городских округов
</t>
  </si>
  <si>
    <t xml:space="preserve">Уменьшение остатков средств бюджетов
</t>
  </si>
  <si>
    <t xml:space="preserve">Уменьшение прочих остатков денежных средств бюджетов
</t>
  </si>
  <si>
    <t xml:space="preserve">Уменьшение прочих остатков денежных средств бюджетов городских округов
</t>
  </si>
  <si>
    <t xml:space="preserve">ИСТОЧНИКИ ВНУТРЕННЕГО ФИНАНСИРОВАНИЯ ДЕФИЦИТОВ БЮДЖЕТОВ
</t>
  </si>
  <si>
    <t xml:space="preserve">Увеличение остатков средств бюджетов
</t>
  </si>
  <si>
    <t xml:space="preserve">Увеличение прочих остатков денежных средств бюджетов
</t>
  </si>
  <si>
    <t xml:space="preserve">Уменьшение прочих остатков средств бюджетов
</t>
  </si>
  <si>
    <t>на 2021 год и на плановый период 2022 и 2023 годов</t>
  </si>
  <si>
    <t>29 января</t>
  </si>
  <si>
    <t>Ивановской области</t>
  </si>
  <si>
    <t xml:space="preserve">к постановлению администрации </t>
  </si>
  <si>
    <t xml:space="preserve">Уточненный план
</t>
  </si>
  <si>
    <t>Исполнение</t>
  </si>
  <si>
    <t xml:space="preserve">Процент исполнения
</t>
  </si>
  <si>
    <t>от 13.07.2021 № 323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</si>
</sst>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vertical="top"/>
    </xf>
    <xf numFmtId="3" fontId="1" fillId="2" borderId="1" xfId="0" applyNumberFormat="1" applyFont="1" applyFill="1" applyBorder="1" applyAlignment="1">
      <alignment horizontal="center" vertical="top" wrapText="1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164" fontId="1" fillId="2" borderId="1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1" fillId="2" borderId="3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right"/>
    </xf>
    <xf numFmtId="165" fontId="1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2"/>
  <sheetViews>
    <sheetView tabSelected="1" workbookViewId="0">
      <selection activeCell="B1" sqref="B1:R1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15" width="12" style="1" hidden="1" customWidth="1"/>
    <col min="16" max="18" width="12" style="1" customWidth="1"/>
    <col min="19" max="19" width="11.140625" style="7" bestFit="1" customWidth="1"/>
    <col min="20" max="16384" width="9.140625" style="7"/>
  </cols>
  <sheetData>
    <row r="1" spans="1:19">
      <c r="B1" s="27" t="s">
        <v>15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9">
      <c r="B2" s="27" t="s">
        <v>40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9">
      <c r="B3" s="27" t="s">
        <v>11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19">
      <c r="B4" s="27" t="s">
        <v>39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19">
      <c r="B5" s="27" t="s">
        <v>44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19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9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</row>
    <row r="8" spans="1:19" s="9" customFormat="1" ht="18.75" customHeight="1">
      <c r="A8" s="8" t="s">
        <v>0</v>
      </c>
      <c r="B8" s="30" t="s">
        <v>16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1:19" s="9" customFormat="1" ht="18.75" customHeight="1">
      <c r="A9" s="8"/>
      <c r="B9" s="30" t="s">
        <v>37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19">
      <c r="B10" s="25" t="s">
        <v>14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9" ht="12.75" customHeight="1">
      <c r="B11" s="26" t="s">
        <v>1</v>
      </c>
      <c r="C11" s="26" t="s">
        <v>10</v>
      </c>
      <c r="D11" s="28" t="s">
        <v>26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1:19" ht="48.75" customHeight="1">
      <c r="B12" s="26"/>
      <c r="C12" s="26"/>
      <c r="D12" s="12" t="s">
        <v>26</v>
      </c>
      <c r="E12" s="12" t="s">
        <v>38</v>
      </c>
      <c r="F12" s="12" t="s">
        <v>26</v>
      </c>
      <c r="G12" s="14">
        <v>44253</v>
      </c>
      <c r="H12" s="12" t="s">
        <v>26</v>
      </c>
      <c r="I12" s="14">
        <v>44281</v>
      </c>
      <c r="J12" s="12" t="s">
        <v>26</v>
      </c>
      <c r="K12" s="14">
        <v>44309</v>
      </c>
      <c r="L12" s="12" t="s">
        <v>26</v>
      </c>
      <c r="M12" s="14">
        <v>44344</v>
      </c>
      <c r="N12" s="12" t="s">
        <v>26</v>
      </c>
      <c r="O12" s="14">
        <v>44372</v>
      </c>
      <c r="P12" s="16" t="s">
        <v>41</v>
      </c>
      <c r="Q12" s="16" t="s">
        <v>42</v>
      </c>
      <c r="R12" s="16" t="s">
        <v>43</v>
      </c>
    </row>
    <row r="13" spans="1:19" ht="49.5" customHeight="1">
      <c r="B13" s="18" t="s">
        <v>2</v>
      </c>
      <c r="C13" s="19" t="s">
        <v>33</v>
      </c>
      <c r="D13" s="20">
        <f>D14</f>
        <v>4785.3100899999263</v>
      </c>
      <c r="E13" s="20">
        <f>E14</f>
        <v>1233.7969999999987</v>
      </c>
      <c r="F13" s="20">
        <f>D13+E13</f>
        <v>6019.1070899999249</v>
      </c>
      <c r="G13" s="20">
        <f>G14</f>
        <v>-531.4060400000003</v>
      </c>
      <c r="H13" s="20">
        <f>F13+G13</f>
        <v>5487.7010499999251</v>
      </c>
      <c r="I13" s="20">
        <f>I14</f>
        <v>1283.4814199999998</v>
      </c>
      <c r="J13" s="20">
        <f>H13+I13</f>
        <v>6771.1824699999252</v>
      </c>
      <c r="K13" s="20">
        <f>K14</f>
        <v>793.88934000000017</v>
      </c>
      <c r="L13" s="20">
        <f>J13+K13</f>
        <v>7565.0718099999249</v>
      </c>
      <c r="M13" s="20">
        <f>M14</f>
        <v>0</v>
      </c>
      <c r="N13" s="20">
        <f>L13+M13</f>
        <v>7565.0718099999249</v>
      </c>
      <c r="O13" s="20">
        <f>O14</f>
        <v>-2465.8635899999999</v>
      </c>
      <c r="P13" s="20">
        <f>N13+O13</f>
        <v>5099.2082199999249</v>
      </c>
      <c r="Q13" s="20">
        <f>Q14</f>
        <v>1299.1386700000148</v>
      </c>
      <c r="R13" s="21">
        <f>Q13/P13*100</f>
        <v>25.477262624902853</v>
      </c>
      <c r="S13" s="15"/>
    </row>
    <row r="14" spans="1:19" ht="38.25" customHeight="1">
      <c r="B14" s="18" t="s">
        <v>3</v>
      </c>
      <c r="C14" s="22" t="s">
        <v>27</v>
      </c>
      <c r="D14" s="20">
        <f>D22+D18</f>
        <v>4785.3100899999263</v>
      </c>
      <c r="E14" s="20">
        <f t="shared" ref="E14:F14" si="0">E22+E18</f>
        <v>1233.7969999999987</v>
      </c>
      <c r="F14" s="20">
        <f t="shared" si="0"/>
        <v>6019.1070899999468</v>
      </c>
      <c r="G14" s="20">
        <f t="shared" ref="G14:H14" si="1">G22+G18</f>
        <v>-531.4060400000003</v>
      </c>
      <c r="H14" s="20">
        <f t="shared" si="1"/>
        <v>5487.701049999916</v>
      </c>
      <c r="I14" s="20">
        <f t="shared" ref="I14:J14" si="2">I22+I18</f>
        <v>1283.4814199999998</v>
      </c>
      <c r="J14" s="20">
        <f t="shared" si="2"/>
        <v>6771.1824699998833</v>
      </c>
      <c r="K14" s="20">
        <f t="shared" ref="K14:L14" si="3">K22+K18</f>
        <v>793.88934000000017</v>
      </c>
      <c r="L14" s="20">
        <f t="shared" si="3"/>
        <v>7565.071809999994</v>
      </c>
      <c r="M14" s="20">
        <f t="shared" ref="M14:N14" si="4">M22+M18</f>
        <v>0</v>
      </c>
      <c r="N14" s="20">
        <f t="shared" si="4"/>
        <v>7565.071809999994</v>
      </c>
      <c r="O14" s="20">
        <f t="shared" ref="O14:P14" si="5">O22+O18</f>
        <v>-2465.8635899999999</v>
      </c>
      <c r="P14" s="20">
        <f t="shared" si="5"/>
        <v>5099.2082200000295</v>
      </c>
      <c r="Q14" s="20">
        <f t="shared" ref="Q14" si="6">Q22+Q18</f>
        <v>1299.1386700000148</v>
      </c>
      <c r="R14" s="21">
        <f t="shared" ref="R14:R22" si="7">Q14/P14*100</f>
        <v>25.47726262490233</v>
      </c>
    </row>
    <row r="15" spans="1:19" ht="36.75" customHeight="1">
      <c r="B15" s="17" t="s">
        <v>4</v>
      </c>
      <c r="C15" s="23" t="s">
        <v>34</v>
      </c>
      <c r="D15" s="24">
        <f t="shared" ref="D15:Q17" si="8">D16</f>
        <v>-523359.97733000002</v>
      </c>
      <c r="E15" s="24">
        <f t="shared" si="8"/>
        <v>-19603.861010000001</v>
      </c>
      <c r="F15" s="20">
        <f t="shared" ref="F15:F22" si="9">D15+E15</f>
        <v>-542963.83834000002</v>
      </c>
      <c r="G15" s="24">
        <f t="shared" si="8"/>
        <v>-3798.4776000000002</v>
      </c>
      <c r="H15" s="20">
        <f t="shared" ref="H15:H22" si="10">F15+G15</f>
        <v>-546762.31594</v>
      </c>
      <c r="I15" s="24">
        <f t="shared" si="8"/>
        <v>4.50047</v>
      </c>
      <c r="J15" s="20">
        <f t="shared" ref="J15:J22" si="11">H15+I15</f>
        <v>-546757.81547000003</v>
      </c>
      <c r="K15" s="24">
        <f t="shared" si="8"/>
        <v>-3651.7487999999998</v>
      </c>
      <c r="L15" s="20">
        <f t="shared" ref="L15:L22" si="12">J15+K15</f>
        <v>-550409.56426999997</v>
      </c>
      <c r="M15" s="24">
        <f t="shared" si="8"/>
        <v>-89099.430680000005</v>
      </c>
      <c r="N15" s="20">
        <f t="shared" ref="N15:N22" si="13">L15+M15</f>
        <v>-639508.99494999996</v>
      </c>
      <c r="O15" s="24">
        <f t="shared" si="8"/>
        <v>-7893.3505699999996</v>
      </c>
      <c r="P15" s="20">
        <f t="shared" ref="P15:P22" si="14">N15+O15</f>
        <v>-647402.34551999997</v>
      </c>
      <c r="Q15" s="24">
        <f t="shared" si="8"/>
        <v>-293630.85577999998</v>
      </c>
      <c r="R15" s="21">
        <f t="shared" si="7"/>
        <v>45.355235088645344</v>
      </c>
    </row>
    <row r="16" spans="1:19" ht="37.5" customHeight="1">
      <c r="B16" s="17" t="s">
        <v>5</v>
      </c>
      <c r="C16" s="23" t="s">
        <v>28</v>
      </c>
      <c r="D16" s="24">
        <f t="shared" si="8"/>
        <v>-523359.97733000002</v>
      </c>
      <c r="E16" s="24">
        <f t="shared" si="8"/>
        <v>-19603.861010000001</v>
      </c>
      <c r="F16" s="20">
        <f t="shared" si="9"/>
        <v>-542963.83834000002</v>
      </c>
      <c r="G16" s="24">
        <f t="shared" si="8"/>
        <v>-3798.4776000000002</v>
      </c>
      <c r="H16" s="20">
        <f t="shared" si="10"/>
        <v>-546762.31594</v>
      </c>
      <c r="I16" s="24">
        <f t="shared" si="8"/>
        <v>4.50047</v>
      </c>
      <c r="J16" s="20">
        <f t="shared" si="11"/>
        <v>-546757.81547000003</v>
      </c>
      <c r="K16" s="24">
        <f t="shared" si="8"/>
        <v>-3651.7487999999998</v>
      </c>
      <c r="L16" s="20">
        <f t="shared" si="12"/>
        <v>-550409.56426999997</v>
      </c>
      <c r="M16" s="24">
        <f t="shared" si="8"/>
        <v>-89099.430680000005</v>
      </c>
      <c r="N16" s="20">
        <f t="shared" si="13"/>
        <v>-639508.99494999996</v>
      </c>
      <c r="O16" s="24">
        <f t="shared" si="8"/>
        <v>-7893.3505699999996</v>
      </c>
      <c r="P16" s="20">
        <f t="shared" si="14"/>
        <v>-647402.34551999997</v>
      </c>
      <c r="Q16" s="24">
        <f t="shared" si="8"/>
        <v>-293630.85577999998</v>
      </c>
      <c r="R16" s="21">
        <f t="shared" si="7"/>
        <v>45.355235088645344</v>
      </c>
    </row>
    <row r="17" spans="2:18" ht="36" customHeight="1">
      <c r="B17" s="17" t="s">
        <v>6</v>
      </c>
      <c r="C17" s="23" t="s">
        <v>35</v>
      </c>
      <c r="D17" s="24">
        <f t="shared" si="8"/>
        <v>-523359.97733000002</v>
      </c>
      <c r="E17" s="24">
        <f t="shared" si="8"/>
        <v>-19603.861010000001</v>
      </c>
      <c r="F17" s="20">
        <f t="shared" si="9"/>
        <v>-542963.83834000002</v>
      </c>
      <c r="G17" s="24">
        <f t="shared" si="8"/>
        <v>-3798.4776000000002</v>
      </c>
      <c r="H17" s="20">
        <f t="shared" si="10"/>
        <v>-546762.31594</v>
      </c>
      <c r="I17" s="24">
        <f t="shared" si="8"/>
        <v>4.50047</v>
      </c>
      <c r="J17" s="20">
        <f t="shared" si="11"/>
        <v>-546757.81547000003</v>
      </c>
      <c r="K17" s="24">
        <f t="shared" si="8"/>
        <v>-3651.7487999999998</v>
      </c>
      <c r="L17" s="20">
        <f t="shared" si="12"/>
        <v>-550409.56426999997</v>
      </c>
      <c r="M17" s="24">
        <f t="shared" si="8"/>
        <v>-89099.430680000005</v>
      </c>
      <c r="N17" s="20">
        <f t="shared" si="13"/>
        <v>-639508.99494999996</v>
      </c>
      <c r="O17" s="24">
        <f t="shared" si="8"/>
        <v>-7893.3505699999996</v>
      </c>
      <c r="P17" s="20">
        <f t="shared" si="14"/>
        <v>-647402.34551999997</v>
      </c>
      <c r="Q17" s="24">
        <f t="shared" si="8"/>
        <v>-293630.85577999998</v>
      </c>
      <c r="R17" s="21">
        <f t="shared" si="7"/>
        <v>45.355235088645344</v>
      </c>
    </row>
    <row r="18" spans="2:18" ht="47.25" customHeight="1">
      <c r="B18" s="17" t="s">
        <v>12</v>
      </c>
      <c r="C18" s="23" t="s">
        <v>29</v>
      </c>
      <c r="D18" s="10">
        <v>-523359.97733000002</v>
      </c>
      <c r="E18" s="10">
        <v>-19603.861010000001</v>
      </c>
      <c r="F18" s="20">
        <f t="shared" si="9"/>
        <v>-542963.83834000002</v>
      </c>
      <c r="G18" s="10">
        <v>-3798.4776000000002</v>
      </c>
      <c r="H18" s="20">
        <f t="shared" si="10"/>
        <v>-546762.31594</v>
      </c>
      <c r="I18" s="10">
        <v>4.50047</v>
      </c>
      <c r="J18" s="20">
        <f t="shared" si="11"/>
        <v>-546757.81547000003</v>
      </c>
      <c r="K18" s="10">
        <v>-3651.7487999999998</v>
      </c>
      <c r="L18" s="20">
        <f t="shared" si="12"/>
        <v>-550409.56426999997</v>
      </c>
      <c r="M18" s="10">
        <v>-89099.430680000005</v>
      </c>
      <c r="N18" s="20">
        <f t="shared" si="13"/>
        <v>-639508.99494999996</v>
      </c>
      <c r="O18" s="10">
        <v>-7893.3505699999996</v>
      </c>
      <c r="P18" s="20">
        <f t="shared" si="14"/>
        <v>-647402.34551999997</v>
      </c>
      <c r="Q18" s="10">
        <v>-293630.85577999998</v>
      </c>
      <c r="R18" s="21">
        <f t="shared" si="7"/>
        <v>45.355235088645344</v>
      </c>
    </row>
    <row r="19" spans="2:18" ht="36.75" customHeight="1">
      <c r="B19" s="17" t="s">
        <v>7</v>
      </c>
      <c r="C19" s="23" t="s">
        <v>30</v>
      </c>
      <c r="D19" s="10">
        <f t="shared" ref="D19:Q21" si="15">D20</f>
        <v>528145.28741999995</v>
      </c>
      <c r="E19" s="10">
        <f t="shared" si="15"/>
        <v>20837.658009999999</v>
      </c>
      <c r="F19" s="20">
        <f t="shared" si="9"/>
        <v>548982.94542999996</v>
      </c>
      <c r="G19" s="10">
        <f t="shared" si="15"/>
        <v>3267.0715599999999</v>
      </c>
      <c r="H19" s="20">
        <f t="shared" si="10"/>
        <v>552250.01698999992</v>
      </c>
      <c r="I19" s="10">
        <f t="shared" si="15"/>
        <v>1278.9809499999999</v>
      </c>
      <c r="J19" s="20">
        <f t="shared" si="11"/>
        <v>553528.99793999991</v>
      </c>
      <c r="K19" s="10">
        <f t="shared" si="15"/>
        <v>4445.63814</v>
      </c>
      <c r="L19" s="20">
        <f t="shared" si="12"/>
        <v>557974.63607999997</v>
      </c>
      <c r="M19" s="10">
        <f t="shared" si="15"/>
        <v>89099.430680000005</v>
      </c>
      <c r="N19" s="20">
        <f t="shared" si="13"/>
        <v>647074.06675999996</v>
      </c>
      <c r="O19" s="10">
        <f t="shared" si="15"/>
        <v>5427.4869799999997</v>
      </c>
      <c r="P19" s="20">
        <f t="shared" si="14"/>
        <v>652501.55374</v>
      </c>
      <c r="Q19" s="10">
        <f t="shared" si="15"/>
        <v>294929.99445</v>
      </c>
      <c r="R19" s="21">
        <f t="shared" si="7"/>
        <v>45.199891518958701</v>
      </c>
    </row>
    <row r="20" spans="2:18" ht="36.75" customHeight="1">
      <c r="B20" s="17" t="s">
        <v>8</v>
      </c>
      <c r="C20" s="23" t="s">
        <v>36</v>
      </c>
      <c r="D20" s="10">
        <f t="shared" si="15"/>
        <v>528145.28741999995</v>
      </c>
      <c r="E20" s="10">
        <f t="shared" si="15"/>
        <v>20837.658009999999</v>
      </c>
      <c r="F20" s="20">
        <f t="shared" si="9"/>
        <v>548982.94542999996</v>
      </c>
      <c r="G20" s="10">
        <f t="shared" si="15"/>
        <v>3267.0715599999999</v>
      </c>
      <c r="H20" s="20">
        <f t="shared" si="10"/>
        <v>552250.01698999992</v>
      </c>
      <c r="I20" s="10">
        <f t="shared" si="15"/>
        <v>1278.9809499999999</v>
      </c>
      <c r="J20" s="20">
        <f t="shared" si="11"/>
        <v>553528.99793999991</v>
      </c>
      <c r="K20" s="10">
        <f t="shared" si="15"/>
        <v>4445.63814</v>
      </c>
      <c r="L20" s="20">
        <f t="shared" si="12"/>
        <v>557974.63607999997</v>
      </c>
      <c r="M20" s="10">
        <f t="shared" si="15"/>
        <v>89099.430680000005</v>
      </c>
      <c r="N20" s="20">
        <f t="shared" si="13"/>
        <v>647074.06675999996</v>
      </c>
      <c r="O20" s="10">
        <f t="shared" si="15"/>
        <v>5427.4869799999997</v>
      </c>
      <c r="P20" s="20">
        <f t="shared" si="14"/>
        <v>652501.55374</v>
      </c>
      <c r="Q20" s="10">
        <f t="shared" si="15"/>
        <v>294929.99445</v>
      </c>
      <c r="R20" s="21">
        <f t="shared" si="7"/>
        <v>45.199891518958701</v>
      </c>
    </row>
    <row r="21" spans="2:18" ht="36.75" customHeight="1">
      <c r="B21" s="17" t="s">
        <v>9</v>
      </c>
      <c r="C21" s="23" t="s">
        <v>31</v>
      </c>
      <c r="D21" s="10">
        <f t="shared" si="15"/>
        <v>528145.28741999995</v>
      </c>
      <c r="E21" s="10">
        <f t="shared" si="15"/>
        <v>20837.658009999999</v>
      </c>
      <c r="F21" s="20">
        <f t="shared" si="9"/>
        <v>548982.94542999996</v>
      </c>
      <c r="G21" s="10">
        <f t="shared" si="15"/>
        <v>3267.0715599999999</v>
      </c>
      <c r="H21" s="20">
        <f t="shared" si="10"/>
        <v>552250.01698999992</v>
      </c>
      <c r="I21" s="10">
        <f t="shared" si="15"/>
        <v>1278.9809499999999</v>
      </c>
      <c r="J21" s="20">
        <f t="shared" si="11"/>
        <v>553528.99793999991</v>
      </c>
      <c r="K21" s="10">
        <f t="shared" si="15"/>
        <v>4445.63814</v>
      </c>
      <c r="L21" s="20">
        <f t="shared" si="12"/>
        <v>557974.63607999997</v>
      </c>
      <c r="M21" s="10">
        <f t="shared" si="15"/>
        <v>89099.430680000005</v>
      </c>
      <c r="N21" s="20">
        <f t="shared" si="13"/>
        <v>647074.06675999996</v>
      </c>
      <c r="O21" s="10">
        <f t="shared" si="15"/>
        <v>5427.4869799999997</v>
      </c>
      <c r="P21" s="20">
        <f t="shared" si="14"/>
        <v>652501.55374</v>
      </c>
      <c r="Q21" s="10">
        <f t="shared" si="15"/>
        <v>294929.99445</v>
      </c>
      <c r="R21" s="21">
        <f t="shared" si="7"/>
        <v>45.199891518958701</v>
      </c>
    </row>
    <row r="22" spans="2:18" ht="47.25" customHeight="1">
      <c r="B22" s="17" t="s">
        <v>13</v>
      </c>
      <c r="C22" s="23" t="s">
        <v>32</v>
      </c>
      <c r="D22" s="11">
        <v>528145.28741999995</v>
      </c>
      <c r="E22" s="13">
        <v>20837.658009999999</v>
      </c>
      <c r="F22" s="20">
        <f t="shared" si="9"/>
        <v>548982.94542999996</v>
      </c>
      <c r="G22" s="13">
        <v>3267.0715599999999</v>
      </c>
      <c r="H22" s="20">
        <f t="shared" si="10"/>
        <v>552250.01698999992</v>
      </c>
      <c r="I22" s="13">
        <v>1278.9809499999999</v>
      </c>
      <c r="J22" s="20">
        <f t="shared" si="11"/>
        <v>553528.99793999991</v>
      </c>
      <c r="K22" s="13">
        <v>4445.63814</v>
      </c>
      <c r="L22" s="20">
        <f t="shared" si="12"/>
        <v>557974.63607999997</v>
      </c>
      <c r="M22" s="13">
        <v>89099.430680000005</v>
      </c>
      <c r="N22" s="20">
        <f t="shared" si="13"/>
        <v>647074.06675999996</v>
      </c>
      <c r="O22" s="13">
        <v>5427.4869799999997</v>
      </c>
      <c r="P22" s="20">
        <f t="shared" si="14"/>
        <v>652501.55374</v>
      </c>
      <c r="Q22" s="13">
        <v>294929.99445</v>
      </c>
      <c r="R22" s="21">
        <f t="shared" si="7"/>
        <v>45.199891518958701</v>
      </c>
    </row>
  </sheetData>
  <mergeCells count="13">
    <mergeCell ref="B1:R1"/>
    <mergeCell ref="B2:R2"/>
    <mergeCell ref="B3:R3"/>
    <mergeCell ref="B5:R5"/>
    <mergeCell ref="B6:R6"/>
    <mergeCell ref="B10:R10"/>
    <mergeCell ref="C11:C12"/>
    <mergeCell ref="B11:B12"/>
    <mergeCell ref="B4:R4"/>
    <mergeCell ref="D11:R11"/>
    <mergeCell ref="B7:R7"/>
    <mergeCell ref="B8:R8"/>
    <mergeCell ref="B9:R9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31"/>
      <c r="B1" s="31" t="s">
        <v>20</v>
      </c>
      <c r="C1" s="31"/>
      <c r="D1" s="31"/>
    </row>
    <row r="2" spans="1:4" ht="15.75">
      <c r="A2" s="31"/>
      <c r="B2" s="2" t="s">
        <v>17</v>
      </c>
      <c r="C2" s="2" t="s">
        <v>18</v>
      </c>
      <c r="D2" s="2" t="s">
        <v>19</v>
      </c>
    </row>
    <row r="3" spans="1:4" ht="15.75">
      <c r="A3" s="3" t="s">
        <v>21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5">
      <c r="A4" s="5" t="s">
        <v>22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75">
      <c r="A5" s="5" t="s">
        <v>23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75">
      <c r="A6" s="3" t="s">
        <v>24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5">
      <c r="A7" s="5" t="s">
        <v>22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75">
      <c r="A8" s="5" t="s">
        <v>23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5">
      <c r="A9" s="3" t="s">
        <v>25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Прил № 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1</cp:lastModifiedBy>
  <cp:lastPrinted>2019-02-28T11:11:17Z</cp:lastPrinted>
  <dcterms:created xsi:type="dcterms:W3CDTF">2009-01-23T07:46:30Z</dcterms:created>
  <dcterms:modified xsi:type="dcterms:W3CDTF">2021-07-15T06:08:54Z</dcterms:modified>
</cp:coreProperties>
</file>