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412" i="1"/>
  <c r="K385"/>
  <c r="K377"/>
  <c r="K359"/>
  <c r="K273"/>
  <c r="K119"/>
  <c r="L328" l="1"/>
  <c r="K448"/>
  <c r="K447" s="1"/>
  <c r="K444"/>
  <c r="L444" s="1"/>
  <c r="K442"/>
  <c r="K440"/>
  <c r="K438"/>
  <c r="K436"/>
  <c r="K434"/>
  <c r="K432"/>
  <c r="L432" s="1"/>
  <c r="K429"/>
  <c r="L429" s="1"/>
  <c r="K427"/>
  <c r="K425"/>
  <c r="K422"/>
  <c r="K420"/>
  <c r="K416"/>
  <c r="L416" s="1"/>
  <c r="L412"/>
  <c r="K410"/>
  <c r="K408"/>
  <c r="L408" s="1"/>
  <c r="K405"/>
  <c r="K404" s="1"/>
  <c r="K401"/>
  <c r="K400" s="1"/>
  <c r="K395"/>
  <c r="K394" s="1"/>
  <c r="K391"/>
  <c r="K389"/>
  <c r="K384"/>
  <c r="L384" s="1"/>
  <c r="K382"/>
  <c r="K381" s="1"/>
  <c r="L381" s="1"/>
  <c r="K376"/>
  <c r="L376" s="1"/>
  <c r="K374"/>
  <c r="L371"/>
  <c r="K365"/>
  <c r="K364" s="1"/>
  <c r="L359"/>
  <c r="K354"/>
  <c r="K353" s="1"/>
  <c r="K351"/>
  <c r="K350" s="1"/>
  <c r="K346"/>
  <c r="K345" s="1"/>
  <c r="K342"/>
  <c r="K341" s="1"/>
  <c r="K339"/>
  <c r="K338" s="1"/>
  <c r="K336"/>
  <c r="K335" s="1"/>
  <c r="K332"/>
  <c r="K330"/>
  <c r="K327"/>
  <c r="K326" s="1"/>
  <c r="L326" s="1"/>
  <c r="K324"/>
  <c r="K323" s="1"/>
  <c r="K321"/>
  <c r="K320" s="1"/>
  <c r="K318"/>
  <c r="K317" s="1"/>
  <c r="L317" s="1"/>
  <c r="K314"/>
  <c r="L314" s="1"/>
  <c r="K310"/>
  <c r="K309" s="1"/>
  <c r="K306"/>
  <c r="K304"/>
  <c r="L304" s="1"/>
  <c r="K301"/>
  <c r="K299"/>
  <c r="L299" s="1"/>
  <c r="K297"/>
  <c r="K293"/>
  <c r="K292" s="1"/>
  <c r="K290"/>
  <c r="K287" s="1"/>
  <c r="K288"/>
  <c r="K284"/>
  <c r="K282"/>
  <c r="K280"/>
  <c r="K272"/>
  <c r="K271" s="1"/>
  <c r="L271" s="1"/>
  <c r="K269"/>
  <c r="K268" s="1"/>
  <c r="K264"/>
  <c r="K263" s="1"/>
  <c r="K262" s="1"/>
  <c r="L262" s="1"/>
  <c r="K260"/>
  <c r="L260" s="1"/>
  <c r="K258"/>
  <c r="K256"/>
  <c r="K254"/>
  <c r="L254" s="1"/>
  <c r="K250"/>
  <c r="K249" s="1"/>
  <c r="K244"/>
  <c r="K243" s="1"/>
  <c r="L243" s="1"/>
  <c r="K239"/>
  <c r="L239" s="1"/>
  <c r="K235"/>
  <c r="K234" s="1"/>
  <c r="K230"/>
  <c r="K228"/>
  <c r="K226"/>
  <c r="K224"/>
  <c r="K222"/>
  <c r="K218"/>
  <c r="K215"/>
  <c r="K214" s="1"/>
  <c r="K210"/>
  <c r="K209" s="1"/>
  <c r="K206"/>
  <c r="K204"/>
  <c r="K201"/>
  <c r="K200" s="1"/>
  <c r="K198"/>
  <c r="K197" s="1"/>
  <c r="K195"/>
  <c r="L195" s="1"/>
  <c r="K193"/>
  <c r="L193" s="1"/>
  <c r="K191"/>
  <c r="L191" s="1"/>
  <c r="K189"/>
  <c r="K185"/>
  <c r="K184" s="1"/>
  <c r="K182"/>
  <c r="K181" s="1"/>
  <c r="K179"/>
  <c r="K178" s="1"/>
  <c r="L178" s="1"/>
  <c r="K176"/>
  <c r="K174"/>
  <c r="L174" s="1"/>
  <c r="K172"/>
  <c r="K167"/>
  <c r="K166" s="1"/>
  <c r="K163"/>
  <c r="K162"/>
  <c r="K161" s="1"/>
  <c r="L161" s="1"/>
  <c r="K159"/>
  <c r="L159" s="1"/>
  <c r="K156"/>
  <c r="K155" s="1"/>
  <c r="K152"/>
  <c r="K151"/>
  <c r="K150" s="1"/>
  <c r="L150" s="1"/>
  <c r="K148"/>
  <c r="K147" s="1"/>
  <c r="K144"/>
  <c r="K143" s="1"/>
  <c r="L143" s="1"/>
  <c r="K141"/>
  <c r="K140" s="1"/>
  <c r="L140" s="1"/>
  <c r="K137"/>
  <c r="K136" s="1"/>
  <c r="K131"/>
  <c r="L131" s="1"/>
  <c r="K128"/>
  <c r="K127" s="1"/>
  <c r="L127" s="1"/>
  <c r="K125"/>
  <c r="K124" s="1"/>
  <c r="K118"/>
  <c r="K117" s="1"/>
  <c r="L117" s="1"/>
  <c r="K115"/>
  <c r="K114" s="1"/>
  <c r="K111"/>
  <c r="L111" s="1"/>
  <c r="K107"/>
  <c r="K106" s="1"/>
  <c r="L106" s="1"/>
  <c r="K103"/>
  <c r="L103" s="1"/>
  <c r="K99"/>
  <c r="K97"/>
  <c r="L97" s="1"/>
  <c r="K94"/>
  <c r="K92"/>
  <c r="L92" s="1"/>
  <c r="K90"/>
  <c r="L90" s="1"/>
  <c r="K88"/>
  <c r="K84"/>
  <c r="K83"/>
  <c r="K81"/>
  <c r="L81" s="1"/>
  <c r="K79"/>
  <c r="L79" s="1"/>
  <c r="K77"/>
  <c r="L77" s="1"/>
  <c r="K75"/>
  <c r="L75" s="1"/>
  <c r="K73"/>
  <c r="L73" s="1"/>
  <c r="K71"/>
  <c r="L71" s="1"/>
  <c r="K69"/>
  <c r="K67"/>
  <c r="L67" s="1"/>
  <c r="K63"/>
  <c r="L63" s="1"/>
  <c r="K60"/>
  <c r="K59"/>
  <c r="K57"/>
  <c r="L57" s="1"/>
  <c r="K54"/>
  <c r="K53"/>
  <c r="L53" s="1"/>
  <c r="K51"/>
  <c r="K50"/>
  <c r="K48"/>
  <c r="K47"/>
  <c r="K45"/>
  <c r="L45" s="1"/>
  <c r="K43"/>
  <c r="L43" s="1"/>
  <c r="K41"/>
  <c r="K39"/>
  <c r="L39" s="1"/>
  <c r="K37"/>
  <c r="K35"/>
  <c r="L35" s="1"/>
  <c r="K33"/>
  <c r="K29"/>
  <c r="K28" s="1"/>
  <c r="K26"/>
  <c r="K24"/>
  <c r="L24" s="1"/>
  <c r="K22"/>
  <c r="L22" s="1"/>
  <c r="K20"/>
  <c r="K18"/>
  <c r="L18" s="1"/>
  <c r="K16"/>
  <c r="K14"/>
  <c r="L14" s="1"/>
  <c r="L15"/>
  <c r="L16"/>
  <c r="L17"/>
  <c r="L19"/>
  <c r="L20"/>
  <c r="L21"/>
  <c r="L23"/>
  <c r="L25"/>
  <c r="L26"/>
  <c r="L27"/>
  <c r="L33"/>
  <c r="L34"/>
  <c r="L36"/>
  <c r="L37"/>
  <c r="L38"/>
  <c r="L40"/>
  <c r="L41"/>
  <c r="L42"/>
  <c r="L44"/>
  <c r="L46"/>
  <c r="L54"/>
  <c r="L55"/>
  <c r="L58"/>
  <c r="L64"/>
  <c r="L68"/>
  <c r="L69"/>
  <c r="L70"/>
  <c r="L72"/>
  <c r="L74"/>
  <c r="L76"/>
  <c r="L78"/>
  <c r="L80"/>
  <c r="L82"/>
  <c r="L88"/>
  <c r="L89"/>
  <c r="L91"/>
  <c r="L93"/>
  <c r="L94"/>
  <c r="L95"/>
  <c r="L96"/>
  <c r="L98"/>
  <c r="L99"/>
  <c r="L100"/>
  <c r="L104"/>
  <c r="L105"/>
  <c r="L109"/>
  <c r="L112"/>
  <c r="L119"/>
  <c r="L120"/>
  <c r="L121"/>
  <c r="L126"/>
  <c r="L128"/>
  <c r="L129"/>
  <c r="L132"/>
  <c r="L133"/>
  <c r="L138"/>
  <c r="L142"/>
  <c r="L144"/>
  <c r="L145"/>
  <c r="L148"/>
  <c r="L149"/>
  <c r="L152"/>
  <c r="L153"/>
  <c r="L156"/>
  <c r="L157"/>
  <c r="L160"/>
  <c r="L162"/>
  <c r="L163"/>
  <c r="L164"/>
  <c r="L168"/>
  <c r="L172"/>
  <c r="L173"/>
  <c r="L175"/>
  <c r="L176"/>
  <c r="L177"/>
  <c r="L180"/>
  <c r="L190"/>
  <c r="L192"/>
  <c r="L194"/>
  <c r="L196"/>
  <c r="L210"/>
  <c r="L211"/>
  <c r="L212"/>
  <c r="L216"/>
  <c r="L223"/>
  <c r="L224"/>
  <c r="L225"/>
  <c r="L226"/>
  <c r="L227"/>
  <c r="L230"/>
  <c r="L231"/>
  <c r="L236"/>
  <c r="L237"/>
  <c r="L240"/>
  <c r="L241"/>
  <c r="L242"/>
  <c r="L245"/>
  <c r="L246"/>
  <c r="L250"/>
  <c r="L251"/>
  <c r="L255"/>
  <c r="L256"/>
  <c r="L257"/>
  <c r="L261"/>
  <c r="L265"/>
  <c r="L270"/>
  <c r="L273"/>
  <c r="L274"/>
  <c r="L275"/>
  <c r="L281"/>
  <c r="L282"/>
  <c r="L283"/>
  <c r="L284"/>
  <c r="L285"/>
  <c r="L288"/>
  <c r="L289"/>
  <c r="L290"/>
  <c r="L291"/>
  <c r="L297"/>
  <c r="L298"/>
  <c r="L300"/>
  <c r="L301"/>
  <c r="L302"/>
  <c r="L305"/>
  <c r="L306"/>
  <c r="L307"/>
  <c r="L310"/>
  <c r="L311"/>
  <c r="L315"/>
  <c r="L318"/>
  <c r="L319"/>
  <c r="L329"/>
  <c r="L332"/>
  <c r="L333"/>
  <c r="L352"/>
  <c r="L360"/>
  <c r="L361"/>
  <c r="L362"/>
  <c r="L365"/>
  <c r="L366"/>
  <c r="L372"/>
  <c r="L373"/>
  <c r="L377"/>
  <c r="L378"/>
  <c r="L379"/>
  <c r="L380"/>
  <c r="L382"/>
  <c r="L383"/>
  <c r="L385"/>
  <c r="L386"/>
  <c r="L387"/>
  <c r="L389"/>
  <c r="L390"/>
  <c r="L397"/>
  <c r="L406"/>
  <c r="L409"/>
  <c r="L410"/>
  <c r="L411"/>
  <c r="L413"/>
  <c r="L414"/>
  <c r="L417"/>
  <c r="L420"/>
  <c r="L421"/>
  <c r="L422"/>
  <c r="L424"/>
  <c r="L430"/>
  <c r="L433"/>
  <c r="L434"/>
  <c r="L435"/>
  <c r="L436"/>
  <c r="L437"/>
  <c r="L438"/>
  <c r="L439"/>
  <c r="L442"/>
  <c r="L443"/>
  <c r="L445"/>
  <c r="L449"/>
  <c r="L448" l="1"/>
  <c r="K399"/>
  <c r="K398" s="1"/>
  <c r="L395"/>
  <c r="K393"/>
  <c r="L393" s="1"/>
  <c r="L394"/>
  <c r="K363"/>
  <c r="L363" s="1"/>
  <c r="L364"/>
  <c r="K334"/>
  <c r="K313"/>
  <c r="K312" s="1"/>
  <c r="L312" s="1"/>
  <c r="K296"/>
  <c r="K295" s="1"/>
  <c r="L295" s="1"/>
  <c r="K279"/>
  <c r="K278" s="1"/>
  <c r="L278" s="1"/>
  <c r="L280"/>
  <c r="L272"/>
  <c r="L264"/>
  <c r="K253"/>
  <c r="K252" s="1"/>
  <c r="L252" s="1"/>
  <c r="L244"/>
  <c r="K221"/>
  <c r="K220" s="1"/>
  <c r="L220" s="1"/>
  <c r="L222"/>
  <c r="K217"/>
  <c r="L214"/>
  <c r="L215"/>
  <c r="K203"/>
  <c r="K187" s="1"/>
  <c r="L187" s="1"/>
  <c r="K188"/>
  <c r="L188" s="1"/>
  <c r="L189"/>
  <c r="K171"/>
  <c r="L171" s="1"/>
  <c r="L141"/>
  <c r="L118"/>
  <c r="K87"/>
  <c r="K86" s="1"/>
  <c r="L86" s="1"/>
  <c r="K62"/>
  <c r="L62" s="1"/>
  <c r="K56"/>
  <c r="L56" s="1"/>
  <c r="K419"/>
  <c r="K418" s="1"/>
  <c r="L418" s="1"/>
  <c r="K407"/>
  <c r="L407" s="1"/>
  <c r="K139"/>
  <c r="L139" s="1"/>
  <c r="L155"/>
  <c r="L287"/>
  <c r="K286"/>
  <c r="L286" s="1"/>
  <c r="L309"/>
  <c r="K308"/>
  <c r="L308" s="1"/>
  <c r="K316"/>
  <c r="L316" s="1"/>
  <c r="L350"/>
  <c r="K349"/>
  <c r="L447"/>
  <c r="K446"/>
  <c r="L234"/>
  <c r="K344"/>
  <c r="L404"/>
  <c r="L87"/>
  <c r="L124"/>
  <c r="L147"/>
  <c r="K146"/>
  <c r="L146" s="1"/>
  <c r="K170"/>
  <c r="L249"/>
  <c r="K248"/>
  <c r="K135"/>
  <c r="L136"/>
  <c r="L166"/>
  <c r="K165"/>
  <c r="L165" s="1"/>
  <c r="L209"/>
  <c r="K208"/>
  <c r="L208" s="1"/>
  <c r="K267"/>
  <c r="L267" s="1"/>
  <c r="L268"/>
  <c r="K388"/>
  <c r="L388" s="1"/>
  <c r="L405"/>
  <c r="L313"/>
  <c r="L269"/>
  <c r="L137"/>
  <c r="L125"/>
  <c r="K13"/>
  <c r="K66"/>
  <c r="K102"/>
  <c r="K110"/>
  <c r="L110" s="1"/>
  <c r="K130"/>
  <c r="L130" s="1"/>
  <c r="K158"/>
  <c r="L158" s="1"/>
  <c r="K238"/>
  <c r="L238" s="1"/>
  <c r="K358"/>
  <c r="K370"/>
  <c r="K32"/>
  <c r="L351"/>
  <c r="L327"/>
  <c r="L263"/>
  <c r="L235"/>
  <c r="L179"/>
  <c r="L167"/>
  <c r="L151"/>
  <c r="L107"/>
  <c r="L296" l="1"/>
  <c r="L279"/>
  <c r="L253"/>
  <c r="K247"/>
  <c r="L247" s="1"/>
  <c r="L221"/>
  <c r="K213"/>
  <c r="L213" s="1"/>
  <c r="K123"/>
  <c r="L419"/>
  <c r="K403"/>
  <c r="L403" s="1"/>
  <c r="K31"/>
  <c r="L31" s="1"/>
  <c r="L32"/>
  <c r="K101"/>
  <c r="L101" s="1"/>
  <c r="L102"/>
  <c r="L248"/>
  <c r="L170"/>
  <c r="K357"/>
  <c r="L358"/>
  <c r="L135"/>
  <c r="L446"/>
  <c r="K348"/>
  <c r="L348" s="1"/>
  <c r="L349"/>
  <c r="K154"/>
  <c r="L154" s="1"/>
  <c r="K369"/>
  <c r="L370"/>
  <c r="K12"/>
  <c r="L13"/>
  <c r="K65"/>
  <c r="L65" s="1"/>
  <c r="L66"/>
  <c r="L123"/>
  <c r="K233"/>
  <c r="K169" l="1"/>
  <c r="L169" s="1"/>
  <c r="K232"/>
  <c r="L232" s="1"/>
  <c r="L233"/>
  <c r="K356"/>
  <c r="L356" s="1"/>
  <c r="L357"/>
  <c r="K368"/>
  <c r="L369"/>
  <c r="K134"/>
  <c r="L134" s="1"/>
  <c r="K11"/>
  <c r="L11" s="1"/>
  <c r="L12"/>
  <c r="K367" l="1"/>
  <c r="L368"/>
  <c r="L367" l="1"/>
  <c r="K450"/>
  <c r="L450" s="1"/>
  <c r="I235" l="1"/>
  <c r="I239"/>
  <c r="J242"/>
  <c r="I371"/>
  <c r="I448"/>
  <c r="I447" s="1"/>
  <c r="I444"/>
  <c r="I442"/>
  <c r="I440"/>
  <c r="I438"/>
  <c r="I436"/>
  <c r="I434"/>
  <c r="I432"/>
  <c r="I427"/>
  <c r="I425"/>
  <c r="I422"/>
  <c r="I420"/>
  <c r="I416"/>
  <c r="I412"/>
  <c r="I410"/>
  <c r="I408"/>
  <c r="I405"/>
  <c r="I404" s="1"/>
  <c r="I401"/>
  <c r="I400" s="1"/>
  <c r="I395"/>
  <c r="I394" s="1"/>
  <c r="I391"/>
  <c r="I389"/>
  <c r="I385"/>
  <c r="I384" s="1"/>
  <c r="I382"/>
  <c r="I377"/>
  <c r="I376" s="1"/>
  <c r="I374"/>
  <c r="I365"/>
  <c r="I364" s="1"/>
  <c r="I359"/>
  <c r="I358" s="1"/>
  <c r="I354"/>
  <c r="I351"/>
  <c r="I350" s="1"/>
  <c r="I346"/>
  <c r="I345" s="1"/>
  <c r="I344" s="1"/>
  <c r="I342"/>
  <c r="I339"/>
  <c r="I338"/>
  <c r="I336"/>
  <c r="I335" s="1"/>
  <c r="I332"/>
  <c r="I330"/>
  <c r="I327"/>
  <c r="I324"/>
  <c r="I323" s="1"/>
  <c r="I321"/>
  <c r="I320" s="1"/>
  <c r="I318"/>
  <c r="I314"/>
  <c r="I313" s="1"/>
  <c r="I312" s="1"/>
  <c r="I310"/>
  <c r="I309" s="1"/>
  <c r="I306"/>
  <c r="I304"/>
  <c r="I301"/>
  <c r="I299"/>
  <c r="I297"/>
  <c r="I293"/>
  <c r="I292" s="1"/>
  <c r="I290"/>
  <c r="I288"/>
  <c r="I284"/>
  <c r="I282"/>
  <c r="I280"/>
  <c r="I273"/>
  <c r="I272"/>
  <c r="I271" s="1"/>
  <c r="I269"/>
  <c r="I268"/>
  <c r="I267" s="1"/>
  <c r="I264"/>
  <c r="I263" s="1"/>
  <c r="I260"/>
  <c r="I258"/>
  <c r="I256"/>
  <c r="I254"/>
  <c r="I250"/>
  <c r="I249" s="1"/>
  <c r="I248" s="1"/>
  <c r="I244"/>
  <c r="I243"/>
  <c r="I230"/>
  <c r="I228"/>
  <c r="I226"/>
  <c r="I224"/>
  <c r="I222"/>
  <c r="I218"/>
  <c r="I217" s="1"/>
  <c r="I215"/>
  <c r="I214"/>
  <c r="I210"/>
  <c r="I209" s="1"/>
  <c r="I206"/>
  <c r="I204"/>
  <c r="I201"/>
  <c r="I198"/>
  <c r="I197" s="1"/>
  <c r="I195"/>
  <c r="I193"/>
  <c r="I191"/>
  <c r="I189"/>
  <c r="I185"/>
  <c r="I184" s="1"/>
  <c r="I182"/>
  <c r="I181" s="1"/>
  <c r="I179"/>
  <c r="I176"/>
  <c r="I174"/>
  <c r="I172"/>
  <c r="I167"/>
  <c r="I166" s="1"/>
  <c r="I163"/>
  <c r="I162"/>
  <c r="I161" s="1"/>
  <c r="I159"/>
  <c r="I158" s="1"/>
  <c r="I156"/>
  <c r="I155" s="1"/>
  <c r="I152"/>
  <c r="I151"/>
  <c r="I150" s="1"/>
  <c r="I148"/>
  <c r="I147" s="1"/>
  <c r="I144"/>
  <c r="I143" s="1"/>
  <c r="I141"/>
  <c r="I140"/>
  <c r="I137"/>
  <c r="I136"/>
  <c r="I135" s="1"/>
  <c r="I131"/>
  <c r="I130" s="1"/>
  <c r="I128"/>
  <c r="I125"/>
  <c r="I124" s="1"/>
  <c r="I119"/>
  <c r="I118" s="1"/>
  <c r="I115"/>
  <c r="I114" s="1"/>
  <c r="I111"/>
  <c r="I110" s="1"/>
  <c r="I107"/>
  <c r="I106" s="1"/>
  <c r="I103"/>
  <c r="I102" s="1"/>
  <c r="I99"/>
  <c r="I97"/>
  <c r="I94"/>
  <c r="I92"/>
  <c r="I90"/>
  <c r="I88"/>
  <c r="I84"/>
  <c r="I83" s="1"/>
  <c r="I81"/>
  <c r="I79"/>
  <c r="I77"/>
  <c r="I75"/>
  <c r="I73"/>
  <c r="I71"/>
  <c r="I69"/>
  <c r="I67"/>
  <c r="I63"/>
  <c r="I62" s="1"/>
  <c r="I60"/>
  <c r="I59" s="1"/>
  <c r="I57"/>
  <c r="I54"/>
  <c r="I53" s="1"/>
  <c r="I51"/>
  <c r="I50" s="1"/>
  <c r="I48"/>
  <c r="I47"/>
  <c r="I45"/>
  <c r="I43"/>
  <c r="I41"/>
  <c r="I39"/>
  <c r="I37"/>
  <c r="I35"/>
  <c r="I33"/>
  <c r="I29"/>
  <c r="I28" s="1"/>
  <c r="I26"/>
  <c r="I24"/>
  <c r="I22"/>
  <c r="I20"/>
  <c r="I18"/>
  <c r="I16"/>
  <c r="I14"/>
  <c r="G430"/>
  <c r="G435"/>
  <c r="G327"/>
  <c r="H329"/>
  <c r="J329" s="1"/>
  <c r="G173"/>
  <c r="G180"/>
  <c r="I253" l="1"/>
  <c r="I287"/>
  <c r="I286" s="1"/>
  <c r="I66"/>
  <c r="I388"/>
  <c r="I13"/>
  <c r="I203"/>
  <c r="I87"/>
  <c r="I221"/>
  <c r="I220" s="1"/>
  <c r="I326"/>
  <c r="I234"/>
  <c r="I407"/>
  <c r="I370"/>
  <c r="I296"/>
  <c r="I279"/>
  <c r="I188"/>
  <c r="I171"/>
  <c r="I32"/>
  <c r="I65"/>
  <c r="I154"/>
  <c r="I446"/>
  <c r="I12"/>
  <c r="I101"/>
  <c r="I357"/>
  <c r="I403"/>
  <c r="I213"/>
  <c r="I165"/>
  <c r="I363"/>
  <c r="I393"/>
  <c r="I86"/>
  <c r="I117"/>
  <c r="I262"/>
  <c r="I146"/>
  <c r="I178"/>
  <c r="I208"/>
  <c r="I308"/>
  <c r="I399"/>
  <c r="I127"/>
  <c r="I139"/>
  <c r="I200"/>
  <c r="I238"/>
  <c r="I252"/>
  <c r="I317"/>
  <c r="I353"/>
  <c r="I349" s="1"/>
  <c r="I381"/>
  <c r="I429"/>
  <c r="I56"/>
  <c r="I341"/>
  <c r="I369"/>
  <c r="G54"/>
  <c r="F53"/>
  <c r="F54"/>
  <c r="F55"/>
  <c r="H55" s="1"/>
  <c r="J55" s="1"/>
  <c r="G332"/>
  <c r="F332"/>
  <c r="F333"/>
  <c r="H333" s="1"/>
  <c r="J333" s="1"/>
  <c r="G448"/>
  <c r="G447" s="1"/>
  <c r="G444"/>
  <c r="G442"/>
  <c r="G440"/>
  <c r="G438"/>
  <c r="G436"/>
  <c r="G434"/>
  <c r="G432"/>
  <c r="G429"/>
  <c r="G427"/>
  <c r="G425"/>
  <c r="G422"/>
  <c r="G420"/>
  <c r="G416"/>
  <c r="G412"/>
  <c r="G410"/>
  <c r="G408"/>
  <c r="G405"/>
  <c r="G404" s="1"/>
  <c r="G401"/>
  <c r="G400" s="1"/>
  <c r="G395"/>
  <c r="G394" s="1"/>
  <c r="G391"/>
  <c r="G389"/>
  <c r="G385"/>
  <c r="G384" s="1"/>
  <c r="G382"/>
  <c r="G381" s="1"/>
  <c r="G377"/>
  <c r="G376" s="1"/>
  <c r="G374"/>
  <c r="G370"/>
  <c r="G365"/>
  <c r="G364" s="1"/>
  <c r="G363" s="1"/>
  <c r="G359"/>
  <c r="G358" s="1"/>
  <c r="G354"/>
  <c r="G353" s="1"/>
  <c r="G351"/>
  <c r="G346"/>
  <c r="G342"/>
  <c r="G341" s="1"/>
  <c r="G339"/>
  <c r="G336"/>
  <c r="G335" s="1"/>
  <c r="G330"/>
  <c r="G326" s="1"/>
  <c r="G324"/>
  <c r="G321"/>
  <c r="G320" s="1"/>
  <c r="G318"/>
  <c r="G317" s="1"/>
  <c r="G314"/>
  <c r="G313" s="1"/>
  <c r="G310"/>
  <c r="G309" s="1"/>
  <c r="G308" s="1"/>
  <c r="G306"/>
  <c r="G304"/>
  <c r="G301"/>
  <c r="G299"/>
  <c r="G297"/>
  <c r="G293"/>
  <c r="G292" s="1"/>
  <c r="G290"/>
  <c r="G288"/>
  <c r="G284"/>
  <c r="G282"/>
  <c r="G280"/>
  <c r="G273"/>
  <c r="G272" s="1"/>
  <c r="G269"/>
  <c r="G268" s="1"/>
  <c r="G264"/>
  <c r="G263" s="1"/>
  <c r="G260"/>
  <c r="G258"/>
  <c r="G256"/>
  <c r="G254"/>
  <c r="G250"/>
  <c r="G249" s="1"/>
  <c r="G248" s="1"/>
  <c r="G244"/>
  <c r="G243" s="1"/>
  <c r="G239"/>
  <c r="G235"/>
  <c r="G234" s="1"/>
  <c r="G230"/>
  <c r="G228"/>
  <c r="G226"/>
  <c r="G224"/>
  <c r="G222"/>
  <c r="G221" s="1"/>
  <c r="G220" s="1"/>
  <c r="G218"/>
  <c r="G217" s="1"/>
  <c r="G215"/>
  <c r="G210"/>
  <c r="G206"/>
  <c r="G204"/>
  <c r="G201"/>
  <c r="G200" s="1"/>
  <c r="G198"/>
  <c r="G197" s="1"/>
  <c r="G195"/>
  <c r="G193"/>
  <c r="G191"/>
  <c r="G189"/>
  <c r="G185"/>
  <c r="G184" s="1"/>
  <c r="G182"/>
  <c r="G181" s="1"/>
  <c r="G176"/>
  <c r="G174"/>
  <c r="G172"/>
  <c r="G167"/>
  <c r="G166" s="1"/>
  <c r="G165" s="1"/>
  <c r="G163"/>
  <c r="G162" s="1"/>
  <c r="G159"/>
  <c r="G156"/>
  <c r="G155" s="1"/>
  <c r="G152"/>
  <c r="G151" s="1"/>
  <c r="G148"/>
  <c r="G147" s="1"/>
  <c r="G144"/>
  <c r="G143" s="1"/>
  <c r="G141"/>
  <c r="G140" s="1"/>
  <c r="G137"/>
  <c r="G136" s="1"/>
  <c r="G131"/>
  <c r="G128"/>
  <c r="G127" s="1"/>
  <c r="G125"/>
  <c r="G124" s="1"/>
  <c r="G119"/>
  <c r="G115"/>
  <c r="G114" s="1"/>
  <c r="G111"/>
  <c r="G107"/>
  <c r="G106" s="1"/>
  <c r="G103"/>
  <c r="G99"/>
  <c r="G97"/>
  <c r="G94"/>
  <c r="G92"/>
  <c r="G90"/>
  <c r="G88"/>
  <c r="G84"/>
  <c r="G83" s="1"/>
  <c r="G81"/>
  <c r="G79"/>
  <c r="G77"/>
  <c r="G75"/>
  <c r="G73"/>
  <c r="G71"/>
  <c r="G69"/>
  <c r="G67"/>
  <c r="G63"/>
  <c r="G60"/>
  <c r="G59" s="1"/>
  <c r="G57"/>
  <c r="G51"/>
  <c r="G50" s="1"/>
  <c r="G48"/>
  <c r="G45"/>
  <c r="G43"/>
  <c r="G41"/>
  <c r="G39"/>
  <c r="G37"/>
  <c r="G35"/>
  <c r="G33"/>
  <c r="G29"/>
  <c r="G28" s="1"/>
  <c r="G26"/>
  <c r="G24"/>
  <c r="G22"/>
  <c r="G20"/>
  <c r="G18"/>
  <c r="G16"/>
  <c r="G14"/>
  <c r="G13" s="1"/>
  <c r="G12" s="1"/>
  <c r="H44"/>
  <c r="J44" s="1"/>
  <c r="H68"/>
  <c r="J68" s="1"/>
  <c r="E60"/>
  <c r="F60" s="1"/>
  <c r="H60" s="1"/>
  <c r="J60" s="1"/>
  <c r="F61"/>
  <c r="H61" s="1"/>
  <c r="J61" s="1"/>
  <c r="F15"/>
  <c r="H15" s="1"/>
  <c r="J15" s="1"/>
  <c r="F17"/>
  <c r="H17" s="1"/>
  <c r="J17" s="1"/>
  <c r="F19"/>
  <c r="H19" s="1"/>
  <c r="J19" s="1"/>
  <c r="F21"/>
  <c r="H21" s="1"/>
  <c r="J21" s="1"/>
  <c r="F23"/>
  <c r="H23" s="1"/>
  <c r="J23" s="1"/>
  <c r="F25"/>
  <c r="H25" s="1"/>
  <c r="J25" s="1"/>
  <c r="F27"/>
  <c r="H27" s="1"/>
  <c r="J27" s="1"/>
  <c r="F30"/>
  <c r="H30" s="1"/>
  <c r="J30" s="1"/>
  <c r="F34"/>
  <c r="H34" s="1"/>
  <c r="J34" s="1"/>
  <c r="F36"/>
  <c r="H36" s="1"/>
  <c r="J36" s="1"/>
  <c r="F38"/>
  <c r="H38" s="1"/>
  <c r="J38" s="1"/>
  <c r="F40"/>
  <c r="H40" s="1"/>
  <c r="J40" s="1"/>
  <c r="F42"/>
  <c r="H42" s="1"/>
  <c r="J42" s="1"/>
  <c r="F44"/>
  <c r="F46"/>
  <c r="H46" s="1"/>
  <c r="J46" s="1"/>
  <c r="F49"/>
  <c r="H49" s="1"/>
  <c r="J49" s="1"/>
  <c r="F52"/>
  <c r="H52" s="1"/>
  <c r="J52" s="1"/>
  <c r="F58"/>
  <c r="H58" s="1"/>
  <c r="J58" s="1"/>
  <c r="F64"/>
  <c r="H64" s="1"/>
  <c r="J64" s="1"/>
  <c r="F68"/>
  <c r="F70"/>
  <c r="H70" s="1"/>
  <c r="J70" s="1"/>
  <c r="F72"/>
  <c r="H72" s="1"/>
  <c r="J72" s="1"/>
  <c r="F74"/>
  <c r="H74" s="1"/>
  <c r="J74" s="1"/>
  <c r="F76"/>
  <c r="H76" s="1"/>
  <c r="J76" s="1"/>
  <c r="F78"/>
  <c r="H78" s="1"/>
  <c r="J78" s="1"/>
  <c r="F80"/>
  <c r="H80" s="1"/>
  <c r="J80" s="1"/>
  <c r="F82"/>
  <c r="H82" s="1"/>
  <c r="J82" s="1"/>
  <c r="F85"/>
  <c r="H85" s="1"/>
  <c r="J85" s="1"/>
  <c r="F89"/>
  <c r="H89" s="1"/>
  <c r="J89" s="1"/>
  <c r="F91"/>
  <c r="H91" s="1"/>
  <c r="J91" s="1"/>
  <c r="F93"/>
  <c r="H93" s="1"/>
  <c r="J93" s="1"/>
  <c r="F95"/>
  <c r="H95" s="1"/>
  <c r="J95" s="1"/>
  <c r="F96"/>
  <c r="H96" s="1"/>
  <c r="J96" s="1"/>
  <c r="F98"/>
  <c r="H98" s="1"/>
  <c r="J98" s="1"/>
  <c r="F100"/>
  <c r="H100" s="1"/>
  <c r="J100" s="1"/>
  <c r="F104"/>
  <c r="H104" s="1"/>
  <c r="J104" s="1"/>
  <c r="F105"/>
  <c r="H105" s="1"/>
  <c r="J105" s="1"/>
  <c r="F108"/>
  <c r="H108" s="1"/>
  <c r="J108" s="1"/>
  <c r="F109"/>
  <c r="H109" s="1"/>
  <c r="J109" s="1"/>
  <c r="F112"/>
  <c r="H112" s="1"/>
  <c r="J112" s="1"/>
  <c r="F113"/>
  <c r="H113" s="1"/>
  <c r="J113" s="1"/>
  <c r="F116"/>
  <c r="H116" s="1"/>
  <c r="J116" s="1"/>
  <c r="F120"/>
  <c r="H120" s="1"/>
  <c r="J120" s="1"/>
  <c r="F121"/>
  <c r="H121" s="1"/>
  <c r="J121" s="1"/>
  <c r="F122"/>
  <c r="H122" s="1"/>
  <c r="J122" s="1"/>
  <c r="F126"/>
  <c r="H126" s="1"/>
  <c r="J126" s="1"/>
  <c r="F129"/>
  <c r="H129" s="1"/>
  <c r="J129" s="1"/>
  <c r="F132"/>
  <c r="H132" s="1"/>
  <c r="J132" s="1"/>
  <c r="F133"/>
  <c r="H133" s="1"/>
  <c r="J133" s="1"/>
  <c r="F138"/>
  <c r="H138" s="1"/>
  <c r="J138" s="1"/>
  <c r="F142"/>
  <c r="H142" s="1"/>
  <c r="J142" s="1"/>
  <c r="F145"/>
  <c r="H145" s="1"/>
  <c r="J145" s="1"/>
  <c r="F149"/>
  <c r="H149" s="1"/>
  <c r="J149" s="1"/>
  <c r="F153"/>
  <c r="H153" s="1"/>
  <c r="J153" s="1"/>
  <c r="F157"/>
  <c r="H157" s="1"/>
  <c r="J157" s="1"/>
  <c r="F160"/>
  <c r="H160" s="1"/>
  <c r="J160" s="1"/>
  <c r="F164"/>
  <c r="H164" s="1"/>
  <c r="J164" s="1"/>
  <c r="F168"/>
  <c r="H168" s="1"/>
  <c r="J168" s="1"/>
  <c r="F173"/>
  <c r="H173" s="1"/>
  <c r="J173" s="1"/>
  <c r="F175"/>
  <c r="H175" s="1"/>
  <c r="J175" s="1"/>
  <c r="F177"/>
  <c r="H177" s="1"/>
  <c r="J177" s="1"/>
  <c r="F180"/>
  <c r="H180" s="1"/>
  <c r="J180" s="1"/>
  <c r="F183"/>
  <c r="H183" s="1"/>
  <c r="J183" s="1"/>
  <c r="F186"/>
  <c r="H186" s="1"/>
  <c r="J186" s="1"/>
  <c r="F190"/>
  <c r="H190" s="1"/>
  <c r="J190" s="1"/>
  <c r="F192"/>
  <c r="H192" s="1"/>
  <c r="J192" s="1"/>
  <c r="F194"/>
  <c r="H194" s="1"/>
  <c r="J194" s="1"/>
  <c r="F196"/>
  <c r="H196" s="1"/>
  <c r="J196" s="1"/>
  <c r="F199"/>
  <c r="H199" s="1"/>
  <c r="J199" s="1"/>
  <c r="F202"/>
  <c r="H202" s="1"/>
  <c r="J202" s="1"/>
  <c r="F205"/>
  <c r="H205" s="1"/>
  <c r="J205" s="1"/>
  <c r="F207"/>
  <c r="H207" s="1"/>
  <c r="J207" s="1"/>
  <c r="F211"/>
  <c r="H211" s="1"/>
  <c r="J211" s="1"/>
  <c r="F212"/>
  <c r="H212" s="1"/>
  <c r="J212" s="1"/>
  <c r="F216"/>
  <c r="H216" s="1"/>
  <c r="J216" s="1"/>
  <c r="F219"/>
  <c r="H219" s="1"/>
  <c r="J219" s="1"/>
  <c r="F223"/>
  <c r="H223" s="1"/>
  <c r="J223" s="1"/>
  <c r="F225"/>
  <c r="H225" s="1"/>
  <c r="J225" s="1"/>
  <c r="F227"/>
  <c r="H227" s="1"/>
  <c r="J227" s="1"/>
  <c r="F229"/>
  <c r="H229" s="1"/>
  <c r="J229" s="1"/>
  <c r="F231"/>
  <c r="H231" s="1"/>
  <c r="J231" s="1"/>
  <c r="F236"/>
  <c r="H236" s="1"/>
  <c r="J236" s="1"/>
  <c r="F237"/>
  <c r="H237" s="1"/>
  <c r="J237" s="1"/>
  <c r="F240"/>
  <c r="H240" s="1"/>
  <c r="J240" s="1"/>
  <c r="F241"/>
  <c r="H241" s="1"/>
  <c r="J241" s="1"/>
  <c r="F245"/>
  <c r="H245" s="1"/>
  <c r="J245" s="1"/>
  <c r="F246"/>
  <c r="H246" s="1"/>
  <c r="J246" s="1"/>
  <c r="F251"/>
  <c r="H251" s="1"/>
  <c r="J251" s="1"/>
  <c r="F255"/>
  <c r="H255" s="1"/>
  <c r="J255" s="1"/>
  <c r="F257"/>
  <c r="H257" s="1"/>
  <c r="J257" s="1"/>
  <c r="F259"/>
  <c r="H259" s="1"/>
  <c r="J259" s="1"/>
  <c r="F261"/>
  <c r="H261" s="1"/>
  <c r="J261" s="1"/>
  <c r="F265"/>
  <c r="H265" s="1"/>
  <c r="J265" s="1"/>
  <c r="F266"/>
  <c r="H266" s="1"/>
  <c r="J266" s="1"/>
  <c r="F270"/>
  <c r="H270" s="1"/>
  <c r="J270" s="1"/>
  <c r="F274"/>
  <c r="H274" s="1"/>
  <c r="J274" s="1"/>
  <c r="F275"/>
  <c r="H275" s="1"/>
  <c r="J275" s="1"/>
  <c r="F276"/>
  <c r="H276" s="1"/>
  <c r="J276" s="1"/>
  <c r="F277"/>
  <c r="H277" s="1"/>
  <c r="J277" s="1"/>
  <c r="F281"/>
  <c r="H281" s="1"/>
  <c r="J281" s="1"/>
  <c r="F283"/>
  <c r="H283" s="1"/>
  <c r="J283" s="1"/>
  <c r="F285"/>
  <c r="H285" s="1"/>
  <c r="J285" s="1"/>
  <c r="F289"/>
  <c r="H289" s="1"/>
  <c r="J289" s="1"/>
  <c r="F291"/>
  <c r="H291" s="1"/>
  <c r="J291" s="1"/>
  <c r="F294"/>
  <c r="H294" s="1"/>
  <c r="J294" s="1"/>
  <c r="F298"/>
  <c r="H298" s="1"/>
  <c r="J298" s="1"/>
  <c r="F300"/>
  <c r="H300" s="1"/>
  <c r="J300" s="1"/>
  <c r="F302"/>
  <c r="H302" s="1"/>
  <c r="J302" s="1"/>
  <c r="F303"/>
  <c r="H303" s="1"/>
  <c r="J303" s="1"/>
  <c r="F305"/>
  <c r="H305" s="1"/>
  <c r="J305" s="1"/>
  <c r="F307"/>
  <c r="H307" s="1"/>
  <c r="J307" s="1"/>
  <c r="F311"/>
  <c r="H311" s="1"/>
  <c r="J311" s="1"/>
  <c r="F315"/>
  <c r="H315" s="1"/>
  <c r="J315" s="1"/>
  <c r="F319"/>
  <c r="H319" s="1"/>
  <c r="J319" s="1"/>
  <c r="F322"/>
  <c r="H322" s="1"/>
  <c r="J322" s="1"/>
  <c r="F325"/>
  <c r="H325" s="1"/>
  <c r="J325" s="1"/>
  <c r="F328"/>
  <c r="H328" s="1"/>
  <c r="J328" s="1"/>
  <c r="F331"/>
  <c r="H331" s="1"/>
  <c r="J331" s="1"/>
  <c r="F337"/>
  <c r="H337" s="1"/>
  <c r="J337" s="1"/>
  <c r="F340"/>
  <c r="H340" s="1"/>
  <c r="J340" s="1"/>
  <c r="F343"/>
  <c r="H343" s="1"/>
  <c r="J343" s="1"/>
  <c r="F347"/>
  <c r="H347" s="1"/>
  <c r="J347" s="1"/>
  <c r="F352"/>
  <c r="H352" s="1"/>
  <c r="J352" s="1"/>
  <c r="F355"/>
  <c r="H355" s="1"/>
  <c r="J355" s="1"/>
  <c r="F360"/>
  <c r="H360" s="1"/>
  <c r="J360" s="1"/>
  <c r="F361"/>
  <c r="H361" s="1"/>
  <c r="J361" s="1"/>
  <c r="F362"/>
  <c r="H362" s="1"/>
  <c r="J362" s="1"/>
  <c r="F366"/>
  <c r="H366" s="1"/>
  <c r="J366" s="1"/>
  <c r="F371"/>
  <c r="H371" s="1"/>
  <c r="J371" s="1"/>
  <c r="F372"/>
  <c r="H372" s="1"/>
  <c r="J372" s="1"/>
  <c r="F373"/>
  <c r="H373" s="1"/>
  <c r="J373" s="1"/>
  <c r="F375"/>
  <c r="H375" s="1"/>
  <c r="J375" s="1"/>
  <c r="F378"/>
  <c r="H378" s="1"/>
  <c r="J378" s="1"/>
  <c r="F379"/>
  <c r="H379" s="1"/>
  <c r="J379" s="1"/>
  <c r="F380"/>
  <c r="H380" s="1"/>
  <c r="J380" s="1"/>
  <c r="F383"/>
  <c r="H383" s="1"/>
  <c r="J383" s="1"/>
  <c r="F386"/>
  <c r="H386" s="1"/>
  <c r="J386" s="1"/>
  <c r="F387"/>
  <c r="H387" s="1"/>
  <c r="J387" s="1"/>
  <c r="F390"/>
  <c r="H390" s="1"/>
  <c r="J390" s="1"/>
  <c r="F392"/>
  <c r="H392" s="1"/>
  <c r="J392" s="1"/>
  <c r="F396"/>
  <c r="H396" s="1"/>
  <c r="J396" s="1"/>
  <c r="F397"/>
  <c r="H397" s="1"/>
  <c r="J397" s="1"/>
  <c r="F402"/>
  <c r="H402" s="1"/>
  <c r="J402" s="1"/>
  <c r="F406"/>
  <c r="H406" s="1"/>
  <c r="J406" s="1"/>
  <c r="F409"/>
  <c r="H409" s="1"/>
  <c r="J409" s="1"/>
  <c r="F411"/>
  <c r="H411" s="1"/>
  <c r="J411" s="1"/>
  <c r="F413"/>
  <c r="H413" s="1"/>
  <c r="J413" s="1"/>
  <c r="F414"/>
  <c r="H414" s="1"/>
  <c r="J414" s="1"/>
  <c r="F415"/>
  <c r="H415" s="1"/>
  <c r="J415" s="1"/>
  <c r="F417"/>
  <c r="H417" s="1"/>
  <c r="J417" s="1"/>
  <c r="F421"/>
  <c r="H421" s="1"/>
  <c r="J421" s="1"/>
  <c r="F423"/>
  <c r="H423" s="1"/>
  <c r="J423" s="1"/>
  <c r="F424"/>
  <c r="H424" s="1"/>
  <c r="J424" s="1"/>
  <c r="F426"/>
  <c r="H426" s="1"/>
  <c r="J426" s="1"/>
  <c r="F428"/>
  <c r="H428" s="1"/>
  <c r="J428" s="1"/>
  <c r="F430"/>
  <c r="H430" s="1"/>
  <c r="J430" s="1"/>
  <c r="F431"/>
  <c r="H431" s="1"/>
  <c r="J431" s="1"/>
  <c r="F433"/>
  <c r="H433" s="1"/>
  <c r="J433" s="1"/>
  <c r="F435"/>
  <c r="H435" s="1"/>
  <c r="J435" s="1"/>
  <c r="F437"/>
  <c r="H437" s="1"/>
  <c r="J437" s="1"/>
  <c r="F439"/>
  <c r="H439" s="1"/>
  <c r="J439" s="1"/>
  <c r="F441"/>
  <c r="H441" s="1"/>
  <c r="J441" s="1"/>
  <c r="F443"/>
  <c r="H443" s="1"/>
  <c r="J443" s="1"/>
  <c r="F445"/>
  <c r="H445" s="1"/>
  <c r="J445" s="1"/>
  <c r="F449"/>
  <c r="H449" s="1"/>
  <c r="J449" s="1"/>
  <c r="E448"/>
  <c r="E447" s="1"/>
  <c r="E446" s="1"/>
  <c r="F446" s="1"/>
  <c r="E444"/>
  <c r="F444" s="1"/>
  <c r="H444" s="1"/>
  <c r="J444" s="1"/>
  <c r="E442"/>
  <c r="F442" s="1"/>
  <c r="E440"/>
  <c r="F440" s="1"/>
  <c r="H440" s="1"/>
  <c r="J440" s="1"/>
  <c r="E438"/>
  <c r="F438" s="1"/>
  <c r="H438" s="1"/>
  <c r="J438" s="1"/>
  <c r="E436"/>
  <c r="F436" s="1"/>
  <c r="H436" s="1"/>
  <c r="J436" s="1"/>
  <c r="E434"/>
  <c r="F434" s="1"/>
  <c r="E432"/>
  <c r="F432" s="1"/>
  <c r="E429"/>
  <c r="F429" s="1"/>
  <c r="E427"/>
  <c r="F427" s="1"/>
  <c r="E425"/>
  <c r="F425" s="1"/>
  <c r="H425" s="1"/>
  <c r="J425" s="1"/>
  <c r="E422"/>
  <c r="F422" s="1"/>
  <c r="H422" s="1"/>
  <c r="J422" s="1"/>
  <c r="E420"/>
  <c r="F420" s="1"/>
  <c r="H420" s="1"/>
  <c r="J420" s="1"/>
  <c r="E416"/>
  <c r="F416" s="1"/>
  <c r="H416" s="1"/>
  <c r="J416" s="1"/>
  <c r="E412"/>
  <c r="F412" s="1"/>
  <c r="H412" s="1"/>
  <c r="J412" s="1"/>
  <c r="E410"/>
  <c r="F410" s="1"/>
  <c r="E408"/>
  <c r="F408" s="1"/>
  <c r="H408" s="1"/>
  <c r="J408" s="1"/>
  <c r="E405"/>
  <c r="E404" s="1"/>
  <c r="F404" s="1"/>
  <c r="H404" s="1"/>
  <c r="J404" s="1"/>
  <c r="E401"/>
  <c r="E400" s="1"/>
  <c r="E399" s="1"/>
  <c r="E398" s="1"/>
  <c r="F398" s="1"/>
  <c r="E395"/>
  <c r="E394" s="1"/>
  <c r="E393" s="1"/>
  <c r="F393" s="1"/>
  <c r="E391"/>
  <c r="F391" s="1"/>
  <c r="E389"/>
  <c r="F389" s="1"/>
  <c r="H389" s="1"/>
  <c r="J389" s="1"/>
  <c r="E385"/>
  <c r="E384" s="1"/>
  <c r="F384" s="1"/>
  <c r="E382"/>
  <c r="E381" s="1"/>
  <c r="F381" s="1"/>
  <c r="E377"/>
  <c r="E376" s="1"/>
  <c r="F376" s="1"/>
  <c r="E374"/>
  <c r="F374" s="1"/>
  <c r="H374" s="1"/>
  <c r="J374" s="1"/>
  <c r="E370"/>
  <c r="F370" s="1"/>
  <c r="E365"/>
  <c r="E364" s="1"/>
  <c r="E363" s="1"/>
  <c r="F363" s="1"/>
  <c r="E359"/>
  <c r="E358" s="1"/>
  <c r="E357" s="1"/>
  <c r="F357" s="1"/>
  <c r="E354"/>
  <c r="E353" s="1"/>
  <c r="F353" s="1"/>
  <c r="E351"/>
  <c r="E350" s="1"/>
  <c r="F350" s="1"/>
  <c r="E346"/>
  <c r="E345" s="1"/>
  <c r="E344" s="1"/>
  <c r="F344" s="1"/>
  <c r="E342"/>
  <c r="E341" s="1"/>
  <c r="F341" s="1"/>
  <c r="E339"/>
  <c r="E338" s="1"/>
  <c r="F338" s="1"/>
  <c r="E336"/>
  <c r="E335" s="1"/>
  <c r="F335" s="1"/>
  <c r="E330"/>
  <c r="F330" s="1"/>
  <c r="E327"/>
  <c r="F327" s="1"/>
  <c r="H327" s="1"/>
  <c r="J327" s="1"/>
  <c r="E324"/>
  <c r="E323" s="1"/>
  <c r="F323" s="1"/>
  <c r="E321"/>
  <c r="E320" s="1"/>
  <c r="F320" s="1"/>
  <c r="E318"/>
  <c r="F318" s="1"/>
  <c r="H318" s="1"/>
  <c r="J318" s="1"/>
  <c r="E314"/>
  <c r="E313" s="1"/>
  <c r="E312" s="1"/>
  <c r="F312" s="1"/>
  <c r="E310"/>
  <c r="E309" s="1"/>
  <c r="E308" s="1"/>
  <c r="F308" s="1"/>
  <c r="E306"/>
  <c r="F306" s="1"/>
  <c r="E304"/>
  <c r="F304" s="1"/>
  <c r="H304" s="1"/>
  <c r="J304" s="1"/>
  <c r="E301"/>
  <c r="F301" s="1"/>
  <c r="H301" s="1"/>
  <c r="J301" s="1"/>
  <c r="E299"/>
  <c r="F299" s="1"/>
  <c r="E297"/>
  <c r="F297" s="1"/>
  <c r="H297" s="1"/>
  <c r="J297" s="1"/>
  <c r="E293"/>
  <c r="E292" s="1"/>
  <c r="F292" s="1"/>
  <c r="E290"/>
  <c r="F290" s="1"/>
  <c r="H290" s="1"/>
  <c r="J290" s="1"/>
  <c r="E288"/>
  <c r="F288" s="1"/>
  <c r="E284"/>
  <c r="F284" s="1"/>
  <c r="H284" s="1"/>
  <c r="J284" s="1"/>
  <c r="E282"/>
  <c r="F282" s="1"/>
  <c r="E280"/>
  <c r="F280" s="1"/>
  <c r="E273"/>
  <c r="E272" s="1"/>
  <c r="E271" s="1"/>
  <c r="F271" s="1"/>
  <c r="E269"/>
  <c r="E268" s="1"/>
  <c r="E267" s="1"/>
  <c r="F267" s="1"/>
  <c r="E264"/>
  <c r="E263" s="1"/>
  <c r="E262" s="1"/>
  <c r="F262" s="1"/>
  <c r="E260"/>
  <c r="F260" s="1"/>
  <c r="E258"/>
  <c r="F258" s="1"/>
  <c r="H258" s="1"/>
  <c r="J258" s="1"/>
  <c r="E256"/>
  <c r="F256" s="1"/>
  <c r="H256" s="1"/>
  <c r="J256" s="1"/>
  <c r="E254"/>
  <c r="F254" s="1"/>
  <c r="E250"/>
  <c r="E249" s="1"/>
  <c r="E248" s="1"/>
  <c r="F248" s="1"/>
  <c r="E244"/>
  <c r="E243" s="1"/>
  <c r="F243" s="1"/>
  <c r="E239"/>
  <c r="E238" s="1"/>
  <c r="F238" s="1"/>
  <c r="E235"/>
  <c r="E234" s="1"/>
  <c r="F234" s="1"/>
  <c r="E230"/>
  <c r="F230" s="1"/>
  <c r="H230" s="1"/>
  <c r="J230" s="1"/>
  <c r="E228"/>
  <c r="F228" s="1"/>
  <c r="H228" s="1"/>
  <c r="J228" s="1"/>
  <c r="E226"/>
  <c r="F226" s="1"/>
  <c r="E224"/>
  <c r="F224" s="1"/>
  <c r="H224" s="1"/>
  <c r="J224" s="1"/>
  <c r="E222"/>
  <c r="F222" s="1"/>
  <c r="H222" s="1"/>
  <c r="J222" s="1"/>
  <c r="E218"/>
  <c r="E217" s="1"/>
  <c r="F217" s="1"/>
  <c r="E215"/>
  <c r="E214" s="1"/>
  <c r="F214" s="1"/>
  <c r="E210"/>
  <c r="E209" s="1"/>
  <c r="E208" s="1"/>
  <c r="F208" s="1"/>
  <c r="E206"/>
  <c r="F206" s="1"/>
  <c r="H206" s="1"/>
  <c r="J206" s="1"/>
  <c r="E204"/>
  <c r="F204" s="1"/>
  <c r="H204" s="1"/>
  <c r="J204" s="1"/>
  <c r="E201"/>
  <c r="E200" s="1"/>
  <c r="F200" s="1"/>
  <c r="E198"/>
  <c r="E197" s="1"/>
  <c r="F197" s="1"/>
  <c r="E195"/>
  <c r="F195" s="1"/>
  <c r="E193"/>
  <c r="F193" s="1"/>
  <c r="H193" s="1"/>
  <c r="J193" s="1"/>
  <c r="E191"/>
  <c r="F191" s="1"/>
  <c r="H191" s="1"/>
  <c r="J191" s="1"/>
  <c r="E189"/>
  <c r="F189" s="1"/>
  <c r="E185"/>
  <c r="E184" s="1"/>
  <c r="F184" s="1"/>
  <c r="E182"/>
  <c r="E181" s="1"/>
  <c r="F181" s="1"/>
  <c r="E179"/>
  <c r="E178" s="1"/>
  <c r="F178" s="1"/>
  <c r="E176"/>
  <c r="F176" s="1"/>
  <c r="E174"/>
  <c r="F174" s="1"/>
  <c r="H174" s="1"/>
  <c r="J174" s="1"/>
  <c r="E172"/>
  <c r="F172" s="1"/>
  <c r="E167"/>
  <c r="F167" s="1"/>
  <c r="H167" s="1"/>
  <c r="J167" s="1"/>
  <c r="E163"/>
  <c r="E162" s="1"/>
  <c r="E161" s="1"/>
  <c r="F161" s="1"/>
  <c r="E159"/>
  <c r="E158" s="1"/>
  <c r="F158" s="1"/>
  <c r="E156"/>
  <c r="E155" s="1"/>
  <c r="F155" s="1"/>
  <c r="E152"/>
  <c r="E151" s="1"/>
  <c r="E150" s="1"/>
  <c r="F150" s="1"/>
  <c r="E148"/>
  <c r="E147" s="1"/>
  <c r="E144"/>
  <c r="E143" s="1"/>
  <c r="F143" s="1"/>
  <c r="E141"/>
  <c r="E140" s="1"/>
  <c r="F140" s="1"/>
  <c r="E137"/>
  <c r="E136" s="1"/>
  <c r="E131"/>
  <c r="F131" s="1"/>
  <c r="E128"/>
  <c r="F128" s="1"/>
  <c r="H128" s="1"/>
  <c r="J128" s="1"/>
  <c r="E125"/>
  <c r="F125" s="1"/>
  <c r="H125" s="1"/>
  <c r="J125" s="1"/>
  <c r="E119"/>
  <c r="E118" s="1"/>
  <c r="E117" s="1"/>
  <c r="F117" s="1"/>
  <c r="E115"/>
  <c r="E114" s="1"/>
  <c r="F114" s="1"/>
  <c r="E111"/>
  <c r="E110" s="1"/>
  <c r="F110" s="1"/>
  <c r="E107"/>
  <c r="E106" s="1"/>
  <c r="F106" s="1"/>
  <c r="E103"/>
  <c r="E102" s="1"/>
  <c r="F102" s="1"/>
  <c r="E99"/>
  <c r="F99" s="1"/>
  <c r="E97"/>
  <c r="F97" s="1"/>
  <c r="H97" s="1"/>
  <c r="J97" s="1"/>
  <c r="E94"/>
  <c r="F94" s="1"/>
  <c r="H94" s="1"/>
  <c r="J94" s="1"/>
  <c r="E92"/>
  <c r="F92" s="1"/>
  <c r="H92" s="1"/>
  <c r="J92" s="1"/>
  <c r="E90"/>
  <c r="F90" s="1"/>
  <c r="E88"/>
  <c r="F88" s="1"/>
  <c r="H88" s="1"/>
  <c r="J88" s="1"/>
  <c r="E84"/>
  <c r="F84" s="1"/>
  <c r="H84" s="1"/>
  <c r="J84" s="1"/>
  <c r="E83"/>
  <c r="F83" s="1"/>
  <c r="E81"/>
  <c r="F81" s="1"/>
  <c r="H81" s="1"/>
  <c r="J81" s="1"/>
  <c r="E79"/>
  <c r="F79" s="1"/>
  <c r="H79" s="1"/>
  <c r="J79" s="1"/>
  <c r="E77"/>
  <c r="F77" s="1"/>
  <c r="E75"/>
  <c r="F75" s="1"/>
  <c r="E73"/>
  <c r="F73" s="1"/>
  <c r="H73" s="1"/>
  <c r="J73" s="1"/>
  <c r="E71"/>
  <c r="F71" s="1"/>
  <c r="H71" s="1"/>
  <c r="J71" s="1"/>
  <c r="E69"/>
  <c r="F69" s="1"/>
  <c r="E67"/>
  <c r="E63"/>
  <c r="E62" s="1"/>
  <c r="F62" s="1"/>
  <c r="E57"/>
  <c r="E56" s="1"/>
  <c r="F56" s="1"/>
  <c r="E51"/>
  <c r="E50" s="1"/>
  <c r="F50" s="1"/>
  <c r="E48"/>
  <c r="E47" s="1"/>
  <c r="F47" s="1"/>
  <c r="E45"/>
  <c r="F45" s="1"/>
  <c r="H45" s="1"/>
  <c r="J45" s="1"/>
  <c r="E43"/>
  <c r="F43" s="1"/>
  <c r="H43" s="1"/>
  <c r="J43" s="1"/>
  <c r="E41"/>
  <c r="F41" s="1"/>
  <c r="H41" s="1"/>
  <c r="J41" s="1"/>
  <c r="E39"/>
  <c r="F39" s="1"/>
  <c r="E37"/>
  <c r="F37" s="1"/>
  <c r="H37" s="1"/>
  <c r="J37" s="1"/>
  <c r="E35"/>
  <c r="F35" s="1"/>
  <c r="H35" s="1"/>
  <c r="J35" s="1"/>
  <c r="E33"/>
  <c r="F33" s="1"/>
  <c r="H33" s="1"/>
  <c r="J33" s="1"/>
  <c r="E29"/>
  <c r="E28" s="1"/>
  <c r="F28" s="1"/>
  <c r="E26"/>
  <c r="F26" s="1"/>
  <c r="H26" s="1"/>
  <c r="J26" s="1"/>
  <c r="E24"/>
  <c r="F24" s="1"/>
  <c r="H24" s="1"/>
  <c r="J24" s="1"/>
  <c r="E22"/>
  <c r="F22" s="1"/>
  <c r="H22" s="1"/>
  <c r="J22" s="1"/>
  <c r="E20"/>
  <c r="F20" s="1"/>
  <c r="E18"/>
  <c r="F18" s="1"/>
  <c r="H18" s="1"/>
  <c r="J18" s="1"/>
  <c r="E16"/>
  <c r="F16" s="1"/>
  <c r="H16" s="1"/>
  <c r="J16" s="1"/>
  <c r="E14"/>
  <c r="F14" s="1"/>
  <c r="H14" s="1"/>
  <c r="J14" s="1"/>
  <c r="E317" l="1"/>
  <c r="F317" s="1"/>
  <c r="F405"/>
  <c r="H405" s="1"/>
  <c r="J405" s="1"/>
  <c r="F395"/>
  <c r="H395" s="1"/>
  <c r="J395" s="1"/>
  <c r="F239"/>
  <c r="F201"/>
  <c r="H201" s="1"/>
  <c r="J201" s="1"/>
  <c r="H184"/>
  <c r="J184" s="1"/>
  <c r="F314"/>
  <c r="F249"/>
  <c r="H249" s="1"/>
  <c r="J249" s="1"/>
  <c r="H54"/>
  <c r="J54" s="1"/>
  <c r="F345"/>
  <c r="F324"/>
  <c r="F269"/>
  <c r="H269" s="1"/>
  <c r="J269" s="1"/>
  <c r="F215"/>
  <c r="E66"/>
  <c r="E65" s="1"/>
  <c r="F65" s="1"/>
  <c r="F365"/>
  <c r="H365" s="1"/>
  <c r="J365" s="1"/>
  <c r="F339"/>
  <c r="F185"/>
  <c r="H185" s="1"/>
  <c r="J185" s="1"/>
  <c r="F152"/>
  <c r="H152" s="1"/>
  <c r="J152" s="1"/>
  <c r="H114"/>
  <c r="J114" s="1"/>
  <c r="E135"/>
  <c r="F135" s="1"/>
  <c r="F136"/>
  <c r="E146"/>
  <c r="F146" s="1"/>
  <c r="F147"/>
  <c r="H335"/>
  <c r="J335" s="1"/>
  <c r="H243"/>
  <c r="J243" s="1"/>
  <c r="F399"/>
  <c r="F377"/>
  <c r="F351"/>
  <c r="F273"/>
  <c r="H273" s="1"/>
  <c r="J273" s="1"/>
  <c r="F244"/>
  <c r="H244" s="1"/>
  <c r="J244" s="1"/>
  <c r="F235"/>
  <c r="H235" s="1"/>
  <c r="J235" s="1"/>
  <c r="F209"/>
  <c r="F156"/>
  <c r="H156" s="1"/>
  <c r="J156" s="1"/>
  <c r="F148"/>
  <c r="H148" s="1"/>
  <c r="J148" s="1"/>
  <c r="E124"/>
  <c r="F124" s="1"/>
  <c r="E130"/>
  <c r="F130" s="1"/>
  <c r="E139"/>
  <c r="F139" s="1"/>
  <c r="E166"/>
  <c r="F400"/>
  <c r="F382"/>
  <c r="H382" s="1"/>
  <c r="J382" s="1"/>
  <c r="F364"/>
  <c r="H364" s="1"/>
  <c r="J364" s="1"/>
  <c r="F336"/>
  <c r="H336" s="1"/>
  <c r="J336" s="1"/>
  <c r="F321"/>
  <c r="H321" s="1"/>
  <c r="J321" s="1"/>
  <c r="F313"/>
  <c r="F250"/>
  <c r="H250" s="1"/>
  <c r="J250" s="1"/>
  <c r="F218"/>
  <c r="H218" s="1"/>
  <c r="J218" s="1"/>
  <c r="F210"/>
  <c r="F198"/>
  <c r="H198" s="1"/>
  <c r="J198" s="1"/>
  <c r="F182"/>
  <c r="F141"/>
  <c r="H141" s="1"/>
  <c r="J141" s="1"/>
  <c r="F137"/>
  <c r="H137" s="1"/>
  <c r="J137" s="1"/>
  <c r="F103"/>
  <c r="H39"/>
  <c r="J39" s="1"/>
  <c r="H103"/>
  <c r="J103" s="1"/>
  <c r="H155"/>
  <c r="J155" s="1"/>
  <c r="H181"/>
  <c r="J181" s="1"/>
  <c r="H210"/>
  <c r="J210" s="1"/>
  <c r="H280"/>
  <c r="J280" s="1"/>
  <c r="G388"/>
  <c r="H434"/>
  <c r="J434" s="1"/>
  <c r="H442"/>
  <c r="J442" s="1"/>
  <c r="F293"/>
  <c r="H293" s="1"/>
  <c r="J293" s="1"/>
  <c r="F162"/>
  <c r="F118"/>
  <c r="F48"/>
  <c r="H48" s="1"/>
  <c r="J48" s="1"/>
  <c r="H20"/>
  <c r="J20" s="1"/>
  <c r="H28"/>
  <c r="J28" s="1"/>
  <c r="H90"/>
  <c r="J90" s="1"/>
  <c r="H99"/>
  <c r="J99" s="1"/>
  <c r="H176"/>
  <c r="J176" s="1"/>
  <c r="H197"/>
  <c r="J197" s="1"/>
  <c r="H239"/>
  <c r="J239" s="1"/>
  <c r="H260"/>
  <c r="J260" s="1"/>
  <c r="H288"/>
  <c r="J288" s="1"/>
  <c r="H299"/>
  <c r="J299" s="1"/>
  <c r="H308"/>
  <c r="H330"/>
  <c r="J330" s="1"/>
  <c r="H341"/>
  <c r="H353"/>
  <c r="H370"/>
  <c r="J370" s="1"/>
  <c r="H384"/>
  <c r="J384" s="1"/>
  <c r="H410"/>
  <c r="J410" s="1"/>
  <c r="H432"/>
  <c r="J432" s="1"/>
  <c r="H332"/>
  <c r="J332" s="1"/>
  <c r="F401"/>
  <c r="H401" s="1"/>
  <c r="J401" s="1"/>
  <c r="F263"/>
  <c r="F179"/>
  <c r="E127"/>
  <c r="F127" s="1"/>
  <c r="H127" s="1"/>
  <c r="J127" s="1"/>
  <c r="F394"/>
  <c r="F358"/>
  <c r="F354"/>
  <c r="H354" s="1"/>
  <c r="J354" s="1"/>
  <c r="F346"/>
  <c r="F342"/>
  <c r="H342" s="1"/>
  <c r="J342" s="1"/>
  <c r="F272"/>
  <c r="F268"/>
  <c r="F264"/>
  <c r="H264" s="1"/>
  <c r="J264" s="1"/>
  <c r="F163"/>
  <c r="H163" s="1"/>
  <c r="J163" s="1"/>
  <c r="F159"/>
  <c r="F151"/>
  <c r="F119"/>
  <c r="H119" s="1"/>
  <c r="J119" s="1"/>
  <c r="F115"/>
  <c r="H115" s="1"/>
  <c r="J115" s="1"/>
  <c r="F111"/>
  <c r="H111" s="1"/>
  <c r="J111" s="1"/>
  <c r="F29"/>
  <c r="H29" s="1"/>
  <c r="J29" s="1"/>
  <c r="H69"/>
  <c r="J69" s="1"/>
  <c r="H77"/>
  <c r="J77" s="1"/>
  <c r="G87"/>
  <c r="H131"/>
  <c r="J131" s="1"/>
  <c r="H195"/>
  <c r="J195" s="1"/>
  <c r="G203"/>
  <c r="H217"/>
  <c r="J217" s="1"/>
  <c r="H226"/>
  <c r="J226" s="1"/>
  <c r="G296"/>
  <c r="H306"/>
  <c r="J306" s="1"/>
  <c r="H317"/>
  <c r="J317" s="1"/>
  <c r="H339"/>
  <c r="J339" s="1"/>
  <c r="H351"/>
  <c r="J351" s="1"/>
  <c r="H381"/>
  <c r="J381" s="1"/>
  <c r="J341"/>
  <c r="J353"/>
  <c r="F359"/>
  <c r="H359" s="1"/>
  <c r="J359" s="1"/>
  <c r="F144"/>
  <c r="H144" s="1"/>
  <c r="J144" s="1"/>
  <c r="H50"/>
  <c r="J50" s="1"/>
  <c r="H75"/>
  <c r="J75" s="1"/>
  <c r="H83"/>
  <c r="J83" s="1"/>
  <c r="H106"/>
  <c r="J106" s="1"/>
  <c r="H143"/>
  <c r="J143" s="1"/>
  <c r="H159"/>
  <c r="J159" s="1"/>
  <c r="H172"/>
  <c r="J172" s="1"/>
  <c r="H200"/>
  <c r="J200" s="1"/>
  <c r="H215"/>
  <c r="J215" s="1"/>
  <c r="H234"/>
  <c r="J234" s="1"/>
  <c r="H268"/>
  <c r="J268" s="1"/>
  <c r="H282"/>
  <c r="J282" s="1"/>
  <c r="H292"/>
  <c r="J292" s="1"/>
  <c r="H324"/>
  <c r="J324" s="1"/>
  <c r="H346"/>
  <c r="J346" s="1"/>
  <c r="H363"/>
  <c r="J363" s="1"/>
  <c r="H376"/>
  <c r="J376" s="1"/>
  <c r="H391"/>
  <c r="J391" s="1"/>
  <c r="H427"/>
  <c r="J427" s="1"/>
  <c r="J308"/>
  <c r="I295"/>
  <c r="I278"/>
  <c r="I187"/>
  <c r="I170"/>
  <c r="I368"/>
  <c r="I356"/>
  <c r="I316"/>
  <c r="I419"/>
  <c r="I334"/>
  <c r="I123"/>
  <c r="I348"/>
  <c r="I398"/>
  <c r="I233"/>
  <c r="I31"/>
  <c r="I134"/>
  <c r="G419"/>
  <c r="G407"/>
  <c r="G209"/>
  <c r="G208" s="1"/>
  <c r="H208" s="1"/>
  <c r="J208" s="1"/>
  <c r="G188"/>
  <c r="G171"/>
  <c r="H429"/>
  <c r="J429" s="1"/>
  <c r="G253"/>
  <c r="G369"/>
  <c r="G368" s="1"/>
  <c r="G53"/>
  <c r="H53" s="1"/>
  <c r="J53" s="1"/>
  <c r="G179"/>
  <c r="G178" s="1"/>
  <c r="G32"/>
  <c r="G135"/>
  <c r="H136"/>
  <c r="J136" s="1"/>
  <c r="H151"/>
  <c r="J151" s="1"/>
  <c r="G150"/>
  <c r="H150" s="1"/>
  <c r="J150" s="1"/>
  <c r="H162"/>
  <c r="J162" s="1"/>
  <c r="G161"/>
  <c r="H161" s="1"/>
  <c r="J161" s="1"/>
  <c r="G86"/>
  <c r="G252"/>
  <c r="H263"/>
  <c r="J263" s="1"/>
  <c r="G262"/>
  <c r="H262" s="1"/>
  <c r="J262" s="1"/>
  <c r="H394"/>
  <c r="J394" s="1"/>
  <c r="G393"/>
  <c r="H393" s="1"/>
  <c r="J393" s="1"/>
  <c r="H272"/>
  <c r="J272" s="1"/>
  <c r="G271"/>
  <c r="H271" s="1"/>
  <c r="J271" s="1"/>
  <c r="H124"/>
  <c r="J124" s="1"/>
  <c r="G187"/>
  <c r="H313"/>
  <c r="J313" s="1"/>
  <c r="G312"/>
  <c r="H312" s="1"/>
  <c r="J312" s="1"/>
  <c r="G357"/>
  <c r="H358"/>
  <c r="J358" s="1"/>
  <c r="G399"/>
  <c r="H400"/>
  <c r="J400" s="1"/>
  <c r="G446"/>
  <c r="G146"/>
  <c r="H146" s="1"/>
  <c r="J146" s="1"/>
  <c r="H147"/>
  <c r="J147" s="1"/>
  <c r="G139"/>
  <c r="H139" s="1"/>
  <c r="J139" s="1"/>
  <c r="H140"/>
  <c r="J140" s="1"/>
  <c r="H248"/>
  <c r="J248" s="1"/>
  <c r="G295"/>
  <c r="H377"/>
  <c r="J377" s="1"/>
  <c r="H314"/>
  <c r="J314" s="1"/>
  <c r="H254"/>
  <c r="J254" s="1"/>
  <c r="H209"/>
  <c r="J209" s="1"/>
  <c r="G47"/>
  <c r="H47" s="1"/>
  <c r="J47" s="1"/>
  <c r="G56"/>
  <c r="H56" s="1"/>
  <c r="J56" s="1"/>
  <c r="G118"/>
  <c r="G214"/>
  <c r="G287"/>
  <c r="G345"/>
  <c r="H182"/>
  <c r="J182" s="1"/>
  <c r="G66"/>
  <c r="G102"/>
  <c r="G110"/>
  <c r="H110" s="1"/>
  <c r="J110" s="1"/>
  <c r="G130"/>
  <c r="H130" s="1"/>
  <c r="J130" s="1"/>
  <c r="G158"/>
  <c r="H158" s="1"/>
  <c r="J158" s="1"/>
  <c r="G238"/>
  <c r="H238" s="1"/>
  <c r="J238" s="1"/>
  <c r="G279"/>
  <c r="G323"/>
  <c r="H323" s="1"/>
  <c r="J323" s="1"/>
  <c r="G338"/>
  <c r="H338" s="1"/>
  <c r="J338" s="1"/>
  <c r="H189"/>
  <c r="J189" s="1"/>
  <c r="G62"/>
  <c r="H62" s="1"/>
  <c r="J62" s="1"/>
  <c r="G267"/>
  <c r="H267" s="1"/>
  <c r="J267" s="1"/>
  <c r="G350"/>
  <c r="H320"/>
  <c r="J320" s="1"/>
  <c r="E59"/>
  <c r="F59" s="1"/>
  <c r="H59" s="1"/>
  <c r="J59" s="1"/>
  <c r="F447"/>
  <c r="H447" s="1"/>
  <c r="J447" s="1"/>
  <c r="F448"/>
  <c r="H448" s="1"/>
  <c r="J448" s="1"/>
  <c r="F385"/>
  <c r="H385" s="1"/>
  <c r="J385" s="1"/>
  <c r="F309"/>
  <c r="H309" s="1"/>
  <c r="J309" s="1"/>
  <c r="F310"/>
  <c r="H310" s="1"/>
  <c r="J310" s="1"/>
  <c r="F107"/>
  <c r="H107" s="1"/>
  <c r="J107" s="1"/>
  <c r="F66"/>
  <c r="F67"/>
  <c r="H67" s="1"/>
  <c r="J67" s="1"/>
  <c r="F63"/>
  <c r="H63" s="1"/>
  <c r="J63" s="1"/>
  <c r="F57"/>
  <c r="H57" s="1"/>
  <c r="J57" s="1"/>
  <c r="F51"/>
  <c r="H51" s="1"/>
  <c r="J51" s="1"/>
  <c r="E287"/>
  <c r="F287" s="1"/>
  <c r="E326"/>
  <c r="F326" s="1"/>
  <c r="H326" s="1"/>
  <c r="J326" s="1"/>
  <c r="E419"/>
  <c r="E279"/>
  <c r="E369"/>
  <c r="F369" s="1"/>
  <c r="E154"/>
  <c r="F154" s="1"/>
  <c r="E87"/>
  <c r="E123"/>
  <c r="F123" s="1"/>
  <c r="E203"/>
  <c r="F203" s="1"/>
  <c r="E221"/>
  <c r="E286"/>
  <c r="F286" s="1"/>
  <c r="E334"/>
  <c r="F334" s="1"/>
  <c r="E171"/>
  <c r="E188"/>
  <c r="F188" s="1"/>
  <c r="H188" s="1"/>
  <c r="J188" s="1"/>
  <c r="E407"/>
  <c r="F407" s="1"/>
  <c r="E101"/>
  <c r="F101" s="1"/>
  <c r="E233"/>
  <c r="E13"/>
  <c r="E32"/>
  <c r="E31" s="1"/>
  <c r="E388"/>
  <c r="F388" s="1"/>
  <c r="E356"/>
  <c r="F356" s="1"/>
  <c r="E253"/>
  <c r="E296"/>
  <c r="E213"/>
  <c r="F213" s="1"/>
  <c r="E368"/>
  <c r="E349"/>
  <c r="E187" l="1"/>
  <c r="F187" s="1"/>
  <c r="H187" s="1"/>
  <c r="J187" s="1"/>
  <c r="E403"/>
  <c r="F403" s="1"/>
  <c r="E316"/>
  <c r="F316" s="1"/>
  <c r="G334"/>
  <c r="H334" s="1"/>
  <c r="H388"/>
  <c r="J388" s="1"/>
  <c r="E170"/>
  <c r="F170" s="1"/>
  <c r="F171"/>
  <c r="H171" s="1"/>
  <c r="J171" s="1"/>
  <c r="E165"/>
  <c r="F165" s="1"/>
  <c r="H165" s="1"/>
  <c r="J165" s="1"/>
  <c r="F166"/>
  <c r="H166" s="1"/>
  <c r="J166" s="1"/>
  <c r="H407"/>
  <c r="J407" s="1"/>
  <c r="H203"/>
  <c r="J203" s="1"/>
  <c r="E348"/>
  <c r="F348" s="1"/>
  <c r="F349"/>
  <c r="E232"/>
  <c r="F232" s="1"/>
  <c r="F233"/>
  <c r="E252"/>
  <c r="F252" s="1"/>
  <c r="H252" s="1"/>
  <c r="J252" s="1"/>
  <c r="F253"/>
  <c r="H253" s="1"/>
  <c r="J253" s="1"/>
  <c r="J334"/>
  <c r="E418"/>
  <c r="F418" s="1"/>
  <c r="F419"/>
  <c r="H419" s="1"/>
  <c r="J419" s="1"/>
  <c r="I169"/>
  <c r="I418"/>
  <c r="I367"/>
  <c r="I247"/>
  <c r="I232"/>
  <c r="I11"/>
  <c r="G418"/>
  <c r="H369"/>
  <c r="J369" s="1"/>
  <c r="G403"/>
  <c r="H403" s="1"/>
  <c r="J403" s="1"/>
  <c r="G31"/>
  <c r="H178"/>
  <c r="J178" s="1"/>
  <c r="G170"/>
  <c r="G169" s="1"/>
  <c r="H179"/>
  <c r="J179" s="1"/>
  <c r="H345"/>
  <c r="J345" s="1"/>
  <c r="G344"/>
  <c r="H344" s="1"/>
  <c r="J344" s="1"/>
  <c r="H446"/>
  <c r="J446" s="1"/>
  <c r="G101"/>
  <c r="H101" s="1"/>
  <c r="J101" s="1"/>
  <c r="H102"/>
  <c r="J102" s="1"/>
  <c r="G316"/>
  <c r="H316" s="1"/>
  <c r="J316" s="1"/>
  <c r="G233"/>
  <c r="G349"/>
  <c r="H350"/>
  <c r="J350" s="1"/>
  <c r="H135"/>
  <c r="J135" s="1"/>
  <c r="G65"/>
  <c r="H65" s="1"/>
  <c r="J65" s="1"/>
  <c r="H66"/>
  <c r="J66" s="1"/>
  <c r="G213"/>
  <c r="H213" s="1"/>
  <c r="J213" s="1"/>
  <c r="H214"/>
  <c r="J214" s="1"/>
  <c r="G367"/>
  <c r="H357"/>
  <c r="J357" s="1"/>
  <c r="G356"/>
  <c r="H356" s="1"/>
  <c r="J356" s="1"/>
  <c r="G278"/>
  <c r="G286"/>
  <c r="H286" s="1"/>
  <c r="J286" s="1"/>
  <c r="H287"/>
  <c r="J287" s="1"/>
  <c r="G117"/>
  <c r="H117" s="1"/>
  <c r="J117" s="1"/>
  <c r="H118"/>
  <c r="J118" s="1"/>
  <c r="H399"/>
  <c r="J399" s="1"/>
  <c r="G398"/>
  <c r="H398" s="1"/>
  <c r="J398" s="1"/>
  <c r="G154"/>
  <c r="H154" s="1"/>
  <c r="J154" s="1"/>
  <c r="G123"/>
  <c r="H123" s="1"/>
  <c r="J123" s="1"/>
  <c r="E367"/>
  <c r="F367" s="1"/>
  <c r="F368"/>
  <c r="H368" s="1"/>
  <c r="J368" s="1"/>
  <c r="E295"/>
  <c r="F295" s="1"/>
  <c r="H295" s="1"/>
  <c r="J295" s="1"/>
  <c r="F296"/>
  <c r="H296" s="1"/>
  <c r="J296" s="1"/>
  <c r="E278"/>
  <c r="F278" s="1"/>
  <c r="F279"/>
  <c r="H279" s="1"/>
  <c r="J279" s="1"/>
  <c r="E220"/>
  <c r="F220" s="1"/>
  <c r="H220" s="1"/>
  <c r="J220" s="1"/>
  <c r="F221"/>
  <c r="H221" s="1"/>
  <c r="J221" s="1"/>
  <c r="E86"/>
  <c r="F86" s="1"/>
  <c r="H86" s="1"/>
  <c r="J86" s="1"/>
  <c r="F87"/>
  <c r="H87" s="1"/>
  <c r="J87" s="1"/>
  <c r="F31"/>
  <c r="F32"/>
  <c r="H32" s="1"/>
  <c r="J32" s="1"/>
  <c r="E12"/>
  <c r="F12" s="1"/>
  <c r="H12" s="1"/>
  <c r="J12" s="1"/>
  <c r="F13"/>
  <c r="H13" s="1"/>
  <c r="J13" s="1"/>
  <c r="E169"/>
  <c r="F169" s="1"/>
  <c r="H170" l="1"/>
  <c r="J170" s="1"/>
  <c r="H418"/>
  <c r="H169"/>
  <c r="E134"/>
  <c r="F134" s="1"/>
  <c r="H367"/>
  <c r="J367" s="1"/>
  <c r="H278"/>
  <c r="J278" s="1"/>
  <c r="J169"/>
  <c r="J418"/>
  <c r="I450"/>
  <c r="G348"/>
  <c r="H348" s="1"/>
  <c r="J348" s="1"/>
  <c r="H349"/>
  <c r="J349" s="1"/>
  <c r="H31"/>
  <c r="J31" s="1"/>
  <c r="G11"/>
  <c r="H233"/>
  <c r="J233" s="1"/>
  <c r="G232"/>
  <c r="H232" s="1"/>
  <c r="J232" s="1"/>
  <c r="G247"/>
  <c r="G134"/>
  <c r="H134" s="1"/>
  <c r="J134" s="1"/>
  <c r="E247"/>
  <c r="F247" s="1"/>
  <c r="E11"/>
  <c r="F11" s="1"/>
  <c r="H11" l="1"/>
  <c r="J11" s="1"/>
  <c r="H247"/>
  <c r="J247" s="1"/>
  <c r="G450"/>
  <c r="H450" s="1"/>
  <c r="J450" s="1"/>
  <c r="E450"/>
  <c r="F450" s="1"/>
</calcChain>
</file>

<file path=xl/sharedStrings.xml><?xml version="1.0" encoding="utf-8"?>
<sst xmlns="http://schemas.openxmlformats.org/spreadsheetml/2006/main" count="897" uniqueCount="556">
  <si>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</si>
  <si>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</si>
  <si>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</si>
  <si>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</si>
  <si>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</si>
  <si>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</si>
  <si>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</si>
  <si>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</si>
  <si>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</si>
  <si>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</si>
  <si>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</si>
  <si>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</si>
  <si>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</si>
  <si>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</si>
  <si>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</si>
  <si>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</si>
  <si>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</si>
  <si>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</si>
  <si>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</si>
  <si>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</si>
  <si>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</si>
  <si>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</si>
  <si>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</si>
  <si>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</si>
  <si>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</si>
  <si>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</si>
  <si>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</si>
  <si>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</si>
  <si>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</si>
  <si>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</si>
  <si>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</si>
  <si>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</si>
  <si>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</si>
  <si>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</si>
  <si>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</si>
  <si>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</si>
  <si>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</si>
  <si>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</si>
  <si>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</si>
  <si>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</si>
  <si>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</si>
  <si>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</si>
  <si>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</si>
  <si>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</si>
  <si>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</si>
  <si>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</si>
  <si>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</si>
  <si>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</si>
  <si>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</si>
  <si>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</si>
  <si>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</si>
  <si>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</si>
  <si>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</si>
  <si>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</si>
  <si>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</si>
  <si>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</si>
  <si>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</si>
  <si>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</si>
  <si>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</si>
  <si>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</si>
  <si>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</si>
  <si>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</si>
  <si>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</si>
  <si>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</si>
  <si>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</si>
  <si>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</si>
  <si>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</si>
  <si>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</si>
  <si>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</si>
  <si>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</si>
  <si>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</si>
  <si>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</si>
  <si>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</si>
  <si>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</si>
  <si>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</si>
  <si>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</si>
  <si>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</si>
  <si>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</si>
  <si>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</si>
  <si>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</si>
  <si>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</si>
  <si>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</si>
  <si>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</si>
  <si>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</si>
  <si>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</si>
  <si>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</si>
  <si>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</si>
  <si>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</si>
  <si>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</si>
  <si>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</si>
  <si>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</si>
  <si>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</si>
  <si>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</si>
  <si>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</si>
  <si>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</si>
  <si>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</si>
  <si>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</si>
  <si>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</si>
  <si>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</si>
  <si>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</si>
  <si>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</si>
  <si>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</si>
  <si>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</si>
  <si>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</si>
  <si>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</si>
  <si>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</si>
  <si>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</si>
  <si>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</si>
  <si>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</si>
  <si>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</si>
  <si>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</si>
  <si>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</si>
  <si>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</si>
  <si>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</si>
  <si>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</si>
  <si>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</si>
  <si>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</si>
  <si>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</si>
  <si>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</si>
  <si>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</si>
  <si>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</si>
  <si>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</si>
  <si>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</si>
  <si>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</si>
  <si>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</si>
  <si>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</si>
  <si>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</si>
  <si>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</si>
  <si>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</si>
  <si>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</si>
  <si>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</si>
  <si>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</si>
  <si>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</si>
  <si>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</si>
  <si>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</si>
  <si>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</si>
  <si>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</si>
  <si>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</si>
  <si>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</si>
  <si>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</si>
  <si>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</si>
  <si>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</si>
  <si>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</si>
  <si>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</si>
  <si>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</si>
  <si>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</si>
  <si>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</si>
  <si>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</si>
  <si>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</si>
  <si>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</si>
  <si>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</si>
  <si>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</si>
  <si>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</si>
  <si>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</si>
  <si>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</si>
  <si>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</si>
  <si>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</si>
  <si>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</si>
  <si>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</si>
  <si>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</si>
  <si>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</si>
  <si>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</si>
  <si>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</si>
  <si>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</si>
  <si>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</si>
  <si>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</si>
  <si>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</si>
  <si>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</si>
  <si>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</si>
  <si>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</si>
  <si>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</si>
  <si>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</si>
  <si>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</si>
  <si>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</si>
  <si>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</si>
  <si>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</si>
  <si>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</si>
  <si>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</si>
  <si>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</si>
  <si>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</si>
  <si>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</si>
  <si>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</si>
  <si>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</si>
  <si>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</si>
  <si>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</si>
  <si>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</si>
  <si>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</si>
  <si>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</si>
  <si>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</si>
  <si>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</si>
  <si>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</si>
  <si>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</si>
  <si>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</si>
  <si>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</si>
  <si>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</si>
  <si>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</si>
  <si>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</si>
  <si>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</si>
  <si>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</si>
  <si>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</si>
  <si>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</si>
  <si>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</si>
  <si>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</si>
  <si>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</si>
  <si>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</si>
  <si>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</si>
  <si>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</si>
  <si>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</si>
  <si>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</si>
  <si>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</si>
  <si>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</si>
  <si>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</si>
  <si>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</si>
  <si>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</si>
  <si>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</si>
  <si>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</si>
  <si>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</si>
  <si>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</si>
  <si>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</si>
  <si>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</si>
  <si>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</si>
  <si>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</si>
  <si>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</si>
  <si>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</si>
  <si>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</si>
  <si>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</si>
  <si>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</si>
  <si>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</si>
  <si>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</si>
  <si>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</si>
  <si>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</si>
  <si>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</si>
  <si>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</si>
  <si>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</si>
  <si>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</si>
  <si>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</si>
  <si>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</si>
  <si>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</si>
  <si>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</si>
  <si>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</si>
  <si>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</si>
  <si>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</si>
  <si>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</si>
  <si>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</si>
  <si>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</si>
  <si>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</si>
  <si>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</si>
  <si>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</si>
  <si>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</si>
  <si>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</si>
  <si>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</si>
  <si>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</si>
  <si>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</si>
  <si>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</si>
  <si>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</si>
  <si>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</si>
  <si>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</si>
  <si>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</si>
  <si>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</si>
  <si>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</si>
  <si>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</si>
  <si>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</si>
  <si>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</si>
  <si>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</si>
  <si>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</si>
  <si>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</si>
  <si>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</si>
  <si>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</si>
  <si>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</si>
  <si>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</si>
  <si>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</si>
  <si>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</si>
  <si>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</si>
  <si>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</si>
  <si>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</si>
  <si>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</si>
  <si>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</si>
  <si>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</si>
  <si>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</si>
  <si>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</si>
  <si>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</si>
  <si>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</si>
  <si>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</si>
  <si>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</si>
  <si>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</si>
  <si>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</si>
  <si>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</si>
  <si>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</si>
  <si>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</si>
  <si>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</si>
  <si>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</si>
  <si>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</si>
  <si>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</si>
  <si>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</si>
  <si>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</si>
  <si>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</si>
  <si>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</si>
  <si>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</si>
  <si>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</si>
  <si>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</si>
  <si>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</si>
  <si>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</si>
  <si>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</si>
  <si>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</si>
  <si>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</si>
  <si>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</si>
  <si>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</si>
  <si>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</si>
  <si>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</si>
  <si>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</si>
  <si>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</si>
  <si>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</si>
  <si>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</si>
  <si>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</si>
  <si>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</si>
  <si>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</si>
  <si>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</si>
  <si>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</si>
  <si>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</si>
  <si>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</si>
  <si>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</si>
  <si>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</si>
  <si>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</si>
  <si>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</si>
  <si>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</si>
  <si>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</si>
  <si>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</si>
  <si>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</si>
  <si>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</si>
  <si>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</si>
  <si>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</si>
  <si>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</si>
  <si>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</si>
  <si>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</si>
  <si>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</si>
  <si>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</si>
  <si>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</si>
  <si>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</si>
  <si>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</si>
  <si>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</si>
  <si>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</si>
  <si>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</si>
  <si>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</si>
  <si>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</si>
  <si>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</si>
  <si>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</si>
  <si>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</si>
  <si>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</si>
  <si>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</si>
  <si>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</si>
  <si>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</si>
  <si>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</si>
  <si>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</si>
  <si>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</si>
  <si>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</si>
  <si>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</si>
  <si>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</si>
  <si>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</si>
  <si>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</si>
  <si>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</si>
  <si>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</si>
  <si>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</si>
  <si>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</si>
  <si>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</si>
  <si>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</si>
  <si>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</si>
  <si>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</si>
  <si>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</si>
  <si>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</si>
  <si>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</si>
  <si>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</si>
  <si>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</si>
  <si>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</si>
  <si>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</si>
  <si>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</si>
  <si>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</si>
  <si>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</si>
  <si>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</si>
  <si>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</si>
  <si>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</si>
  <si>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</si>
  <si>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</si>
  <si>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</si>
  <si>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</si>
  <si>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</si>
  <si>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</si>
  <si>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 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</si>
  <si>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</si>
  <si>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</si>
  <si>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</si>
  <si>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</si>
  <si>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</si>
  <si>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</si>
  <si>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</si>
  <si>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</si>
  <si>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</si>
  <si>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</si>
  <si>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</si>
  <si>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</si>
  <si>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</si>
  <si>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</si>
  <si>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</si>
  <si>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</si>
  <si>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</si>
  <si>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</si>
  <si>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</si>
  <si>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</si>
  <si>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</si>
  <si>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</si>
  <si>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</si>
  <si>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</si>
  <si>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</si>
  <si>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</si>
  <si>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</si>
  <si>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</si>
  <si>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</si>
  <si>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</si>
  <si>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</si>
  <si>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</si>
  <si>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</si>
  <si>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</si>
  <si>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</si>
  <si>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</si>
  <si>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</si>
  <si>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</si>
  <si>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</si>
  <si>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</si>
  <si>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</si>
  <si>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</si>
  <si>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</si>
  <si>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</si>
  <si>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</si>
  <si>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</si>
  <si>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</si>
  <si>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</si>
  <si>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</si>
  <si>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</si>
  <si>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</si>
  <si>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</si>
  <si>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</si>
  <si>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</si>
  <si>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</si>
  <si>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</si>
  <si>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</si>
  <si>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</si>
  <si>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</si>
  <si>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</si>
  <si>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</si>
  <si>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</si>
  <si>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</si>
  <si>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</si>
  <si>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</si>
  <si>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</si>
  <si>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</si>
  <si>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</si>
  <si>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</si>
  <si>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</si>
  <si>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</si>
  <si>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</si>
  <si>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</si>
  <si>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</si>
  <si>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</si>
  <si>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</si>
  <si>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</si>
  <si>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</si>
  <si>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</si>
  <si>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</si>
  <si>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</si>
  <si>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</si>
  <si>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</si>
  <si>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</si>
  <si>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</si>
  <si>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</si>
  <si>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</si>
  <si>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</si>
  <si>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</si>
  <si>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</si>
  <si>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</si>
  <si>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</si>
  <si>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</si>
  <si>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</si>
  <si>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</si>
  <si>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</si>
  <si>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</si>
  <si>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</si>
  <si>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</si>
  <si>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</si>
  <si>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</si>
  <si>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</si>
  <si>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</si>
  <si>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</si>
  <si>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</si>
  <si>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</si>
  <si>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</si>
  <si>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</si>
  <si>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</si>
  <si>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</si>
  <si>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</si>
  <si>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</si>
  <si>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</si>
  <si>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</si>
  <si>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</si>
  <si>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</si>
  <si>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</si>
  <si>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</si>
  <si>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</si>
  <si>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</si>
  <si>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</si>
  <si>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</si>
  <si>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</si>
  <si>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</si>
  <si>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</si>
  <si>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</si>
  <si>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</si>
  <si>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</si>
  <si>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</si>
  <si>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</si>
  <si>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</si>
  <si>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</si>
  <si>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</si>
  <si>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</si>
  <si>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</si>
  <si>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</si>
  <si>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</si>
  <si>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</si>
  <si>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</si>
  <si>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</si>
  <si>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</si>
  <si>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</si>
  <si>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</si>
  <si>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</si>
  <si>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</si>
  <si>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Приложение № 5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</si>
  <si>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2020 год
 </t>
  </si>
  <si>
    <t xml:space="preserve">Изменения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</si>
  <si>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</si>
  <si>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00000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</si>
  <si>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</si>
  <si>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</si>
  <si>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</si>
  <si>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</si>
  <si>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</si>
  <si>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</si>
  <si>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28.02.2020 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</si>
  <si>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</si>
  <si>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</si>
  <si>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</si>
  <si>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</si>
  <si>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</si>
  <si>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</si>
  <si>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</si>
  <si>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27.03.2020 </t>
  </si>
  <si>
    <t>Исполнение</t>
  </si>
  <si>
    <t>Процент исполнения</t>
  </si>
  <si>
    <t>к постановлению администрации</t>
  </si>
  <si>
    <t xml:space="preserve">от    .04.2020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</si>
</sst>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9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2" fontId="8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50"/>
  <sheetViews>
    <sheetView tabSelected="1" topLeftCell="A441" zoomScale="90" zoomScaleNormal="90" workbookViewId="0">
      <selection activeCell="K444" sqref="K444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4" width="15.42578125" style="6" hidden="1" customWidth="1"/>
    <col min="5" max="5" width="16.5703125" style="6" hidden="1" customWidth="1"/>
    <col min="6" max="6" width="14.85546875" style="6" hidden="1" customWidth="1"/>
    <col min="7" max="7" width="15" style="6" hidden="1" customWidth="1"/>
    <col min="8" max="8" width="15.5703125" style="6" hidden="1" customWidth="1"/>
    <col min="9" max="9" width="14.7109375" style="6" hidden="1" customWidth="1"/>
    <col min="10" max="10" width="15.85546875" style="6" customWidth="1"/>
    <col min="11" max="11" width="15.7109375" style="6" customWidth="1"/>
    <col min="12" max="12" width="12.85546875" style="6" customWidth="1"/>
    <col min="13" max="16384" width="9.140625" style="6"/>
  </cols>
  <sheetData>
    <row r="1" spans="1:12" ht="20.25" hidden="1" customHeight="1">
      <c r="A1" s="36"/>
      <c r="B1" s="36"/>
      <c r="C1" s="36"/>
    </row>
    <row r="2" spans="1:12" ht="20.25" customHeight="1">
      <c r="A2" s="36" t="s">
        <v>532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0.25" customHeight="1">
      <c r="A3" s="36" t="s">
        <v>554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0.25" customHeight="1">
      <c r="A4" s="36" t="s">
        <v>369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0.25" customHeight="1">
      <c r="A5" s="36" t="s">
        <v>555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5.7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38.75" customHeight="1">
      <c r="A7" s="34" t="s">
        <v>533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ht="20.25" customHeight="1">
      <c r="A8" s="35" t="s">
        <v>342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21.75" customHeight="1">
      <c r="A9" s="32" t="s">
        <v>2</v>
      </c>
      <c r="B9" s="32" t="s">
        <v>0</v>
      </c>
      <c r="C9" s="32" t="s">
        <v>1</v>
      </c>
      <c r="D9" s="37" t="s">
        <v>386</v>
      </c>
      <c r="E9" s="32" t="s">
        <v>534</v>
      </c>
      <c r="F9" s="37" t="s">
        <v>386</v>
      </c>
      <c r="G9" s="32" t="s">
        <v>543</v>
      </c>
      <c r="H9" s="37" t="s">
        <v>386</v>
      </c>
      <c r="I9" s="32" t="s">
        <v>551</v>
      </c>
      <c r="J9" s="37" t="s">
        <v>386</v>
      </c>
      <c r="K9" s="37" t="s">
        <v>552</v>
      </c>
      <c r="L9" s="32" t="s">
        <v>553</v>
      </c>
    </row>
    <row r="10" spans="1:12" ht="88.5" customHeight="1">
      <c r="A10" s="33"/>
      <c r="B10" s="33"/>
      <c r="C10" s="33"/>
      <c r="D10" s="38"/>
      <c r="E10" s="33"/>
      <c r="F10" s="38"/>
      <c r="G10" s="33"/>
      <c r="H10" s="38"/>
      <c r="I10" s="33"/>
      <c r="J10" s="38"/>
      <c r="K10" s="38"/>
      <c r="L10" s="33"/>
    </row>
    <row r="11" spans="1:12" ht="69" customHeight="1">
      <c r="A11" s="7" t="s">
        <v>3</v>
      </c>
      <c r="B11" s="8" t="s">
        <v>234</v>
      </c>
      <c r="C11" s="5"/>
      <c r="D11" s="9">
        <v>353143.48285999993</v>
      </c>
      <c r="E11" s="3">
        <f>E12+E31+E65+E86+E101+E117+E123</f>
        <v>4518.3458199999995</v>
      </c>
      <c r="F11" s="9">
        <f>D11+E11</f>
        <v>357661.82867999992</v>
      </c>
      <c r="G11" s="3">
        <f>G12+G31+G65+G86+G101+G117+G123</f>
        <v>461.64920000000006</v>
      </c>
      <c r="H11" s="9">
        <f>F11+G11</f>
        <v>358123.4778799999</v>
      </c>
      <c r="I11" s="3">
        <f>I12+I31+I65+I86+I101+I117+I123</f>
        <v>0</v>
      </c>
      <c r="J11" s="9">
        <f>H11+I11</f>
        <v>358123.4778799999</v>
      </c>
      <c r="K11" s="9">
        <f>K12+K31+K65+K86+K101+K117+K123</f>
        <v>80987.389909999998</v>
      </c>
      <c r="L11" s="30">
        <f>K11/J11*100</f>
        <v>22.614376021763441</v>
      </c>
    </row>
    <row r="12" spans="1:12" ht="43.5" customHeight="1">
      <c r="A12" s="10" t="s">
        <v>231</v>
      </c>
      <c r="B12" s="8" t="s">
        <v>235</v>
      </c>
      <c r="C12" s="5"/>
      <c r="D12" s="9">
        <v>173454.45800000001</v>
      </c>
      <c r="E12" s="3">
        <f>E13+E28</f>
        <v>0</v>
      </c>
      <c r="F12" s="9">
        <f t="shared" ref="F12:F81" si="0">D12+E12</f>
        <v>173454.45800000001</v>
      </c>
      <c r="G12" s="3">
        <f>G13+G28</f>
        <v>-4.7370000000000002E-2</v>
      </c>
      <c r="H12" s="9">
        <f t="shared" ref="H12:H78" si="1">F12+G12</f>
        <v>173454.41063000003</v>
      </c>
      <c r="I12" s="3">
        <f>I13+I28</f>
        <v>0</v>
      </c>
      <c r="J12" s="9">
        <f t="shared" ref="J12:J75" si="2">H12+I12</f>
        <v>173454.41063000003</v>
      </c>
      <c r="K12" s="9">
        <f>K13+K28</f>
        <v>40408.256800000003</v>
      </c>
      <c r="L12" s="30">
        <f t="shared" ref="L12:L75" si="3">K12/J12*100</f>
        <v>23.296182929701263</v>
      </c>
    </row>
    <row r="13" spans="1:12" ht="45" customHeight="1">
      <c r="A13" s="11" t="s">
        <v>233</v>
      </c>
      <c r="B13" s="4" t="s">
        <v>236</v>
      </c>
      <c r="C13" s="5"/>
      <c r="D13" s="9">
        <v>173454.45800000001</v>
      </c>
      <c r="E13" s="3">
        <f>E14+E16+E18+E20+E22+E24+E26</f>
        <v>0</v>
      </c>
      <c r="F13" s="9">
        <f t="shared" si="0"/>
        <v>173454.45800000001</v>
      </c>
      <c r="G13" s="3">
        <f>G14+G16+G18+G20+G22+G24+G26</f>
        <v>-4.7370000000000002E-2</v>
      </c>
      <c r="H13" s="9">
        <f t="shared" si="1"/>
        <v>173454.41063000003</v>
      </c>
      <c r="I13" s="3">
        <f>I14+I16+I18+I20+I22+I24+I26</f>
        <v>0</v>
      </c>
      <c r="J13" s="9">
        <f t="shared" si="2"/>
        <v>173454.41063000003</v>
      </c>
      <c r="K13" s="9">
        <f>K14+K16+K18+K20+K22+K24+K26</f>
        <v>40408.256800000003</v>
      </c>
      <c r="L13" s="30">
        <f t="shared" si="3"/>
        <v>23.296182929701263</v>
      </c>
    </row>
    <row r="14" spans="1:12" ht="33.75" customHeight="1">
      <c r="A14" s="11" t="s">
        <v>232</v>
      </c>
      <c r="B14" s="4" t="s">
        <v>237</v>
      </c>
      <c r="C14" s="5"/>
      <c r="D14" s="9">
        <v>63533.252000000008</v>
      </c>
      <c r="E14" s="3">
        <f>E15</f>
        <v>0</v>
      </c>
      <c r="F14" s="9">
        <f t="shared" si="0"/>
        <v>63533.252000000008</v>
      </c>
      <c r="G14" s="3">
        <f>G15</f>
        <v>0</v>
      </c>
      <c r="H14" s="9">
        <f t="shared" si="1"/>
        <v>63533.252000000008</v>
      </c>
      <c r="I14" s="3">
        <f>I15</f>
        <v>0</v>
      </c>
      <c r="J14" s="9">
        <f t="shared" si="2"/>
        <v>63533.252000000008</v>
      </c>
      <c r="K14" s="9">
        <f>K15</f>
        <v>15278.878000000001</v>
      </c>
      <c r="L14" s="30">
        <f t="shared" si="3"/>
        <v>24.048632045468093</v>
      </c>
    </row>
    <row r="15" spans="1:12" ht="46.5" customHeight="1">
      <c r="A15" s="1" t="s">
        <v>64</v>
      </c>
      <c r="B15" s="4" t="s">
        <v>237</v>
      </c>
      <c r="C15" s="5">
        <v>600</v>
      </c>
      <c r="D15" s="9">
        <v>63533.252000000008</v>
      </c>
      <c r="E15" s="3"/>
      <c r="F15" s="9">
        <f t="shared" si="0"/>
        <v>63533.252000000008</v>
      </c>
      <c r="G15" s="3"/>
      <c r="H15" s="9">
        <f t="shared" si="1"/>
        <v>63533.252000000008</v>
      </c>
      <c r="I15" s="3"/>
      <c r="J15" s="9">
        <f t="shared" si="2"/>
        <v>63533.252000000008</v>
      </c>
      <c r="K15" s="9">
        <v>15278.878000000001</v>
      </c>
      <c r="L15" s="30">
        <f t="shared" si="3"/>
        <v>24.048632045468093</v>
      </c>
    </row>
    <row r="16" spans="1:12" ht="59.25" customHeight="1">
      <c r="A16" s="1" t="s">
        <v>238</v>
      </c>
      <c r="B16" s="4" t="s">
        <v>239</v>
      </c>
      <c r="C16" s="5"/>
      <c r="D16" s="9">
        <v>510</v>
      </c>
      <c r="E16" s="3">
        <f>E17</f>
        <v>0</v>
      </c>
      <c r="F16" s="9">
        <f t="shared" si="0"/>
        <v>510</v>
      </c>
      <c r="G16" s="3">
        <f>G17</f>
        <v>0</v>
      </c>
      <c r="H16" s="9">
        <f t="shared" si="1"/>
        <v>510</v>
      </c>
      <c r="I16" s="3">
        <f>I17</f>
        <v>0</v>
      </c>
      <c r="J16" s="9">
        <f t="shared" si="2"/>
        <v>510</v>
      </c>
      <c r="K16" s="9">
        <f>K17</f>
        <v>92.878799999999998</v>
      </c>
      <c r="L16" s="30">
        <f t="shared" si="3"/>
        <v>18.211529411764705</v>
      </c>
    </row>
    <row r="17" spans="1:12" ht="49.5" customHeight="1">
      <c r="A17" s="1" t="s">
        <v>64</v>
      </c>
      <c r="B17" s="4" t="s">
        <v>239</v>
      </c>
      <c r="C17" s="5">
        <v>600</v>
      </c>
      <c r="D17" s="9">
        <v>510</v>
      </c>
      <c r="E17" s="3"/>
      <c r="F17" s="9">
        <f t="shared" si="0"/>
        <v>510</v>
      </c>
      <c r="G17" s="3"/>
      <c r="H17" s="9">
        <f t="shared" si="1"/>
        <v>510</v>
      </c>
      <c r="I17" s="3"/>
      <c r="J17" s="9">
        <f t="shared" si="2"/>
        <v>510</v>
      </c>
      <c r="K17" s="9">
        <v>92.878799999999998</v>
      </c>
      <c r="L17" s="30">
        <f t="shared" si="3"/>
        <v>18.211529411764705</v>
      </c>
    </row>
    <row r="18" spans="1:12" ht="37.5" customHeight="1">
      <c r="A18" s="1" t="s">
        <v>240</v>
      </c>
      <c r="B18" s="4" t="s">
        <v>241</v>
      </c>
      <c r="C18" s="5"/>
      <c r="D18" s="9">
        <v>500</v>
      </c>
      <c r="E18" s="3">
        <f>E19</f>
        <v>0</v>
      </c>
      <c r="F18" s="9">
        <f t="shared" si="0"/>
        <v>500</v>
      </c>
      <c r="G18" s="3">
        <f>G19</f>
        <v>0</v>
      </c>
      <c r="H18" s="9">
        <f t="shared" si="1"/>
        <v>500</v>
      </c>
      <c r="I18" s="3">
        <f>I19</f>
        <v>0</v>
      </c>
      <c r="J18" s="9">
        <f t="shared" si="2"/>
        <v>500</v>
      </c>
      <c r="K18" s="9">
        <f>K19</f>
        <v>0</v>
      </c>
      <c r="L18" s="30">
        <f t="shared" si="3"/>
        <v>0</v>
      </c>
    </row>
    <row r="19" spans="1:12" ht="51.75" customHeight="1">
      <c r="A19" s="1" t="s">
        <v>64</v>
      </c>
      <c r="B19" s="4" t="s">
        <v>241</v>
      </c>
      <c r="C19" s="5">
        <v>600</v>
      </c>
      <c r="D19" s="9">
        <v>500</v>
      </c>
      <c r="E19" s="3"/>
      <c r="F19" s="9">
        <f t="shared" si="0"/>
        <v>500</v>
      </c>
      <c r="G19" s="3"/>
      <c r="H19" s="9">
        <f t="shared" si="1"/>
        <v>500</v>
      </c>
      <c r="I19" s="3"/>
      <c r="J19" s="9">
        <f t="shared" si="2"/>
        <v>500</v>
      </c>
      <c r="K19" s="9">
        <v>0</v>
      </c>
      <c r="L19" s="30">
        <f t="shared" si="3"/>
        <v>0</v>
      </c>
    </row>
    <row r="20" spans="1:12" ht="57.75" customHeight="1">
      <c r="A20" s="1" t="s">
        <v>485</v>
      </c>
      <c r="B20" s="4" t="s">
        <v>530</v>
      </c>
      <c r="C20" s="5"/>
      <c r="D20" s="9">
        <v>421.1</v>
      </c>
      <c r="E20" s="3">
        <f>E21</f>
        <v>0</v>
      </c>
      <c r="F20" s="9">
        <f t="shared" si="0"/>
        <v>421.1</v>
      </c>
      <c r="G20" s="3">
        <f>G21</f>
        <v>-4.7370000000000002E-2</v>
      </c>
      <c r="H20" s="9">
        <f t="shared" si="1"/>
        <v>421.05263000000002</v>
      </c>
      <c r="I20" s="3">
        <f>I21</f>
        <v>0</v>
      </c>
      <c r="J20" s="9">
        <f t="shared" si="2"/>
        <v>421.05263000000002</v>
      </c>
      <c r="K20" s="9">
        <f>K21</f>
        <v>0</v>
      </c>
      <c r="L20" s="30">
        <f t="shared" si="3"/>
        <v>0</v>
      </c>
    </row>
    <row r="21" spans="1:12" ht="51.75" customHeight="1">
      <c r="A21" s="1" t="s">
        <v>64</v>
      </c>
      <c r="B21" s="4" t="s">
        <v>530</v>
      </c>
      <c r="C21" s="5">
        <v>600</v>
      </c>
      <c r="D21" s="9">
        <v>421.1</v>
      </c>
      <c r="E21" s="3"/>
      <c r="F21" s="9">
        <f t="shared" si="0"/>
        <v>421.1</v>
      </c>
      <c r="G21" s="3">
        <v>-4.7370000000000002E-2</v>
      </c>
      <c r="H21" s="9">
        <f t="shared" si="1"/>
        <v>421.05263000000002</v>
      </c>
      <c r="I21" s="3"/>
      <c r="J21" s="9">
        <f t="shared" si="2"/>
        <v>421.05263000000002</v>
      </c>
      <c r="K21" s="9">
        <v>0</v>
      </c>
      <c r="L21" s="30">
        <f t="shared" si="3"/>
        <v>0</v>
      </c>
    </row>
    <row r="22" spans="1:12" ht="117.75" customHeight="1">
      <c r="A22" s="12" t="s">
        <v>242</v>
      </c>
      <c r="B22" s="4" t="s">
        <v>243</v>
      </c>
      <c r="C22" s="5"/>
      <c r="D22" s="9">
        <v>700</v>
      </c>
      <c r="E22" s="3">
        <f>E23</f>
        <v>0</v>
      </c>
      <c r="F22" s="9">
        <f t="shared" si="0"/>
        <v>700</v>
      </c>
      <c r="G22" s="3">
        <f>G23</f>
        <v>0</v>
      </c>
      <c r="H22" s="9">
        <f t="shared" si="1"/>
        <v>700</v>
      </c>
      <c r="I22" s="3">
        <f>I23</f>
        <v>0</v>
      </c>
      <c r="J22" s="9">
        <f t="shared" si="2"/>
        <v>700</v>
      </c>
      <c r="K22" s="9">
        <f>K23</f>
        <v>0</v>
      </c>
      <c r="L22" s="30">
        <f t="shared" si="3"/>
        <v>0</v>
      </c>
    </row>
    <row r="23" spans="1:12" ht="48" customHeight="1">
      <c r="A23" s="1" t="s">
        <v>64</v>
      </c>
      <c r="B23" s="4" t="s">
        <v>243</v>
      </c>
      <c r="C23" s="5">
        <v>600</v>
      </c>
      <c r="D23" s="9">
        <v>700</v>
      </c>
      <c r="E23" s="3"/>
      <c r="F23" s="9">
        <f t="shared" si="0"/>
        <v>700</v>
      </c>
      <c r="G23" s="3"/>
      <c r="H23" s="9">
        <f t="shared" si="1"/>
        <v>700</v>
      </c>
      <c r="I23" s="3"/>
      <c r="J23" s="9">
        <f t="shared" si="2"/>
        <v>700</v>
      </c>
      <c r="K23" s="9">
        <v>0</v>
      </c>
      <c r="L23" s="30">
        <f t="shared" si="3"/>
        <v>0</v>
      </c>
    </row>
    <row r="24" spans="1:12" ht="192.75" customHeight="1">
      <c r="A24" s="12" t="s">
        <v>244</v>
      </c>
      <c r="B24" s="4" t="s">
        <v>245</v>
      </c>
      <c r="C24" s="5"/>
      <c r="D24" s="9">
        <v>104409.10599999999</v>
      </c>
      <c r="E24" s="3">
        <f>E25</f>
        <v>0</v>
      </c>
      <c r="F24" s="9">
        <f t="shared" si="0"/>
        <v>104409.10599999999</v>
      </c>
      <c r="G24" s="3">
        <f>G25</f>
        <v>0</v>
      </c>
      <c r="H24" s="9">
        <f t="shared" si="1"/>
        <v>104409.10599999999</v>
      </c>
      <c r="I24" s="3">
        <f>I25</f>
        <v>0</v>
      </c>
      <c r="J24" s="9">
        <f t="shared" si="2"/>
        <v>104409.10599999999</v>
      </c>
      <c r="K24" s="9">
        <f>K25</f>
        <v>24316.5</v>
      </c>
      <c r="L24" s="30">
        <f t="shared" si="3"/>
        <v>23.289635292921677</v>
      </c>
    </row>
    <row r="25" spans="1:12" ht="51.75" customHeight="1">
      <c r="A25" s="1" t="s">
        <v>64</v>
      </c>
      <c r="B25" s="4" t="s">
        <v>245</v>
      </c>
      <c r="C25" s="5">
        <v>600</v>
      </c>
      <c r="D25" s="9">
        <v>104409.10599999999</v>
      </c>
      <c r="E25" s="3"/>
      <c r="F25" s="9">
        <f t="shared" si="0"/>
        <v>104409.10599999999</v>
      </c>
      <c r="G25" s="3"/>
      <c r="H25" s="9">
        <f t="shared" si="1"/>
        <v>104409.10599999999</v>
      </c>
      <c r="I25" s="3"/>
      <c r="J25" s="9">
        <f t="shared" si="2"/>
        <v>104409.10599999999</v>
      </c>
      <c r="K25" s="9">
        <v>24316.5</v>
      </c>
      <c r="L25" s="30">
        <f t="shared" si="3"/>
        <v>23.289635292921677</v>
      </c>
    </row>
    <row r="26" spans="1:12" ht="111.75" customHeight="1">
      <c r="A26" s="1" t="s">
        <v>495</v>
      </c>
      <c r="B26" s="4" t="s">
        <v>496</v>
      </c>
      <c r="C26" s="5"/>
      <c r="D26" s="9">
        <v>3381</v>
      </c>
      <c r="E26" s="3">
        <f>E27</f>
        <v>0</v>
      </c>
      <c r="F26" s="9">
        <f t="shared" si="0"/>
        <v>3381</v>
      </c>
      <c r="G26" s="3">
        <f>G27</f>
        <v>0</v>
      </c>
      <c r="H26" s="9">
        <f t="shared" si="1"/>
        <v>3381</v>
      </c>
      <c r="I26" s="3">
        <f>I27</f>
        <v>0</v>
      </c>
      <c r="J26" s="9">
        <f t="shared" si="2"/>
        <v>3381</v>
      </c>
      <c r="K26" s="9">
        <f>K27</f>
        <v>720</v>
      </c>
      <c r="L26" s="30">
        <f t="shared" si="3"/>
        <v>21.295474711623779</v>
      </c>
    </row>
    <row r="27" spans="1:12" ht="51.75" customHeight="1">
      <c r="A27" s="1" t="s">
        <v>64</v>
      </c>
      <c r="B27" s="4" t="s">
        <v>496</v>
      </c>
      <c r="C27" s="5">
        <v>600</v>
      </c>
      <c r="D27" s="9">
        <v>3381</v>
      </c>
      <c r="E27" s="3"/>
      <c r="F27" s="9">
        <f t="shared" si="0"/>
        <v>3381</v>
      </c>
      <c r="G27" s="3"/>
      <c r="H27" s="9">
        <f t="shared" si="1"/>
        <v>3381</v>
      </c>
      <c r="I27" s="3"/>
      <c r="J27" s="9">
        <f t="shared" si="2"/>
        <v>3381</v>
      </c>
      <c r="K27" s="9">
        <v>720</v>
      </c>
      <c r="L27" s="30">
        <f t="shared" si="3"/>
        <v>21.295474711623779</v>
      </c>
    </row>
    <row r="28" spans="1:12" ht="61.5" customHeight="1">
      <c r="A28" s="1" t="s">
        <v>246</v>
      </c>
      <c r="B28" s="4" t="s">
        <v>247</v>
      </c>
      <c r="C28" s="5"/>
      <c r="D28" s="9">
        <v>0</v>
      </c>
      <c r="E28" s="3">
        <f>E29</f>
        <v>0</v>
      </c>
      <c r="F28" s="9">
        <f t="shared" si="0"/>
        <v>0</v>
      </c>
      <c r="G28" s="3">
        <f>G29</f>
        <v>0</v>
      </c>
      <c r="H28" s="9">
        <f t="shared" si="1"/>
        <v>0</v>
      </c>
      <c r="I28" s="3">
        <f>I29</f>
        <v>0</v>
      </c>
      <c r="J28" s="9">
        <f t="shared" si="2"/>
        <v>0</v>
      </c>
      <c r="K28" s="9">
        <f>K29</f>
        <v>0</v>
      </c>
      <c r="L28" s="30">
        <v>0</v>
      </c>
    </row>
    <row r="29" spans="1:12" ht="51" customHeight="1">
      <c r="A29" s="1" t="s">
        <v>249</v>
      </c>
      <c r="B29" s="4" t="s">
        <v>248</v>
      </c>
      <c r="C29" s="5"/>
      <c r="D29" s="9">
        <v>0</v>
      </c>
      <c r="E29" s="3">
        <f>E30</f>
        <v>0</v>
      </c>
      <c r="F29" s="9">
        <f t="shared" si="0"/>
        <v>0</v>
      </c>
      <c r="G29" s="3">
        <f>G30</f>
        <v>0</v>
      </c>
      <c r="H29" s="9">
        <f t="shared" si="1"/>
        <v>0</v>
      </c>
      <c r="I29" s="3">
        <f>I30</f>
        <v>0</v>
      </c>
      <c r="J29" s="9">
        <f t="shared" si="2"/>
        <v>0</v>
      </c>
      <c r="K29" s="9">
        <f>K30</f>
        <v>0</v>
      </c>
      <c r="L29" s="30">
        <v>0</v>
      </c>
    </row>
    <row r="30" spans="1:12" ht="47.25" customHeight="1">
      <c r="A30" s="1" t="s">
        <v>64</v>
      </c>
      <c r="B30" s="4" t="s">
        <v>248</v>
      </c>
      <c r="C30" s="5">
        <v>600</v>
      </c>
      <c r="D30" s="9">
        <v>0</v>
      </c>
      <c r="E30" s="3"/>
      <c r="F30" s="9">
        <f t="shared" si="0"/>
        <v>0</v>
      </c>
      <c r="G30" s="3"/>
      <c r="H30" s="9">
        <f t="shared" si="1"/>
        <v>0</v>
      </c>
      <c r="I30" s="3"/>
      <c r="J30" s="9">
        <f t="shared" si="2"/>
        <v>0</v>
      </c>
      <c r="K30" s="9">
        <v>0</v>
      </c>
      <c r="L30" s="30">
        <v>0</v>
      </c>
    </row>
    <row r="31" spans="1:12" ht="50.25" customHeight="1">
      <c r="A31" s="10" t="s">
        <v>250</v>
      </c>
      <c r="B31" s="8" t="s">
        <v>253</v>
      </c>
      <c r="C31" s="5"/>
      <c r="D31" s="9">
        <v>128971.46362000001</v>
      </c>
      <c r="E31" s="3">
        <f>E32+E47+E50+E56+E62+E59</f>
        <v>4518.3458199999995</v>
      </c>
      <c r="F31" s="9">
        <f t="shared" si="0"/>
        <v>133489.80944000001</v>
      </c>
      <c r="G31" s="3">
        <f>G32+G47+G50+G56+G62+G59+G53</f>
        <v>355.41578000000004</v>
      </c>
      <c r="H31" s="9">
        <f t="shared" si="1"/>
        <v>133845.22522000002</v>
      </c>
      <c r="I31" s="3">
        <f>I32+I47+I50+I56+I62+I59+I53</f>
        <v>0</v>
      </c>
      <c r="J31" s="9">
        <f t="shared" si="2"/>
        <v>133845.22522000002</v>
      </c>
      <c r="K31" s="9">
        <f>K32+K47+K50+K56+K62+K59+K53</f>
        <v>28931.046119999999</v>
      </c>
      <c r="L31" s="30">
        <f t="shared" si="3"/>
        <v>21.615299367195455</v>
      </c>
    </row>
    <row r="32" spans="1:12" ht="51.75" customHeight="1">
      <c r="A32" s="11" t="s">
        <v>252</v>
      </c>
      <c r="B32" s="4" t="s">
        <v>254</v>
      </c>
      <c r="C32" s="5"/>
      <c r="D32" s="9">
        <v>124002.77250000002</v>
      </c>
      <c r="E32" s="3">
        <f>E33+E35+E37+E39+E41+E43+E45</f>
        <v>499.54865999999998</v>
      </c>
      <c r="F32" s="9">
        <f t="shared" si="0"/>
        <v>124502.32116000002</v>
      </c>
      <c r="G32" s="3">
        <f>G33+G35+G37+G39+G41+G43+G45</f>
        <v>39.62632</v>
      </c>
      <c r="H32" s="9">
        <f t="shared" si="1"/>
        <v>124541.94748000002</v>
      </c>
      <c r="I32" s="3">
        <f>I33+I35+I37+I39+I41+I43+I45</f>
        <v>0</v>
      </c>
      <c r="J32" s="9">
        <f t="shared" si="2"/>
        <v>124541.94748000002</v>
      </c>
      <c r="K32" s="9">
        <f>K33+K35+K37+K39+K41+K43+K45</f>
        <v>28931.046119999999</v>
      </c>
      <c r="L32" s="30">
        <f t="shared" si="3"/>
        <v>23.229961234262849</v>
      </c>
    </row>
    <row r="33" spans="1:12" ht="62.25" customHeight="1">
      <c r="A33" s="11" t="s">
        <v>251</v>
      </c>
      <c r="B33" s="4" t="s">
        <v>255</v>
      </c>
      <c r="C33" s="5"/>
      <c r="D33" s="9">
        <v>25944.756000000001</v>
      </c>
      <c r="E33" s="3">
        <f>E34</f>
        <v>0</v>
      </c>
      <c r="F33" s="9">
        <f t="shared" si="0"/>
        <v>25944.756000000001</v>
      </c>
      <c r="G33" s="3">
        <f>G34</f>
        <v>0</v>
      </c>
      <c r="H33" s="9">
        <f t="shared" si="1"/>
        <v>25944.756000000001</v>
      </c>
      <c r="I33" s="3">
        <f>I34</f>
        <v>0</v>
      </c>
      <c r="J33" s="9">
        <f t="shared" si="2"/>
        <v>25944.756000000001</v>
      </c>
      <c r="K33" s="9">
        <f>K34</f>
        <v>6000</v>
      </c>
      <c r="L33" s="30">
        <f t="shared" si="3"/>
        <v>23.126060618955137</v>
      </c>
    </row>
    <row r="34" spans="1:12" ht="51" customHeight="1">
      <c r="A34" s="1" t="s">
        <v>64</v>
      </c>
      <c r="B34" s="4" t="s">
        <v>255</v>
      </c>
      <c r="C34" s="5">
        <v>600</v>
      </c>
      <c r="D34" s="9">
        <v>25944.756000000001</v>
      </c>
      <c r="E34" s="3"/>
      <c r="F34" s="9">
        <f t="shared" si="0"/>
        <v>25944.756000000001</v>
      </c>
      <c r="G34" s="3"/>
      <c r="H34" s="9">
        <f t="shared" si="1"/>
        <v>25944.756000000001</v>
      </c>
      <c r="I34" s="3"/>
      <c r="J34" s="9">
        <f t="shared" si="2"/>
        <v>25944.756000000001</v>
      </c>
      <c r="K34" s="9">
        <v>6000</v>
      </c>
      <c r="L34" s="30">
        <f t="shared" si="3"/>
        <v>23.126060618955137</v>
      </c>
    </row>
    <row r="35" spans="1:12" ht="36.75" customHeight="1">
      <c r="A35" s="11" t="s">
        <v>256</v>
      </c>
      <c r="B35" s="4" t="s">
        <v>257</v>
      </c>
      <c r="C35" s="5"/>
      <c r="D35" s="9">
        <v>1150</v>
      </c>
      <c r="E35" s="3">
        <f>E36</f>
        <v>0</v>
      </c>
      <c r="F35" s="9">
        <f t="shared" si="0"/>
        <v>1150</v>
      </c>
      <c r="G35" s="3">
        <f>G36</f>
        <v>0</v>
      </c>
      <c r="H35" s="9">
        <f t="shared" si="1"/>
        <v>1150</v>
      </c>
      <c r="I35" s="3">
        <f>I36</f>
        <v>0</v>
      </c>
      <c r="J35" s="9">
        <f t="shared" si="2"/>
        <v>1150</v>
      </c>
      <c r="K35" s="9">
        <f>K36</f>
        <v>0</v>
      </c>
      <c r="L35" s="30">
        <f t="shared" si="3"/>
        <v>0</v>
      </c>
    </row>
    <row r="36" spans="1:12" ht="50.25" customHeight="1">
      <c r="A36" s="1" t="s">
        <v>64</v>
      </c>
      <c r="B36" s="4" t="s">
        <v>257</v>
      </c>
      <c r="C36" s="5">
        <v>600</v>
      </c>
      <c r="D36" s="9">
        <v>1150</v>
      </c>
      <c r="E36" s="3"/>
      <c r="F36" s="9">
        <f t="shared" si="0"/>
        <v>1150</v>
      </c>
      <c r="G36" s="3"/>
      <c r="H36" s="9">
        <f t="shared" si="1"/>
        <v>1150</v>
      </c>
      <c r="I36" s="3"/>
      <c r="J36" s="9">
        <f t="shared" si="2"/>
        <v>1150</v>
      </c>
      <c r="K36" s="9">
        <v>0</v>
      </c>
      <c r="L36" s="30">
        <f t="shared" si="3"/>
        <v>0</v>
      </c>
    </row>
    <row r="37" spans="1:12" ht="52.5" customHeight="1">
      <c r="A37" s="1" t="s">
        <v>486</v>
      </c>
      <c r="B37" s="4" t="s">
        <v>529</v>
      </c>
      <c r="C37" s="5"/>
      <c r="D37" s="9">
        <v>210.9</v>
      </c>
      <c r="E37" s="3">
        <f>E38</f>
        <v>0</v>
      </c>
      <c r="F37" s="9">
        <f t="shared" si="0"/>
        <v>210.9</v>
      </c>
      <c r="G37" s="3">
        <f>G38</f>
        <v>-0.37368000000000001</v>
      </c>
      <c r="H37" s="9">
        <f t="shared" si="1"/>
        <v>210.52632</v>
      </c>
      <c r="I37" s="3">
        <f>I38</f>
        <v>0</v>
      </c>
      <c r="J37" s="9">
        <f t="shared" si="2"/>
        <v>210.52632</v>
      </c>
      <c r="K37" s="9">
        <f>K38</f>
        <v>0</v>
      </c>
      <c r="L37" s="30">
        <f t="shared" si="3"/>
        <v>0</v>
      </c>
    </row>
    <row r="38" spans="1:12" ht="50.25" customHeight="1">
      <c r="A38" s="1" t="s">
        <v>64</v>
      </c>
      <c r="B38" s="4" t="s">
        <v>529</v>
      </c>
      <c r="C38" s="5">
        <v>600</v>
      </c>
      <c r="D38" s="9">
        <v>210.9</v>
      </c>
      <c r="E38" s="3"/>
      <c r="F38" s="9">
        <f t="shared" si="0"/>
        <v>210.9</v>
      </c>
      <c r="G38" s="3">
        <v>-0.37368000000000001</v>
      </c>
      <c r="H38" s="9">
        <f t="shared" si="1"/>
        <v>210.52632</v>
      </c>
      <c r="I38" s="3"/>
      <c r="J38" s="9">
        <f t="shared" si="2"/>
        <v>210.52632</v>
      </c>
      <c r="K38" s="9">
        <v>0</v>
      </c>
      <c r="L38" s="30">
        <f t="shared" si="3"/>
        <v>0</v>
      </c>
    </row>
    <row r="39" spans="1:12" ht="111" customHeight="1">
      <c r="A39" s="12" t="s">
        <v>258</v>
      </c>
      <c r="B39" s="4" t="s">
        <v>259</v>
      </c>
      <c r="C39" s="5"/>
      <c r="D39" s="9">
        <v>3800</v>
      </c>
      <c r="E39" s="3">
        <f>E40</f>
        <v>499.54865999999998</v>
      </c>
      <c r="F39" s="9">
        <f t="shared" si="0"/>
        <v>4299.5486600000004</v>
      </c>
      <c r="G39" s="3">
        <f>G40</f>
        <v>40</v>
      </c>
      <c r="H39" s="9">
        <f t="shared" si="1"/>
        <v>4339.5486600000004</v>
      </c>
      <c r="I39" s="3">
        <f>I40</f>
        <v>0</v>
      </c>
      <c r="J39" s="9">
        <f t="shared" si="2"/>
        <v>4339.5486600000004</v>
      </c>
      <c r="K39" s="9">
        <f>K40</f>
        <v>20</v>
      </c>
      <c r="L39" s="30">
        <f t="shared" si="3"/>
        <v>0.4608774222156089</v>
      </c>
    </row>
    <row r="40" spans="1:12" ht="52.5" customHeight="1">
      <c r="A40" s="1" t="s">
        <v>64</v>
      </c>
      <c r="B40" s="4" t="s">
        <v>259</v>
      </c>
      <c r="C40" s="5">
        <v>600</v>
      </c>
      <c r="D40" s="9">
        <v>3800</v>
      </c>
      <c r="E40" s="3">
        <v>499.54865999999998</v>
      </c>
      <c r="F40" s="9">
        <f t="shared" si="0"/>
        <v>4299.5486600000004</v>
      </c>
      <c r="G40" s="3">
        <v>40</v>
      </c>
      <c r="H40" s="9">
        <f t="shared" si="1"/>
        <v>4339.5486600000004</v>
      </c>
      <c r="I40" s="3"/>
      <c r="J40" s="9">
        <f t="shared" si="2"/>
        <v>4339.5486600000004</v>
      </c>
      <c r="K40" s="9">
        <v>20</v>
      </c>
      <c r="L40" s="30">
        <f t="shared" si="3"/>
        <v>0.4608774222156089</v>
      </c>
    </row>
    <row r="41" spans="1:12" ht="46.5" customHeight="1">
      <c r="A41" s="1" t="s">
        <v>339</v>
      </c>
      <c r="B41" s="4" t="s">
        <v>260</v>
      </c>
      <c r="C41" s="5"/>
      <c r="D41" s="9">
        <v>478</v>
      </c>
      <c r="E41" s="3">
        <f>E42</f>
        <v>0</v>
      </c>
      <c r="F41" s="9">
        <f t="shared" si="0"/>
        <v>478</v>
      </c>
      <c r="G41" s="3">
        <f>G42</f>
        <v>0</v>
      </c>
      <c r="H41" s="9">
        <f t="shared" si="1"/>
        <v>478</v>
      </c>
      <c r="I41" s="3">
        <f>I42</f>
        <v>0</v>
      </c>
      <c r="J41" s="9">
        <f t="shared" si="2"/>
        <v>478</v>
      </c>
      <c r="K41" s="9">
        <f>K42</f>
        <v>0</v>
      </c>
      <c r="L41" s="30">
        <f t="shared" si="3"/>
        <v>0</v>
      </c>
    </row>
    <row r="42" spans="1:12" ht="47.25" customHeight="1">
      <c r="A42" s="1" t="s">
        <v>64</v>
      </c>
      <c r="B42" s="4" t="s">
        <v>260</v>
      </c>
      <c r="C42" s="5">
        <v>600</v>
      </c>
      <c r="D42" s="9">
        <v>478</v>
      </c>
      <c r="E42" s="3"/>
      <c r="F42" s="9">
        <f t="shared" si="0"/>
        <v>478</v>
      </c>
      <c r="G42" s="3"/>
      <c r="H42" s="9">
        <f t="shared" si="1"/>
        <v>478</v>
      </c>
      <c r="I42" s="3"/>
      <c r="J42" s="9">
        <f t="shared" si="2"/>
        <v>478</v>
      </c>
      <c r="K42" s="9">
        <v>0</v>
      </c>
      <c r="L42" s="30">
        <f t="shared" si="3"/>
        <v>0</v>
      </c>
    </row>
    <row r="43" spans="1:12" ht="60" customHeight="1">
      <c r="A43" s="13" t="s">
        <v>261</v>
      </c>
      <c r="B43" s="14" t="s">
        <v>262</v>
      </c>
      <c r="C43" s="5"/>
      <c r="D43" s="9">
        <v>600</v>
      </c>
      <c r="E43" s="3">
        <f>E44</f>
        <v>0</v>
      </c>
      <c r="F43" s="9">
        <f t="shared" si="0"/>
        <v>600</v>
      </c>
      <c r="G43" s="3">
        <f>G44</f>
        <v>0</v>
      </c>
      <c r="H43" s="9">
        <f t="shared" si="1"/>
        <v>600</v>
      </c>
      <c r="I43" s="3">
        <f>I44</f>
        <v>0</v>
      </c>
      <c r="J43" s="9">
        <f t="shared" si="2"/>
        <v>600</v>
      </c>
      <c r="K43" s="9">
        <f>K44</f>
        <v>110.34612</v>
      </c>
      <c r="L43" s="30">
        <f t="shared" si="3"/>
        <v>18.391020000000001</v>
      </c>
    </row>
    <row r="44" spans="1:12" ht="49.5" customHeight="1">
      <c r="A44" s="1" t="s">
        <v>64</v>
      </c>
      <c r="B44" s="14" t="s">
        <v>262</v>
      </c>
      <c r="C44" s="5">
        <v>600</v>
      </c>
      <c r="D44" s="9">
        <v>600</v>
      </c>
      <c r="E44" s="3"/>
      <c r="F44" s="9">
        <f t="shared" si="0"/>
        <v>600</v>
      </c>
      <c r="G44" s="3"/>
      <c r="H44" s="9">
        <f t="shared" si="1"/>
        <v>600</v>
      </c>
      <c r="I44" s="3"/>
      <c r="J44" s="9">
        <f t="shared" si="2"/>
        <v>600</v>
      </c>
      <c r="K44" s="9">
        <v>110.34612</v>
      </c>
      <c r="L44" s="30">
        <f t="shared" si="3"/>
        <v>18.391020000000001</v>
      </c>
    </row>
    <row r="45" spans="1:12" ht="193.5" customHeight="1">
      <c r="A45" s="12" t="s">
        <v>263</v>
      </c>
      <c r="B45" s="14" t="s">
        <v>264</v>
      </c>
      <c r="C45" s="5"/>
      <c r="D45" s="9">
        <v>91819.116500000004</v>
      </c>
      <c r="E45" s="3">
        <f>E46</f>
        <v>0</v>
      </c>
      <c r="F45" s="9">
        <f t="shared" si="0"/>
        <v>91819.116500000004</v>
      </c>
      <c r="G45" s="3">
        <f>G46</f>
        <v>0</v>
      </c>
      <c r="H45" s="9">
        <f t="shared" si="1"/>
        <v>91819.116500000004</v>
      </c>
      <c r="I45" s="3">
        <f>I46</f>
        <v>0</v>
      </c>
      <c r="J45" s="9">
        <f t="shared" si="2"/>
        <v>91819.116500000004</v>
      </c>
      <c r="K45" s="9">
        <f>K46</f>
        <v>22800.7</v>
      </c>
      <c r="L45" s="30">
        <f t="shared" si="3"/>
        <v>24.832192760208056</v>
      </c>
    </row>
    <row r="46" spans="1:12" ht="51.75" customHeight="1">
      <c r="A46" s="1" t="s">
        <v>64</v>
      </c>
      <c r="B46" s="14" t="s">
        <v>264</v>
      </c>
      <c r="C46" s="5">
        <v>600</v>
      </c>
      <c r="D46" s="9">
        <v>91819.116500000004</v>
      </c>
      <c r="E46" s="3"/>
      <c r="F46" s="9">
        <f t="shared" si="0"/>
        <v>91819.116500000004</v>
      </c>
      <c r="G46" s="3"/>
      <c r="H46" s="9">
        <f t="shared" si="1"/>
        <v>91819.116500000004</v>
      </c>
      <c r="I46" s="3"/>
      <c r="J46" s="9">
        <f t="shared" si="2"/>
        <v>91819.116500000004</v>
      </c>
      <c r="K46" s="9">
        <v>22800.7</v>
      </c>
      <c r="L46" s="30">
        <f t="shared" si="3"/>
        <v>24.832192760208056</v>
      </c>
    </row>
    <row r="47" spans="1:12" ht="45" customHeight="1">
      <c r="A47" s="11" t="s">
        <v>265</v>
      </c>
      <c r="B47" s="4" t="s">
        <v>267</v>
      </c>
      <c r="C47" s="5"/>
      <c r="D47" s="9">
        <v>0</v>
      </c>
      <c r="E47" s="3">
        <f>E48</f>
        <v>0</v>
      </c>
      <c r="F47" s="9">
        <f t="shared" si="0"/>
        <v>0</v>
      </c>
      <c r="G47" s="3">
        <f>G48</f>
        <v>0</v>
      </c>
      <c r="H47" s="9">
        <f t="shared" si="1"/>
        <v>0</v>
      </c>
      <c r="I47" s="3">
        <f>I48</f>
        <v>0</v>
      </c>
      <c r="J47" s="9">
        <f t="shared" si="2"/>
        <v>0</v>
      </c>
      <c r="K47" s="9">
        <f>K48</f>
        <v>0</v>
      </c>
      <c r="L47" s="30">
        <v>0</v>
      </c>
    </row>
    <row r="48" spans="1:12" ht="45" customHeight="1">
      <c r="A48" s="11" t="s">
        <v>266</v>
      </c>
      <c r="B48" s="4" t="s">
        <v>268</v>
      </c>
      <c r="C48" s="5"/>
      <c r="D48" s="9">
        <v>0</v>
      </c>
      <c r="E48" s="3">
        <f>E49</f>
        <v>0</v>
      </c>
      <c r="F48" s="9">
        <f t="shared" si="0"/>
        <v>0</v>
      </c>
      <c r="G48" s="3">
        <f>G49</f>
        <v>0</v>
      </c>
      <c r="H48" s="9">
        <f t="shared" si="1"/>
        <v>0</v>
      </c>
      <c r="I48" s="3">
        <f>I49</f>
        <v>0</v>
      </c>
      <c r="J48" s="9">
        <f t="shared" si="2"/>
        <v>0</v>
      </c>
      <c r="K48" s="9">
        <f>K49</f>
        <v>0</v>
      </c>
      <c r="L48" s="30">
        <v>0</v>
      </c>
    </row>
    <row r="49" spans="1:12" ht="50.25" customHeight="1">
      <c r="A49" s="1" t="s">
        <v>64</v>
      </c>
      <c r="B49" s="4" t="s">
        <v>268</v>
      </c>
      <c r="C49" s="5">
        <v>600</v>
      </c>
      <c r="D49" s="9">
        <v>0</v>
      </c>
      <c r="E49" s="3"/>
      <c r="F49" s="9">
        <f t="shared" si="0"/>
        <v>0</v>
      </c>
      <c r="G49" s="3"/>
      <c r="H49" s="9">
        <f t="shared" si="1"/>
        <v>0</v>
      </c>
      <c r="I49" s="3"/>
      <c r="J49" s="9">
        <f t="shared" si="2"/>
        <v>0</v>
      </c>
      <c r="K49" s="9">
        <v>0</v>
      </c>
      <c r="L49" s="30">
        <v>0</v>
      </c>
    </row>
    <row r="50" spans="1:12" ht="57" customHeight="1">
      <c r="A50" s="1" t="s">
        <v>480</v>
      </c>
      <c r="B50" s="4" t="s">
        <v>482</v>
      </c>
      <c r="C50" s="5"/>
      <c r="D50" s="9">
        <v>0</v>
      </c>
      <c r="E50" s="3">
        <f>E51</f>
        <v>0</v>
      </c>
      <c r="F50" s="9">
        <f t="shared" si="0"/>
        <v>0</v>
      </c>
      <c r="G50" s="3">
        <f>G51</f>
        <v>0</v>
      </c>
      <c r="H50" s="9">
        <f t="shared" si="1"/>
        <v>0</v>
      </c>
      <c r="I50" s="3">
        <f>I51</f>
        <v>0</v>
      </c>
      <c r="J50" s="9">
        <f t="shared" si="2"/>
        <v>0</v>
      </c>
      <c r="K50" s="9">
        <f>K51</f>
        <v>0</v>
      </c>
      <c r="L50" s="30">
        <v>0</v>
      </c>
    </row>
    <row r="51" spans="1:12" ht="50.25" customHeight="1">
      <c r="A51" s="1" t="s">
        <v>481</v>
      </c>
      <c r="B51" s="4" t="s">
        <v>483</v>
      </c>
      <c r="C51" s="5"/>
      <c r="D51" s="9">
        <v>0</v>
      </c>
      <c r="E51" s="3">
        <f>E52</f>
        <v>0</v>
      </c>
      <c r="F51" s="9">
        <f t="shared" si="0"/>
        <v>0</v>
      </c>
      <c r="G51" s="3">
        <f>G52</f>
        <v>0</v>
      </c>
      <c r="H51" s="9">
        <f t="shared" si="1"/>
        <v>0</v>
      </c>
      <c r="I51" s="3">
        <f>I52</f>
        <v>0</v>
      </c>
      <c r="J51" s="9">
        <f t="shared" si="2"/>
        <v>0</v>
      </c>
      <c r="K51" s="9">
        <f>K52</f>
        <v>0</v>
      </c>
      <c r="L51" s="30">
        <v>0</v>
      </c>
    </row>
    <row r="52" spans="1:12" ht="50.25" customHeight="1">
      <c r="A52" s="1" t="s">
        <v>64</v>
      </c>
      <c r="B52" s="4" t="s">
        <v>483</v>
      </c>
      <c r="C52" s="5">
        <v>600</v>
      </c>
      <c r="D52" s="9">
        <v>0</v>
      </c>
      <c r="E52" s="3"/>
      <c r="F52" s="9">
        <f t="shared" si="0"/>
        <v>0</v>
      </c>
      <c r="G52" s="3"/>
      <c r="H52" s="9">
        <f t="shared" si="1"/>
        <v>0</v>
      </c>
      <c r="I52" s="3"/>
      <c r="J52" s="9">
        <f t="shared" si="2"/>
        <v>0</v>
      </c>
      <c r="K52" s="9">
        <v>0</v>
      </c>
      <c r="L52" s="30">
        <v>0</v>
      </c>
    </row>
    <row r="53" spans="1:12" ht="56.25" customHeight="1">
      <c r="A53" s="1" t="s">
        <v>547</v>
      </c>
      <c r="B53" s="4" t="s">
        <v>548</v>
      </c>
      <c r="C53" s="5"/>
      <c r="D53" s="9"/>
      <c r="E53" s="3"/>
      <c r="F53" s="9">
        <f t="shared" si="0"/>
        <v>0</v>
      </c>
      <c r="G53" s="3">
        <f>G54</f>
        <v>315.78946000000002</v>
      </c>
      <c r="H53" s="9">
        <f t="shared" si="1"/>
        <v>315.78946000000002</v>
      </c>
      <c r="I53" s="3">
        <f>I54</f>
        <v>0</v>
      </c>
      <c r="J53" s="9">
        <f t="shared" si="2"/>
        <v>315.78946000000002</v>
      </c>
      <c r="K53" s="9">
        <f>K54</f>
        <v>0</v>
      </c>
      <c r="L53" s="30">
        <f t="shared" si="3"/>
        <v>0</v>
      </c>
    </row>
    <row r="54" spans="1:12" ht="50.25" customHeight="1">
      <c r="A54" s="1" t="s">
        <v>549</v>
      </c>
      <c r="B54" s="4" t="s">
        <v>550</v>
      </c>
      <c r="C54" s="5"/>
      <c r="D54" s="9"/>
      <c r="E54" s="3"/>
      <c r="F54" s="9">
        <f t="shared" si="0"/>
        <v>0</v>
      </c>
      <c r="G54" s="3">
        <f>G55</f>
        <v>315.78946000000002</v>
      </c>
      <c r="H54" s="9">
        <f t="shared" si="1"/>
        <v>315.78946000000002</v>
      </c>
      <c r="I54" s="3">
        <f>I55</f>
        <v>0</v>
      </c>
      <c r="J54" s="9">
        <f t="shared" si="2"/>
        <v>315.78946000000002</v>
      </c>
      <c r="K54" s="9">
        <f>K55</f>
        <v>0</v>
      </c>
      <c r="L54" s="30">
        <f t="shared" si="3"/>
        <v>0</v>
      </c>
    </row>
    <row r="55" spans="1:12" ht="50.25" customHeight="1">
      <c r="A55" s="1" t="s">
        <v>64</v>
      </c>
      <c r="B55" s="4" t="s">
        <v>550</v>
      </c>
      <c r="C55" s="5">
        <v>600</v>
      </c>
      <c r="D55" s="9"/>
      <c r="E55" s="3"/>
      <c r="F55" s="9">
        <f t="shared" si="0"/>
        <v>0</v>
      </c>
      <c r="G55" s="3">
        <v>315.78946000000002</v>
      </c>
      <c r="H55" s="9">
        <f t="shared" si="1"/>
        <v>315.78946000000002</v>
      </c>
      <c r="I55" s="3"/>
      <c r="J55" s="9">
        <f t="shared" si="2"/>
        <v>315.78946000000002</v>
      </c>
      <c r="K55" s="9">
        <v>0</v>
      </c>
      <c r="L55" s="30">
        <f t="shared" si="3"/>
        <v>0</v>
      </c>
    </row>
    <row r="56" spans="1:12" ht="35.25" customHeight="1">
      <c r="A56" s="1" t="s">
        <v>538</v>
      </c>
      <c r="B56" s="4" t="s">
        <v>525</v>
      </c>
      <c r="C56" s="5"/>
      <c r="D56" s="9">
        <v>4968.2347200000004</v>
      </c>
      <c r="E56" s="3">
        <f>E57</f>
        <v>-499.54865999999998</v>
      </c>
      <c r="F56" s="9">
        <f t="shared" si="0"/>
        <v>4468.68606</v>
      </c>
      <c r="G56" s="3">
        <f>G57</f>
        <v>0</v>
      </c>
      <c r="H56" s="9">
        <f t="shared" si="1"/>
        <v>4468.68606</v>
      </c>
      <c r="I56" s="3">
        <f>I57</f>
        <v>0</v>
      </c>
      <c r="J56" s="9">
        <f t="shared" si="2"/>
        <v>4468.68606</v>
      </c>
      <c r="K56" s="9">
        <f>K57</f>
        <v>0</v>
      </c>
      <c r="L56" s="30">
        <f t="shared" si="3"/>
        <v>0</v>
      </c>
    </row>
    <row r="57" spans="1:12" ht="109.5" customHeight="1">
      <c r="A57" s="1" t="s">
        <v>539</v>
      </c>
      <c r="B57" s="4" t="s">
        <v>526</v>
      </c>
      <c r="C57" s="5"/>
      <c r="D57" s="9">
        <v>4968.2347200000004</v>
      </c>
      <c r="E57" s="3">
        <f>E58</f>
        <v>-499.54865999999998</v>
      </c>
      <c r="F57" s="9">
        <f t="shared" si="0"/>
        <v>4468.68606</v>
      </c>
      <c r="G57" s="3">
        <f>G58</f>
        <v>0</v>
      </c>
      <c r="H57" s="9">
        <f t="shared" si="1"/>
        <v>4468.68606</v>
      </c>
      <c r="I57" s="3">
        <f>I58</f>
        <v>0</v>
      </c>
      <c r="J57" s="9">
        <f t="shared" si="2"/>
        <v>4468.68606</v>
      </c>
      <c r="K57" s="9">
        <f>K58</f>
        <v>0</v>
      </c>
      <c r="L57" s="30">
        <f t="shared" si="3"/>
        <v>0</v>
      </c>
    </row>
    <row r="58" spans="1:12" ht="50.25" customHeight="1">
      <c r="A58" s="1" t="s">
        <v>64</v>
      </c>
      <c r="B58" s="4" t="s">
        <v>526</v>
      </c>
      <c r="C58" s="5">
        <v>600</v>
      </c>
      <c r="D58" s="9">
        <v>4968.2347200000004</v>
      </c>
      <c r="E58" s="3">
        <v>-499.54865999999998</v>
      </c>
      <c r="F58" s="9">
        <f t="shared" si="0"/>
        <v>4468.68606</v>
      </c>
      <c r="G58" s="3"/>
      <c r="H58" s="9">
        <f t="shared" si="1"/>
        <v>4468.68606</v>
      </c>
      <c r="I58" s="3"/>
      <c r="J58" s="9">
        <f t="shared" si="2"/>
        <v>4468.68606</v>
      </c>
      <c r="K58" s="9">
        <v>0</v>
      </c>
      <c r="L58" s="30">
        <f t="shared" si="3"/>
        <v>0</v>
      </c>
    </row>
    <row r="59" spans="1:12" ht="36" customHeight="1">
      <c r="A59" s="1" t="s">
        <v>540</v>
      </c>
      <c r="B59" s="4" t="s">
        <v>536</v>
      </c>
      <c r="C59" s="5"/>
      <c r="D59" s="9">
        <v>0</v>
      </c>
      <c r="E59" s="3">
        <f>E60</f>
        <v>0</v>
      </c>
      <c r="F59" s="9">
        <f t="shared" si="0"/>
        <v>0</v>
      </c>
      <c r="G59" s="3">
        <f>G60</f>
        <v>0</v>
      </c>
      <c r="H59" s="9">
        <f t="shared" si="1"/>
        <v>0</v>
      </c>
      <c r="I59" s="3">
        <f>I60</f>
        <v>0</v>
      </c>
      <c r="J59" s="9">
        <f t="shared" si="2"/>
        <v>0</v>
      </c>
      <c r="K59" s="9">
        <f>K60</f>
        <v>0</v>
      </c>
      <c r="L59" s="30">
        <v>0</v>
      </c>
    </row>
    <row r="60" spans="1:12" ht="60.75" customHeight="1">
      <c r="A60" s="1" t="s">
        <v>535</v>
      </c>
      <c r="B60" s="4" t="s">
        <v>537</v>
      </c>
      <c r="C60" s="5"/>
      <c r="D60" s="9">
        <v>0</v>
      </c>
      <c r="E60" s="3">
        <f>E61</f>
        <v>0</v>
      </c>
      <c r="F60" s="9">
        <f t="shared" si="0"/>
        <v>0</v>
      </c>
      <c r="G60" s="3">
        <f>G61</f>
        <v>0</v>
      </c>
      <c r="H60" s="9">
        <f t="shared" si="1"/>
        <v>0</v>
      </c>
      <c r="I60" s="3">
        <f>I61</f>
        <v>0</v>
      </c>
      <c r="J60" s="9">
        <f t="shared" si="2"/>
        <v>0</v>
      </c>
      <c r="K60" s="9">
        <f>K61</f>
        <v>0</v>
      </c>
      <c r="L60" s="30">
        <v>0</v>
      </c>
    </row>
    <row r="61" spans="1:12" ht="50.25" customHeight="1">
      <c r="A61" s="1" t="s">
        <v>64</v>
      </c>
      <c r="B61" s="4" t="s">
        <v>537</v>
      </c>
      <c r="C61" s="5">
        <v>600</v>
      </c>
      <c r="D61" s="9">
        <v>0</v>
      </c>
      <c r="E61" s="3"/>
      <c r="F61" s="9">
        <f t="shared" si="0"/>
        <v>0</v>
      </c>
      <c r="G61" s="3"/>
      <c r="H61" s="9">
        <f t="shared" si="1"/>
        <v>0</v>
      </c>
      <c r="I61" s="3"/>
      <c r="J61" s="9">
        <f t="shared" si="2"/>
        <v>0</v>
      </c>
      <c r="K61" s="9">
        <v>0</v>
      </c>
      <c r="L61" s="30">
        <v>0</v>
      </c>
    </row>
    <row r="62" spans="1:12" ht="37.5" customHeight="1">
      <c r="A62" s="1" t="s">
        <v>541</v>
      </c>
      <c r="B62" s="4" t="s">
        <v>527</v>
      </c>
      <c r="C62" s="5"/>
      <c r="D62" s="9">
        <v>0.45639999999999997</v>
      </c>
      <c r="E62" s="3">
        <f>E63</f>
        <v>4518.3458199999995</v>
      </c>
      <c r="F62" s="9">
        <f t="shared" si="0"/>
        <v>4518.8022199999996</v>
      </c>
      <c r="G62" s="3">
        <f>G63</f>
        <v>0</v>
      </c>
      <c r="H62" s="9">
        <f t="shared" si="1"/>
        <v>4518.8022199999996</v>
      </c>
      <c r="I62" s="3">
        <f>I63</f>
        <v>0</v>
      </c>
      <c r="J62" s="9">
        <f t="shared" si="2"/>
        <v>4518.8022199999996</v>
      </c>
      <c r="K62" s="9">
        <f>K63</f>
        <v>0</v>
      </c>
      <c r="L62" s="30">
        <f t="shared" si="3"/>
        <v>0</v>
      </c>
    </row>
    <row r="63" spans="1:12" ht="72" customHeight="1">
      <c r="A63" s="1" t="s">
        <v>542</v>
      </c>
      <c r="B63" s="4" t="s">
        <v>528</v>
      </c>
      <c r="C63" s="5"/>
      <c r="D63" s="9">
        <v>0.45639999999999997</v>
      </c>
      <c r="E63" s="3">
        <f>E64</f>
        <v>4518.3458199999995</v>
      </c>
      <c r="F63" s="9">
        <f t="shared" si="0"/>
        <v>4518.8022199999996</v>
      </c>
      <c r="G63" s="3">
        <f>G64</f>
        <v>0</v>
      </c>
      <c r="H63" s="9">
        <f t="shared" si="1"/>
        <v>4518.8022199999996</v>
      </c>
      <c r="I63" s="3">
        <f>I64</f>
        <v>0</v>
      </c>
      <c r="J63" s="9">
        <f t="shared" si="2"/>
        <v>4518.8022199999996</v>
      </c>
      <c r="K63" s="9">
        <f>K64</f>
        <v>0</v>
      </c>
      <c r="L63" s="30">
        <f t="shared" si="3"/>
        <v>0</v>
      </c>
    </row>
    <row r="64" spans="1:12" ht="50.25" customHeight="1">
      <c r="A64" s="1" t="s">
        <v>64</v>
      </c>
      <c r="B64" s="4" t="s">
        <v>528</v>
      </c>
      <c r="C64" s="5">
        <v>600</v>
      </c>
      <c r="D64" s="9">
        <v>0.45639999999999997</v>
      </c>
      <c r="E64" s="3">
        <v>4518.3458199999995</v>
      </c>
      <c r="F64" s="9">
        <f t="shared" si="0"/>
        <v>4518.8022199999996</v>
      </c>
      <c r="G64" s="3"/>
      <c r="H64" s="9">
        <f t="shared" si="1"/>
        <v>4518.8022199999996</v>
      </c>
      <c r="I64" s="3"/>
      <c r="J64" s="9">
        <f t="shared" si="2"/>
        <v>4518.8022199999996</v>
      </c>
      <c r="K64" s="9">
        <v>0</v>
      </c>
      <c r="L64" s="30">
        <f t="shared" si="3"/>
        <v>0</v>
      </c>
    </row>
    <row r="65" spans="1:12" ht="46.5" customHeight="1">
      <c r="A65" s="10" t="s">
        <v>269</v>
      </c>
      <c r="B65" s="8" t="s">
        <v>272</v>
      </c>
      <c r="C65" s="5"/>
      <c r="D65" s="9">
        <v>32673.291380000002</v>
      </c>
      <c r="E65" s="3">
        <f>E66+E83</f>
        <v>0</v>
      </c>
      <c r="F65" s="9">
        <f t="shared" si="0"/>
        <v>32673.291380000002</v>
      </c>
      <c r="G65" s="3">
        <f>G66+G83</f>
        <v>34.280790000000003</v>
      </c>
      <c r="H65" s="9">
        <f t="shared" si="1"/>
        <v>32707.572170000003</v>
      </c>
      <c r="I65" s="3">
        <f>I66+I83</f>
        <v>0</v>
      </c>
      <c r="J65" s="9">
        <f t="shared" si="2"/>
        <v>32707.572170000003</v>
      </c>
      <c r="K65" s="9">
        <f>K66+K83</f>
        <v>8002.33583</v>
      </c>
      <c r="L65" s="30">
        <f t="shared" si="3"/>
        <v>24.466309478451269</v>
      </c>
    </row>
    <row r="66" spans="1:12" ht="47.25" customHeight="1">
      <c r="A66" s="11" t="s">
        <v>271</v>
      </c>
      <c r="B66" s="4" t="s">
        <v>273</v>
      </c>
      <c r="C66" s="5"/>
      <c r="D66" s="9">
        <v>32673.291380000002</v>
      </c>
      <c r="E66" s="3">
        <f>E67+E69+E71+E73+E75+E77+E79+E81</f>
        <v>0</v>
      </c>
      <c r="F66" s="9">
        <f t="shared" si="0"/>
        <v>32673.291380000002</v>
      </c>
      <c r="G66" s="3">
        <f>G67+G69+G71+G73+G75+G77+G79+G81</f>
        <v>34.280790000000003</v>
      </c>
      <c r="H66" s="9">
        <f t="shared" si="1"/>
        <v>32707.572170000003</v>
      </c>
      <c r="I66" s="3">
        <f>I67+I69+I71+I73+I75+I77+I79+I81</f>
        <v>0</v>
      </c>
      <c r="J66" s="9">
        <f t="shared" si="2"/>
        <v>32707.572170000003</v>
      </c>
      <c r="K66" s="9">
        <f>K67+K69+K71+K73+K75+K77+K79+K81</f>
        <v>8002.33583</v>
      </c>
      <c r="L66" s="30">
        <f t="shared" si="3"/>
        <v>24.466309478451269</v>
      </c>
    </row>
    <row r="67" spans="1:12" ht="32.25" customHeight="1">
      <c r="A67" s="11" t="s">
        <v>270</v>
      </c>
      <c r="B67" s="4" t="s">
        <v>274</v>
      </c>
      <c r="C67" s="5"/>
      <c r="D67" s="9">
        <v>28770.921570000006</v>
      </c>
      <c r="E67" s="3">
        <f>E68</f>
        <v>0</v>
      </c>
      <c r="F67" s="9">
        <f t="shared" si="0"/>
        <v>28770.921570000006</v>
      </c>
      <c r="G67" s="3">
        <f>G68</f>
        <v>0</v>
      </c>
      <c r="H67" s="9">
        <f t="shared" si="1"/>
        <v>28770.921570000006</v>
      </c>
      <c r="I67" s="3">
        <f>I68</f>
        <v>0</v>
      </c>
      <c r="J67" s="9">
        <f t="shared" si="2"/>
        <v>28770.921570000006</v>
      </c>
      <c r="K67" s="9">
        <f>K68</f>
        <v>6913.8485499999997</v>
      </c>
      <c r="L67" s="30">
        <f t="shared" si="3"/>
        <v>24.030681579589032</v>
      </c>
    </row>
    <row r="68" spans="1:12" ht="47.25" customHeight="1">
      <c r="A68" s="1" t="s">
        <v>64</v>
      </c>
      <c r="B68" s="4" t="s">
        <v>274</v>
      </c>
      <c r="C68" s="5">
        <v>600</v>
      </c>
      <c r="D68" s="9">
        <v>28770.921570000006</v>
      </c>
      <c r="E68" s="3"/>
      <c r="F68" s="9">
        <f t="shared" si="0"/>
        <v>28770.921570000006</v>
      </c>
      <c r="G68" s="3"/>
      <c r="H68" s="9">
        <f t="shared" si="1"/>
        <v>28770.921570000006</v>
      </c>
      <c r="I68" s="3"/>
      <c r="J68" s="9">
        <f t="shared" si="2"/>
        <v>28770.921570000006</v>
      </c>
      <c r="K68" s="9">
        <v>6913.8485499999997</v>
      </c>
      <c r="L68" s="30">
        <f t="shared" si="3"/>
        <v>24.030681579589032</v>
      </c>
    </row>
    <row r="69" spans="1:12" ht="48" customHeight="1">
      <c r="A69" s="1" t="s">
        <v>276</v>
      </c>
      <c r="B69" s="4" t="s">
        <v>277</v>
      </c>
      <c r="C69" s="5"/>
      <c r="D69" s="9">
        <v>35</v>
      </c>
      <c r="E69" s="3">
        <f>E70</f>
        <v>0</v>
      </c>
      <c r="F69" s="9">
        <f t="shared" si="0"/>
        <v>35</v>
      </c>
      <c r="G69" s="3">
        <f>G70</f>
        <v>0</v>
      </c>
      <c r="H69" s="9">
        <f t="shared" si="1"/>
        <v>35</v>
      </c>
      <c r="I69" s="3">
        <f>I70</f>
        <v>0</v>
      </c>
      <c r="J69" s="9">
        <f t="shared" si="2"/>
        <v>35</v>
      </c>
      <c r="K69" s="9">
        <f>K70</f>
        <v>0</v>
      </c>
      <c r="L69" s="30">
        <f t="shared" si="3"/>
        <v>0</v>
      </c>
    </row>
    <row r="70" spans="1:12" ht="45" customHeight="1">
      <c r="A70" s="1" t="s">
        <v>64</v>
      </c>
      <c r="B70" s="4" t="s">
        <v>277</v>
      </c>
      <c r="C70" s="5">
        <v>600</v>
      </c>
      <c r="D70" s="9">
        <v>35</v>
      </c>
      <c r="E70" s="3"/>
      <c r="F70" s="9">
        <f t="shared" si="0"/>
        <v>35</v>
      </c>
      <c r="G70" s="3"/>
      <c r="H70" s="9">
        <f t="shared" si="1"/>
        <v>35</v>
      </c>
      <c r="I70" s="3"/>
      <c r="J70" s="9">
        <f t="shared" si="2"/>
        <v>35</v>
      </c>
      <c r="K70" s="9">
        <v>0</v>
      </c>
      <c r="L70" s="30">
        <f t="shared" si="3"/>
        <v>0</v>
      </c>
    </row>
    <row r="71" spans="1:12" ht="45" customHeight="1">
      <c r="A71" s="1" t="s">
        <v>340</v>
      </c>
      <c r="B71" s="4" t="s">
        <v>278</v>
      </c>
      <c r="C71" s="5"/>
      <c r="D71" s="9">
        <v>92</v>
      </c>
      <c r="E71" s="3">
        <f>E72</f>
        <v>0</v>
      </c>
      <c r="F71" s="9">
        <f t="shared" si="0"/>
        <v>92</v>
      </c>
      <c r="G71" s="3">
        <f>G72</f>
        <v>0</v>
      </c>
      <c r="H71" s="9">
        <f t="shared" si="1"/>
        <v>92</v>
      </c>
      <c r="I71" s="3">
        <f>I72</f>
        <v>0</v>
      </c>
      <c r="J71" s="9">
        <f t="shared" si="2"/>
        <v>92</v>
      </c>
      <c r="K71" s="9">
        <f>K72</f>
        <v>0</v>
      </c>
      <c r="L71" s="30">
        <f t="shared" si="3"/>
        <v>0</v>
      </c>
    </row>
    <row r="72" spans="1:12" ht="45.75" customHeight="1">
      <c r="A72" s="1" t="s">
        <v>64</v>
      </c>
      <c r="B72" s="4" t="s">
        <v>278</v>
      </c>
      <c r="C72" s="5">
        <v>600</v>
      </c>
      <c r="D72" s="9">
        <v>92</v>
      </c>
      <c r="E72" s="3"/>
      <c r="F72" s="9">
        <f t="shared" si="0"/>
        <v>92</v>
      </c>
      <c r="G72" s="3"/>
      <c r="H72" s="9">
        <f t="shared" si="1"/>
        <v>92</v>
      </c>
      <c r="I72" s="3"/>
      <c r="J72" s="9">
        <f t="shared" si="2"/>
        <v>92</v>
      </c>
      <c r="K72" s="9">
        <v>0</v>
      </c>
      <c r="L72" s="30">
        <f t="shared" si="3"/>
        <v>0</v>
      </c>
    </row>
    <row r="73" spans="1:12" ht="84.75" customHeight="1">
      <c r="A73" s="1" t="s">
        <v>279</v>
      </c>
      <c r="B73" s="14" t="s">
        <v>280</v>
      </c>
      <c r="C73" s="5"/>
      <c r="D73" s="9">
        <v>1058.55584</v>
      </c>
      <c r="E73" s="3">
        <f>E74</f>
        <v>0</v>
      </c>
      <c r="F73" s="9">
        <f t="shared" si="0"/>
        <v>1058.55584</v>
      </c>
      <c r="G73" s="3">
        <f>G74</f>
        <v>0</v>
      </c>
      <c r="H73" s="9">
        <f t="shared" si="1"/>
        <v>1058.55584</v>
      </c>
      <c r="I73" s="3">
        <f>I74</f>
        <v>0</v>
      </c>
      <c r="J73" s="9">
        <f t="shared" si="2"/>
        <v>1058.55584</v>
      </c>
      <c r="K73" s="9">
        <f>K74</f>
        <v>0</v>
      </c>
      <c r="L73" s="30">
        <f t="shared" si="3"/>
        <v>0</v>
      </c>
    </row>
    <row r="74" spans="1:12" ht="45.75" customHeight="1">
      <c r="A74" s="1" t="s">
        <v>64</v>
      </c>
      <c r="B74" s="14" t="s">
        <v>280</v>
      </c>
      <c r="C74" s="5">
        <v>600</v>
      </c>
      <c r="D74" s="9">
        <v>1058.55584</v>
      </c>
      <c r="E74" s="3"/>
      <c r="F74" s="9">
        <f t="shared" si="0"/>
        <v>1058.55584</v>
      </c>
      <c r="G74" s="3"/>
      <c r="H74" s="9">
        <f t="shared" si="1"/>
        <v>1058.55584</v>
      </c>
      <c r="I74" s="3"/>
      <c r="J74" s="9">
        <f t="shared" si="2"/>
        <v>1058.55584</v>
      </c>
      <c r="K74" s="9">
        <v>0</v>
      </c>
      <c r="L74" s="30">
        <f t="shared" si="3"/>
        <v>0</v>
      </c>
    </row>
    <row r="75" spans="1:12" ht="84.75" customHeight="1">
      <c r="A75" s="1" t="s">
        <v>281</v>
      </c>
      <c r="B75" s="14" t="s">
        <v>282</v>
      </c>
      <c r="C75" s="5"/>
      <c r="D75" s="9">
        <v>300</v>
      </c>
      <c r="E75" s="3">
        <f>E76</f>
        <v>0</v>
      </c>
      <c r="F75" s="9">
        <f t="shared" si="0"/>
        <v>300</v>
      </c>
      <c r="G75" s="3">
        <f>G76</f>
        <v>34.280790000000003</v>
      </c>
      <c r="H75" s="9">
        <f t="shared" si="1"/>
        <v>334.28079000000002</v>
      </c>
      <c r="I75" s="3">
        <f>I76</f>
        <v>0</v>
      </c>
      <c r="J75" s="9">
        <f t="shared" si="2"/>
        <v>334.28079000000002</v>
      </c>
      <c r="K75" s="9">
        <f>K76</f>
        <v>334.28079000000002</v>
      </c>
      <c r="L75" s="30">
        <f t="shared" si="3"/>
        <v>100</v>
      </c>
    </row>
    <row r="76" spans="1:12" ht="45.75" customHeight="1">
      <c r="A76" s="1" t="s">
        <v>64</v>
      </c>
      <c r="B76" s="14" t="s">
        <v>282</v>
      </c>
      <c r="C76" s="5">
        <v>600</v>
      </c>
      <c r="D76" s="9">
        <v>300</v>
      </c>
      <c r="E76" s="3"/>
      <c r="F76" s="9">
        <f t="shared" si="0"/>
        <v>300</v>
      </c>
      <c r="G76" s="3">
        <v>34.280790000000003</v>
      </c>
      <c r="H76" s="9">
        <f t="shared" si="1"/>
        <v>334.28079000000002</v>
      </c>
      <c r="I76" s="3"/>
      <c r="J76" s="9">
        <f t="shared" ref="J76:J139" si="4">H76+I76</f>
        <v>334.28079000000002</v>
      </c>
      <c r="K76" s="9">
        <v>334.28079000000002</v>
      </c>
      <c r="L76" s="30">
        <f t="shared" ref="L76:L139" si="5">K76/J76*100</f>
        <v>100</v>
      </c>
    </row>
    <row r="77" spans="1:12" ht="96" customHeight="1">
      <c r="A77" s="1" t="s">
        <v>285</v>
      </c>
      <c r="B77" s="14" t="s">
        <v>286</v>
      </c>
      <c r="C77" s="5"/>
      <c r="D77" s="9">
        <v>1487.46597</v>
      </c>
      <c r="E77" s="3">
        <f>E78</f>
        <v>0</v>
      </c>
      <c r="F77" s="9">
        <f t="shared" si="0"/>
        <v>1487.46597</v>
      </c>
      <c r="G77" s="3">
        <f>G78</f>
        <v>0</v>
      </c>
      <c r="H77" s="9">
        <f t="shared" si="1"/>
        <v>1487.46597</v>
      </c>
      <c r="I77" s="3">
        <f>I78</f>
        <v>0</v>
      </c>
      <c r="J77" s="9">
        <f t="shared" si="4"/>
        <v>1487.46597</v>
      </c>
      <c r="K77" s="9">
        <f>K78</f>
        <v>371.86649</v>
      </c>
      <c r="L77" s="30">
        <f t="shared" si="5"/>
        <v>24.999999831928928</v>
      </c>
    </row>
    <row r="78" spans="1:12" ht="46.5" customHeight="1">
      <c r="A78" s="1" t="s">
        <v>64</v>
      </c>
      <c r="B78" s="14" t="s">
        <v>286</v>
      </c>
      <c r="C78" s="5">
        <v>600</v>
      </c>
      <c r="D78" s="9">
        <v>1487.46597</v>
      </c>
      <c r="E78" s="3"/>
      <c r="F78" s="9">
        <f t="shared" si="0"/>
        <v>1487.46597</v>
      </c>
      <c r="G78" s="3"/>
      <c r="H78" s="9">
        <f t="shared" si="1"/>
        <v>1487.46597</v>
      </c>
      <c r="I78" s="3"/>
      <c r="J78" s="9">
        <f t="shared" si="4"/>
        <v>1487.46597</v>
      </c>
      <c r="K78" s="9">
        <v>371.86649</v>
      </c>
      <c r="L78" s="30">
        <f t="shared" si="5"/>
        <v>24.999999831928928</v>
      </c>
    </row>
    <row r="79" spans="1:12" ht="96" customHeight="1">
      <c r="A79" s="1" t="s">
        <v>287</v>
      </c>
      <c r="B79" s="4" t="s">
        <v>288</v>
      </c>
      <c r="C79" s="5"/>
      <c r="D79" s="9">
        <v>200</v>
      </c>
      <c r="E79" s="3">
        <f>E80</f>
        <v>0</v>
      </c>
      <c r="F79" s="9">
        <f t="shared" si="0"/>
        <v>200</v>
      </c>
      <c r="G79" s="3">
        <f>G80</f>
        <v>0</v>
      </c>
      <c r="H79" s="9">
        <f t="shared" ref="H79:H142" si="6">F79+G79</f>
        <v>200</v>
      </c>
      <c r="I79" s="3">
        <f>I80</f>
        <v>0</v>
      </c>
      <c r="J79" s="9">
        <f t="shared" si="4"/>
        <v>200</v>
      </c>
      <c r="K79" s="9">
        <f>K80</f>
        <v>200</v>
      </c>
      <c r="L79" s="30">
        <f t="shared" si="5"/>
        <v>100</v>
      </c>
    </row>
    <row r="80" spans="1:12" ht="47.25" customHeight="1">
      <c r="A80" s="1" t="s">
        <v>64</v>
      </c>
      <c r="B80" s="4" t="s">
        <v>288</v>
      </c>
      <c r="C80" s="5">
        <v>600</v>
      </c>
      <c r="D80" s="9">
        <v>200</v>
      </c>
      <c r="E80" s="3"/>
      <c r="F80" s="9">
        <f t="shared" si="0"/>
        <v>200</v>
      </c>
      <c r="G80" s="3"/>
      <c r="H80" s="9">
        <f t="shared" si="6"/>
        <v>200</v>
      </c>
      <c r="I80" s="3"/>
      <c r="J80" s="9">
        <f t="shared" si="4"/>
        <v>200</v>
      </c>
      <c r="K80" s="9">
        <v>200</v>
      </c>
      <c r="L80" s="30">
        <f t="shared" si="5"/>
        <v>100</v>
      </c>
    </row>
    <row r="81" spans="1:12" ht="35.25" customHeight="1">
      <c r="A81" s="13" t="s">
        <v>476</v>
      </c>
      <c r="B81" s="4" t="s">
        <v>475</v>
      </c>
      <c r="C81" s="5"/>
      <c r="D81" s="9">
        <v>729.34799999999996</v>
      </c>
      <c r="E81" s="3">
        <f>E82</f>
        <v>0</v>
      </c>
      <c r="F81" s="9">
        <f t="shared" si="0"/>
        <v>729.34799999999996</v>
      </c>
      <c r="G81" s="3">
        <f>G82</f>
        <v>0</v>
      </c>
      <c r="H81" s="9">
        <f t="shared" si="6"/>
        <v>729.34799999999996</v>
      </c>
      <c r="I81" s="3">
        <f>I82</f>
        <v>0</v>
      </c>
      <c r="J81" s="9">
        <f t="shared" si="4"/>
        <v>729.34799999999996</v>
      </c>
      <c r="K81" s="9">
        <f>K82</f>
        <v>182.34</v>
      </c>
      <c r="L81" s="30">
        <f t="shared" si="5"/>
        <v>25.000411326280457</v>
      </c>
    </row>
    <row r="82" spans="1:12" ht="47.25" customHeight="1">
      <c r="A82" s="13" t="s">
        <v>64</v>
      </c>
      <c r="B82" s="4" t="s">
        <v>475</v>
      </c>
      <c r="C82" s="5">
        <v>600</v>
      </c>
      <c r="D82" s="9">
        <v>729.34799999999996</v>
      </c>
      <c r="E82" s="3"/>
      <c r="F82" s="9">
        <f t="shared" ref="F82:F145" si="7">D82+E82</f>
        <v>729.34799999999996</v>
      </c>
      <c r="G82" s="3"/>
      <c r="H82" s="9">
        <f t="shared" si="6"/>
        <v>729.34799999999996</v>
      </c>
      <c r="I82" s="3"/>
      <c r="J82" s="9">
        <f t="shared" si="4"/>
        <v>729.34799999999996</v>
      </c>
      <c r="K82" s="9">
        <v>182.34</v>
      </c>
      <c r="L82" s="30">
        <f t="shared" si="5"/>
        <v>25.000411326280457</v>
      </c>
    </row>
    <row r="83" spans="1:12" ht="57.75" customHeight="1">
      <c r="A83" s="1" t="s">
        <v>289</v>
      </c>
      <c r="B83" s="4" t="s">
        <v>290</v>
      </c>
      <c r="C83" s="5"/>
      <c r="D83" s="9">
        <v>0</v>
      </c>
      <c r="E83" s="3">
        <f>E84</f>
        <v>0</v>
      </c>
      <c r="F83" s="9">
        <f t="shared" si="7"/>
        <v>0</v>
      </c>
      <c r="G83" s="3">
        <f>G84</f>
        <v>0</v>
      </c>
      <c r="H83" s="9">
        <f t="shared" si="6"/>
        <v>0</v>
      </c>
      <c r="I83" s="3">
        <f>I84</f>
        <v>0</v>
      </c>
      <c r="J83" s="9">
        <f t="shared" si="4"/>
        <v>0</v>
      </c>
      <c r="K83" s="9">
        <f>K84</f>
        <v>0</v>
      </c>
      <c r="L83" s="30">
        <v>0</v>
      </c>
    </row>
    <row r="84" spans="1:12" ht="47.25" customHeight="1">
      <c r="A84" s="1" t="s">
        <v>292</v>
      </c>
      <c r="B84" s="4" t="s">
        <v>291</v>
      </c>
      <c r="C84" s="5"/>
      <c r="D84" s="9">
        <v>0</v>
      </c>
      <c r="E84" s="3">
        <f>E85</f>
        <v>0</v>
      </c>
      <c r="F84" s="9">
        <f t="shared" si="7"/>
        <v>0</v>
      </c>
      <c r="G84" s="3">
        <f>G85</f>
        <v>0</v>
      </c>
      <c r="H84" s="9">
        <f t="shared" si="6"/>
        <v>0</v>
      </c>
      <c r="I84" s="3">
        <f>I85</f>
        <v>0</v>
      </c>
      <c r="J84" s="9">
        <f t="shared" si="4"/>
        <v>0</v>
      </c>
      <c r="K84" s="9">
        <f>K85</f>
        <v>0</v>
      </c>
      <c r="L84" s="30">
        <v>0</v>
      </c>
    </row>
    <row r="85" spans="1:12" ht="51.75" customHeight="1">
      <c r="A85" s="1" t="s">
        <v>64</v>
      </c>
      <c r="B85" s="4" t="s">
        <v>291</v>
      </c>
      <c r="C85" s="5">
        <v>600</v>
      </c>
      <c r="D85" s="9">
        <v>0</v>
      </c>
      <c r="E85" s="3"/>
      <c r="F85" s="9">
        <f t="shared" si="7"/>
        <v>0</v>
      </c>
      <c r="G85" s="3"/>
      <c r="H85" s="9">
        <f t="shared" si="6"/>
        <v>0</v>
      </c>
      <c r="I85" s="3"/>
      <c r="J85" s="9">
        <f t="shared" si="4"/>
        <v>0</v>
      </c>
      <c r="K85" s="9">
        <v>0</v>
      </c>
      <c r="L85" s="30">
        <v>0</v>
      </c>
    </row>
    <row r="86" spans="1:12" ht="47.25" customHeight="1">
      <c r="A86" s="10" t="s">
        <v>30</v>
      </c>
      <c r="B86" s="8" t="s">
        <v>29</v>
      </c>
      <c r="C86" s="5"/>
      <c r="D86" s="9">
        <v>7529.3848599999983</v>
      </c>
      <c r="E86" s="3">
        <f>E87</f>
        <v>0</v>
      </c>
      <c r="F86" s="9">
        <f t="shared" si="7"/>
        <v>7529.3848599999983</v>
      </c>
      <c r="G86" s="3">
        <f>G87</f>
        <v>0</v>
      </c>
      <c r="H86" s="9">
        <f t="shared" si="6"/>
        <v>7529.3848599999983</v>
      </c>
      <c r="I86" s="3">
        <f>I87</f>
        <v>0</v>
      </c>
      <c r="J86" s="9">
        <f t="shared" si="4"/>
        <v>7529.3848599999983</v>
      </c>
      <c r="K86" s="9">
        <f>K87</f>
        <v>1209.6518100000001</v>
      </c>
      <c r="L86" s="30">
        <f t="shared" si="5"/>
        <v>16.0657455089897</v>
      </c>
    </row>
    <row r="87" spans="1:12" ht="63" customHeight="1">
      <c r="A87" s="11" t="s">
        <v>294</v>
      </c>
      <c r="B87" s="4" t="s">
        <v>293</v>
      </c>
      <c r="C87" s="5"/>
      <c r="D87" s="9">
        <v>7529.3848599999983</v>
      </c>
      <c r="E87" s="3">
        <f>E88+E92+E94+E97+E99+E90</f>
        <v>0</v>
      </c>
      <c r="F87" s="9">
        <f t="shared" si="7"/>
        <v>7529.3848599999983</v>
      </c>
      <c r="G87" s="3">
        <f>G88+G92+G94+G97+G99+G90</f>
        <v>0</v>
      </c>
      <c r="H87" s="9">
        <f t="shared" si="6"/>
        <v>7529.3848599999983</v>
      </c>
      <c r="I87" s="3">
        <f>I88+I92+I94+I97+I99+I90</f>
        <v>0</v>
      </c>
      <c r="J87" s="9">
        <f t="shared" si="4"/>
        <v>7529.3848599999983</v>
      </c>
      <c r="K87" s="9">
        <f>K88+K92+K94+K97+K99+K90</f>
        <v>1209.6518100000001</v>
      </c>
      <c r="L87" s="30">
        <f t="shared" si="5"/>
        <v>16.0657455089897</v>
      </c>
    </row>
    <row r="88" spans="1:12" ht="74.25" customHeight="1">
      <c r="A88" s="1" t="s">
        <v>370</v>
      </c>
      <c r="B88" s="14" t="s">
        <v>371</v>
      </c>
      <c r="C88" s="5"/>
      <c r="D88" s="9">
        <v>2718.3000000000006</v>
      </c>
      <c r="E88" s="3">
        <f>E89</f>
        <v>0</v>
      </c>
      <c r="F88" s="9">
        <f t="shared" si="7"/>
        <v>2718.3000000000006</v>
      </c>
      <c r="G88" s="3">
        <f>G89</f>
        <v>0</v>
      </c>
      <c r="H88" s="9">
        <f t="shared" si="6"/>
        <v>2718.3000000000006</v>
      </c>
      <c r="I88" s="3">
        <f>I89</f>
        <v>0</v>
      </c>
      <c r="J88" s="9">
        <f t="shared" si="4"/>
        <v>2718.3000000000006</v>
      </c>
      <c r="K88" s="9">
        <f>K89</f>
        <v>458.21600000000001</v>
      </c>
      <c r="L88" s="30">
        <f t="shared" si="5"/>
        <v>16.856711915535442</v>
      </c>
    </row>
    <row r="89" spans="1:12" ht="48.75" customHeight="1">
      <c r="A89" s="1" t="s">
        <v>64</v>
      </c>
      <c r="B89" s="14" t="s">
        <v>371</v>
      </c>
      <c r="C89" s="5">
        <v>600</v>
      </c>
      <c r="D89" s="9">
        <v>2718.3000000000006</v>
      </c>
      <c r="E89" s="3"/>
      <c r="F89" s="9">
        <f t="shared" si="7"/>
        <v>2718.3000000000006</v>
      </c>
      <c r="G89" s="3"/>
      <c r="H89" s="9">
        <f t="shared" si="6"/>
        <v>2718.3000000000006</v>
      </c>
      <c r="I89" s="3"/>
      <c r="J89" s="9">
        <f t="shared" si="4"/>
        <v>2718.3000000000006</v>
      </c>
      <c r="K89" s="9">
        <v>458.21600000000001</v>
      </c>
      <c r="L89" s="30">
        <f t="shared" si="5"/>
        <v>16.856711915535442</v>
      </c>
    </row>
    <row r="90" spans="1:12" ht="48" customHeight="1">
      <c r="A90" s="1" t="s">
        <v>544</v>
      </c>
      <c r="B90" s="14" t="s">
        <v>516</v>
      </c>
      <c r="C90" s="5"/>
      <c r="D90" s="9">
        <v>1309.8680000000002</v>
      </c>
      <c r="E90" s="3">
        <f>E91</f>
        <v>0</v>
      </c>
      <c r="F90" s="9">
        <f t="shared" si="7"/>
        <v>1309.8680000000002</v>
      </c>
      <c r="G90" s="3">
        <f>G91</f>
        <v>0</v>
      </c>
      <c r="H90" s="9">
        <f t="shared" si="6"/>
        <v>1309.8680000000002</v>
      </c>
      <c r="I90" s="3">
        <f>I91</f>
        <v>0</v>
      </c>
      <c r="J90" s="9">
        <f t="shared" si="4"/>
        <v>1309.8680000000002</v>
      </c>
      <c r="K90" s="9">
        <f>K91</f>
        <v>238.08099999999999</v>
      </c>
      <c r="L90" s="30">
        <f t="shared" si="5"/>
        <v>18.175953607539078</v>
      </c>
    </row>
    <row r="91" spans="1:12" ht="48.75" customHeight="1">
      <c r="A91" s="1" t="s">
        <v>64</v>
      </c>
      <c r="B91" s="14" t="s">
        <v>516</v>
      </c>
      <c r="C91" s="5">
        <v>600</v>
      </c>
      <c r="D91" s="9">
        <v>1309.8680000000002</v>
      </c>
      <c r="E91" s="3"/>
      <c r="F91" s="9">
        <f t="shared" si="7"/>
        <v>1309.8680000000002</v>
      </c>
      <c r="G91" s="3"/>
      <c r="H91" s="9">
        <f t="shared" si="6"/>
        <v>1309.8680000000002</v>
      </c>
      <c r="I91" s="3"/>
      <c r="J91" s="9">
        <f t="shared" si="4"/>
        <v>1309.8680000000002</v>
      </c>
      <c r="K91" s="9">
        <v>238.08099999999999</v>
      </c>
      <c r="L91" s="30">
        <f t="shared" si="5"/>
        <v>18.175953607539078</v>
      </c>
    </row>
    <row r="92" spans="1:12" ht="136.5" customHeight="1">
      <c r="A92" s="12" t="s">
        <v>295</v>
      </c>
      <c r="B92" s="14" t="s">
        <v>296</v>
      </c>
      <c r="C92" s="5"/>
      <c r="D92" s="9">
        <v>432.16499999999996</v>
      </c>
      <c r="E92" s="3">
        <f>E93</f>
        <v>0</v>
      </c>
      <c r="F92" s="9">
        <f t="shared" si="7"/>
        <v>432.16499999999996</v>
      </c>
      <c r="G92" s="3">
        <f>G93</f>
        <v>0</v>
      </c>
      <c r="H92" s="9">
        <f t="shared" si="6"/>
        <v>432.16499999999996</v>
      </c>
      <c r="I92" s="3">
        <f>I93</f>
        <v>0</v>
      </c>
      <c r="J92" s="9">
        <f t="shared" si="4"/>
        <v>432.16499999999996</v>
      </c>
      <c r="K92" s="9">
        <f>K93</f>
        <v>108</v>
      </c>
      <c r="L92" s="30">
        <f t="shared" si="5"/>
        <v>24.990455034535422</v>
      </c>
    </row>
    <row r="93" spans="1:12" ht="51.75" customHeight="1">
      <c r="A93" s="1" t="s">
        <v>64</v>
      </c>
      <c r="B93" s="14" t="s">
        <v>296</v>
      </c>
      <c r="C93" s="5">
        <v>600</v>
      </c>
      <c r="D93" s="9">
        <v>432.16499999999996</v>
      </c>
      <c r="E93" s="3"/>
      <c r="F93" s="9">
        <f t="shared" si="7"/>
        <v>432.16499999999996</v>
      </c>
      <c r="G93" s="3"/>
      <c r="H93" s="9">
        <f t="shared" si="6"/>
        <v>432.16499999999996</v>
      </c>
      <c r="I93" s="3"/>
      <c r="J93" s="9">
        <f t="shared" si="4"/>
        <v>432.16499999999996</v>
      </c>
      <c r="K93" s="9">
        <v>108</v>
      </c>
      <c r="L93" s="30">
        <f t="shared" si="5"/>
        <v>24.990455034535422</v>
      </c>
    </row>
    <row r="94" spans="1:12" ht="98.25" customHeight="1">
      <c r="A94" s="12" t="s">
        <v>297</v>
      </c>
      <c r="B94" s="14" t="s">
        <v>298</v>
      </c>
      <c r="C94" s="5"/>
      <c r="D94" s="9">
        <v>1762.9778599999997</v>
      </c>
      <c r="E94" s="3">
        <f>E95+E96</f>
        <v>0</v>
      </c>
      <c r="F94" s="9">
        <f t="shared" si="7"/>
        <v>1762.9778599999997</v>
      </c>
      <c r="G94" s="3">
        <f>G95+G96</f>
        <v>0</v>
      </c>
      <c r="H94" s="9">
        <f t="shared" si="6"/>
        <v>1762.9778599999997</v>
      </c>
      <c r="I94" s="3">
        <f>I95+I96</f>
        <v>0</v>
      </c>
      <c r="J94" s="9">
        <f t="shared" si="4"/>
        <v>1762.9778599999997</v>
      </c>
      <c r="K94" s="9">
        <f>K95+K96</f>
        <v>405.35481000000004</v>
      </c>
      <c r="L94" s="30">
        <f t="shared" si="5"/>
        <v>22.992620565297408</v>
      </c>
    </row>
    <row r="95" spans="1:12" ht="36" customHeight="1">
      <c r="A95" s="1" t="s">
        <v>326</v>
      </c>
      <c r="B95" s="14" t="s">
        <v>298</v>
      </c>
      <c r="C95" s="5">
        <v>300</v>
      </c>
      <c r="D95" s="9">
        <v>1735.91913</v>
      </c>
      <c r="E95" s="3"/>
      <c r="F95" s="9">
        <f t="shared" si="7"/>
        <v>1735.91913</v>
      </c>
      <c r="G95" s="3"/>
      <c r="H95" s="9">
        <f t="shared" si="6"/>
        <v>1735.91913</v>
      </c>
      <c r="I95" s="3"/>
      <c r="J95" s="9">
        <f t="shared" si="4"/>
        <v>1735.91913</v>
      </c>
      <c r="K95" s="9">
        <v>399.36434000000003</v>
      </c>
      <c r="L95" s="30">
        <f t="shared" si="5"/>
        <v>23.005930005506652</v>
      </c>
    </row>
    <row r="96" spans="1:12" ht="48.75" customHeight="1">
      <c r="A96" s="1" t="s">
        <v>64</v>
      </c>
      <c r="B96" s="14" t="s">
        <v>298</v>
      </c>
      <c r="C96" s="5">
        <v>600</v>
      </c>
      <c r="D96" s="9">
        <v>27.058729999999997</v>
      </c>
      <c r="E96" s="3"/>
      <c r="F96" s="9">
        <f t="shared" si="7"/>
        <v>27.058729999999997</v>
      </c>
      <c r="G96" s="3"/>
      <c r="H96" s="9">
        <f t="shared" si="6"/>
        <v>27.058729999999997</v>
      </c>
      <c r="I96" s="3"/>
      <c r="J96" s="9">
        <f t="shared" si="4"/>
        <v>27.058729999999997</v>
      </c>
      <c r="K96" s="9">
        <v>5.9904700000000002</v>
      </c>
      <c r="L96" s="30">
        <f t="shared" si="5"/>
        <v>22.138770001400658</v>
      </c>
    </row>
    <row r="97" spans="1:12" ht="49.5" customHeight="1">
      <c r="A97" s="12" t="s">
        <v>299</v>
      </c>
      <c r="B97" s="4" t="s">
        <v>300</v>
      </c>
      <c r="C97" s="5"/>
      <c r="D97" s="9">
        <v>1255.2540000000001</v>
      </c>
      <c r="E97" s="3">
        <f>E98</f>
        <v>0</v>
      </c>
      <c r="F97" s="9">
        <f t="shared" si="7"/>
        <v>1255.2540000000001</v>
      </c>
      <c r="G97" s="3">
        <f>G98</f>
        <v>0</v>
      </c>
      <c r="H97" s="9">
        <f t="shared" si="6"/>
        <v>1255.2540000000001</v>
      </c>
      <c r="I97" s="3">
        <f>I98</f>
        <v>0</v>
      </c>
      <c r="J97" s="9">
        <f t="shared" si="4"/>
        <v>1255.2540000000001</v>
      </c>
      <c r="K97" s="9">
        <f>K98</f>
        <v>0</v>
      </c>
      <c r="L97" s="30">
        <f t="shared" si="5"/>
        <v>0</v>
      </c>
    </row>
    <row r="98" spans="1:12" ht="48" customHeight="1">
      <c r="A98" s="1" t="s">
        <v>64</v>
      </c>
      <c r="B98" s="4" t="s">
        <v>300</v>
      </c>
      <c r="C98" s="5">
        <v>600</v>
      </c>
      <c r="D98" s="9">
        <v>1255.2540000000001</v>
      </c>
      <c r="E98" s="3"/>
      <c r="F98" s="9">
        <f t="shared" si="7"/>
        <v>1255.2540000000001</v>
      </c>
      <c r="G98" s="3"/>
      <c r="H98" s="9">
        <f t="shared" si="6"/>
        <v>1255.2540000000001</v>
      </c>
      <c r="I98" s="3"/>
      <c r="J98" s="9">
        <f t="shared" si="4"/>
        <v>1255.2540000000001</v>
      </c>
      <c r="K98" s="9">
        <v>0</v>
      </c>
      <c r="L98" s="30">
        <f t="shared" si="5"/>
        <v>0</v>
      </c>
    </row>
    <row r="99" spans="1:12" ht="84" customHeight="1">
      <c r="A99" s="15" t="s">
        <v>302</v>
      </c>
      <c r="B99" s="4" t="s">
        <v>301</v>
      </c>
      <c r="C99" s="5"/>
      <c r="D99" s="9">
        <v>50.82</v>
      </c>
      <c r="E99" s="3">
        <f>E100</f>
        <v>0</v>
      </c>
      <c r="F99" s="9">
        <f t="shared" si="7"/>
        <v>50.82</v>
      </c>
      <c r="G99" s="3">
        <f>G100</f>
        <v>0</v>
      </c>
      <c r="H99" s="9">
        <f t="shared" si="6"/>
        <v>50.82</v>
      </c>
      <c r="I99" s="3">
        <f>I100</f>
        <v>0</v>
      </c>
      <c r="J99" s="9">
        <f t="shared" si="4"/>
        <v>50.82</v>
      </c>
      <c r="K99" s="9">
        <f>K100</f>
        <v>0</v>
      </c>
      <c r="L99" s="30">
        <f t="shared" si="5"/>
        <v>0</v>
      </c>
    </row>
    <row r="100" spans="1:12" ht="46.5" customHeight="1">
      <c r="A100" s="1" t="s">
        <v>64</v>
      </c>
      <c r="B100" s="4" t="s">
        <v>301</v>
      </c>
      <c r="C100" s="5">
        <v>600</v>
      </c>
      <c r="D100" s="9">
        <v>50.82</v>
      </c>
      <c r="E100" s="3"/>
      <c r="F100" s="9">
        <f t="shared" si="7"/>
        <v>50.82</v>
      </c>
      <c r="G100" s="3"/>
      <c r="H100" s="9">
        <f t="shared" si="6"/>
        <v>50.82</v>
      </c>
      <c r="I100" s="3"/>
      <c r="J100" s="9">
        <f t="shared" si="4"/>
        <v>50.82</v>
      </c>
      <c r="K100" s="9">
        <v>0</v>
      </c>
      <c r="L100" s="30">
        <f t="shared" si="5"/>
        <v>0</v>
      </c>
    </row>
    <row r="101" spans="1:12" ht="48" customHeight="1">
      <c r="A101" s="10" t="s">
        <v>16</v>
      </c>
      <c r="B101" s="8" t="s">
        <v>18</v>
      </c>
      <c r="C101" s="5"/>
      <c r="D101" s="9">
        <v>1198.251</v>
      </c>
      <c r="E101" s="3">
        <f>E102+E106+E110+E114</f>
        <v>0</v>
      </c>
      <c r="F101" s="9">
        <f t="shared" si="7"/>
        <v>1198.251</v>
      </c>
      <c r="G101" s="3">
        <f>G102+G106+G110+G114</f>
        <v>0</v>
      </c>
      <c r="H101" s="9">
        <f t="shared" si="6"/>
        <v>1198.251</v>
      </c>
      <c r="I101" s="3">
        <f>I102+I106+I110+I114</f>
        <v>0</v>
      </c>
      <c r="J101" s="9">
        <f t="shared" si="4"/>
        <v>1198.251</v>
      </c>
      <c r="K101" s="9">
        <f>K102+K106+K110+K114</f>
        <v>188.89320000000001</v>
      </c>
      <c r="L101" s="30">
        <f t="shared" si="5"/>
        <v>15.764076140975472</v>
      </c>
    </row>
    <row r="102" spans="1:12" ht="58.5" customHeight="1">
      <c r="A102" s="1" t="s">
        <v>17</v>
      </c>
      <c r="B102" s="4" t="s">
        <v>19</v>
      </c>
      <c r="C102" s="5"/>
      <c r="D102" s="9">
        <v>945.375</v>
      </c>
      <c r="E102" s="3">
        <f>E103</f>
        <v>0</v>
      </c>
      <c r="F102" s="9">
        <f t="shared" si="7"/>
        <v>945.375</v>
      </c>
      <c r="G102" s="3">
        <f>G103</f>
        <v>0</v>
      </c>
      <c r="H102" s="9">
        <f t="shared" si="6"/>
        <v>945.375</v>
      </c>
      <c r="I102" s="3">
        <f>I103</f>
        <v>0</v>
      </c>
      <c r="J102" s="9">
        <f t="shared" si="4"/>
        <v>945.375</v>
      </c>
      <c r="K102" s="9">
        <f>K103</f>
        <v>188.89320000000001</v>
      </c>
      <c r="L102" s="30">
        <f t="shared" si="5"/>
        <v>19.980769535898453</v>
      </c>
    </row>
    <row r="103" spans="1:12" ht="46.5" customHeight="1">
      <c r="A103" s="1" t="s">
        <v>21</v>
      </c>
      <c r="B103" s="4" t="s">
        <v>20</v>
      </c>
      <c r="C103" s="5"/>
      <c r="D103" s="9">
        <v>945.375</v>
      </c>
      <c r="E103" s="3">
        <f>E104+E105</f>
        <v>0</v>
      </c>
      <c r="F103" s="9">
        <f t="shared" si="7"/>
        <v>945.375</v>
      </c>
      <c r="G103" s="3">
        <f>G104+G105</f>
        <v>0</v>
      </c>
      <c r="H103" s="9">
        <f t="shared" si="6"/>
        <v>945.375</v>
      </c>
      <c r="I103" s="3">
        <f>I104+I105</f>
        <v>0</v>
      </c>
      <c r="J103" s="9">
        <f t="shared" si="4"/>
        <v>945.375</v>
      </c>
      <c r="K103" s="9">
        <f>K104+K105</f>
        <v>188.89320000000001</v>
      </c>
      <c r="L103" s="30">
        <f t="shared" si="5"/>
        <v>19.980769535898453</v>
      </c>
    </row>
    <row r="104" spans="1:12" ht="45.75" customHeight="1">
      <c r="A104" s="1" t="s">
        <v>35</v>
      </c>
      <c r="B104" s="4" t="s">
        <v>20</v>
      </c>
      <c r="C104" s="5">
        <v>200</v>
      </c>
      <c r="D104" s="9">
        <v>529.875</v>
      </c>
      <c r="E104" s="3"/>
      <c r="F104" s="9">
        <f t="shared" si="7"/>
        <v>529.875</v>
      </c>
      <c r="G104" s="3"/>
      <c r="H104" s="9">
        <f t="shared" si="6"/>
        <v>529.875</v>
      </c>
      <c r="I104" s="3"/>
      <c r="J104" s="9">
        <f t="shared" si="4"/>
        <v>529.875</v>
      </c>
      <c r="K104" s="9">
        <v>78.150300000000001</v>
      </c>
      <c r="L104" s="30">
        <f t="shared" si="5"/>
        <v>14.748818117480539</v>
      </c>
    </row>
    <row r="105" spans="1:12" ht="48" customHeight="1">
      <c r="A105" s="1" t="s">
        <v>64</v>
      </c>
      <c r="B105" s="4" t="s">
        <v>20</v>
      </c>
      <c r="C105" s="5">
        <v>600</v>
      </c>
      <c r="D105" s="9">
        <v>415.5</v>
      </c>
      <c r="E105" s="3"/>
      <c r="F105" s="9">
        <f t="shared" si="7"/>
        <v>415.5</v>
      </c>
      <c r="G105" s="3"/>
      <c r="H105" s="9">
        <f t="shared" si="6"/>
        <v>415.5</v>
      </c>
      <c r="I105" s="3"/>
      <c r="J105" s="9">
        <f t="shared" si="4"/>
        <v>415.5</v>
      </c>
      <c r="K105" s="9">
        <v>110.74290000000001</v>
      </c>
      <c r="L105" s="30">
        <f t="shared" si="5"/>
        <v>26.652924187725635</v>
      </c>
    </row>
    <row r="106" spans="1:12" ht="65.25" customHeight="1">
      <c r="A106" s="1" t="s">
        <v>22</v>
      </c>
      <c r="B106" s="4" t="s">
        <v>23</v>
      </c>
      <c r="C106" s="5"/>
      <c r="D106" s="9">
        <v>52.875999999999998</v>
      </c>
      <c r="E106" s="3">
        <f>E107</f>
        <v>0</v>
      </c>
      <c r="F106" s="9">
        <f t="shared" si="7"/>
        <v>52.875999999999998</v>
      </c>
      <c r="G106" s="3">
        <f>G107</f>
        <v>0</v>
      </c>
      <c r="H106" s="9">
        <f t="shared" si="6"/>
        <v>52.875999999999998</v>
      </c>
      <c r="I106" s="3">
        <f>I107</f>
        <v>0</v>
      </c>
      <c r="J106" s="9">
        <f t="shared" si="4"/>
        <v>52.875999999999998</v>
      </c>
      <c r="K106" s="9">
        <f>K107</f>
        <v>0</v>
      </c>
      <c r="L106" s="30">
        <f t="shared" si="5"/>
        <v>0</v>
      </c>
    </row>
    <row r="107" spans="1:12" ht="60" customHeight="1">
      <c r="A107" s="1" t="s">
        <v>25</v>
      </c>
      <c r="B107" s="4" t="s">
        <v>24</v>
      </c>
      <c r="C107" s="5"/>
      <c r="D107" s="9">
        <v>52.875999999999998</v>
      </c>
      <c r="E107" s="3">
        <f>E108+E109</f>
        <v>0</v>
      </c>
      <c r="F107" s="9">
        <f t="shared" si="7"/>
        <v>52.875999999999998</v>
      </c>
      <c r="G107" s="3">
        <f>G108+G109</f>
        <v>0</v>
      </c>
      <c r="H107" s="9">
        <f t="shared" si="6"/>
        <v>52.875999999999998</v>
      </c>
      <c r="I107" s="3">
        <f>I108+I109</f>
        <v>0</v>
      </c>
      <c r="J107" s="9">
        <f t="shared" si="4"/>
        <v>52.875999999999998</v>
      </c>
      <c r="K107" s="9">
        <f>K108+K109</f>
        <v>0</v>
      </c>
      <c r="L107" s="30">
        <f t="shared" si="5"/>
        <v>0</v>
      </c>
    </row>
    <row r="108" spans="1:12" ht="44.25" customHeight="1">
      <c r="A108" s="1" t="s">
        <v>35</v>
      </c>
      <c r="B108" s="4" t="s">
        <v>24</v>
      </c>
      <c r="C108" s="5">
        <v>200</v>
      </c>
      <c r="D108" s="9">
        <v>0</v>
      </c>
      <c r="E108" s="3"/>
      <c r="F108" s="9">
        <f t="shared" si="7"/>
        <v>0</v>
      </c>
      <c r="G108" s="3"/>
      <c r="H108" s="9">
        <f t="shared" si="6"/>
        <v>0</v>
      </c>
      <c r="I108" s="3"/>
      <c r="J108" s="9">
        <f t="shared" si="4"/>
        <v>0</v>
      </c>
      <c r="K108" s="9">
        <v>0</v>
      </c>
      <c r="L108" s="30">
        <v>0</v>
      </c>
    </row>
    <row r="109" spans="1:12" ht="46.5" customHeight="1">
      <c r="A109" s="1" t="s">
        <v>64</v>
      </c>
      <c r="B109" s="4" t="s">
        <v>24</v>
      </c>
      <c r="C109" s="5">
        <v>600</v>
      </c>
      <c r="D109" s="9">
        <v>52.875999999999998</v>
      </c>
      <c r="E109" s="3"/>
      <c r="F109" s="9">
        <f t="shared" si="7"/>
        <v>52.875999999999998</v>
      </c>
      <c r="G109" s="3"/>
      <c r="H109" s="9">
        <f t="shared" si="6"/>
        <v>52.875999999999998</v>
      </c>
      <c r="I109" s="3"/>
      <c r="J109" s="9">
        <f t="shared" si="4"/>
        <v>52.875999999999998</v>
      </c>
      <c r="K109" s="9">
        <v>0</v>
      </c>
      <c r="L109" s="30">
        <f t="shared" si="5"/>
        <v>0</v>
      </c>
    </row>
    <row r="110" spans="1:12" ht="58.5" customHeight="1">
      <c r="A110" s="1" t="s">
        <v>355</v>
      </c>
      <c r="B110" s="4" t="s">
        <v>26</v>
      </c>
      <c r="C110" s="5"/>
      <c r="D110" s="9">
        <v>200</v>
      </c>
      <c r="E110" s="3">
        <f>E111</f>
        <v>0</v>
      </c>
      <c r="F110" s="9">
        <f t="shared" si="7"/>
        <v>200</v>
      </c>
      <c r="G110" s="3">
        <f>G111</f>
        <v>0</v>
      </c>
      <c r="H110" s="9">
        <f t="shared" si="6"/>
        <v>200</v>
      </c>
      <c r="I110" s="3">
        <f>I111</f>
        <v>0</v>
      </c>
      <c r="J110" s="9">
        <f t="shared" si="4"/>
        <v>200</v>
      </c>
      <c r="K110" s="9">
        <f>K111</f>
        <v>0</v>
      </c>
      <c r="L110" s="30">
        <f t="shared" si="5"/>
        <v>0</v>
      </c>
    </row>
    <row r="111" spans="1:12" ht="45" customHeight="1">
      <c r="A111" s="1" t="s">
        <v>354</v>
      </c>
      <c r="B111" s="4" t="s">
        <v>27</v>
      </c>
      <c r="C111" s="5"/>
      <c r="D111" s="9">
        <v>200</v>
      </c>
      <c r="E111" s="3">
        <f>E112+E113</f>
        <v>0</v>
      </c>
      <c r="F111" s="9">
        <f t="shared" si="7"/>
        <v>200</v>
      </c>
      <c r="G111" s="3">
        <f>G112+G113</f>
        <v>0</v>
      </c>
      <c r="H111" s="9">
        <f t="shared" si="6"/>
        <v>200</v>
      </c>
      <c r="I111" s="3">
        <f>I112+I113</f>
        <v>0</v>
      </c>
      <c r="J111" s="9">
        <f t="shared" si="4"/>
        <v>200</v>
      </c>
      <c r="K111" s="9">
        <f>K112+K113</f>
        <v>0</v>
      </c>
      <c r="L111" s="30">
        <f t="shared" si="5"/>
        <v>0</v>
      </c>
    </row>
    <row r="112" spans="1:12" ht="47.25" customHeight="1">
      <c r="A112" s="1" t="s">
        <v>35</v>
      </c>
      <c r="B112" s="4" t="s">
        <v>27</v>
      </c>
      <c r="C112" s="5">
        <v>200</v>
      </c>
      <c r="D112" s="9">
        <v>200</v>
      </c>
      <c r="E112" s="3"/>
      <c r="F112" s="9">
        <f t="shared" si="7"/>
        <v>200</v>
      </c>
      <c r="G112" s="3"/>
      <c r="H112" s="9">
        <f t="shared" si="6"/>
        <v>200</v>
      </c>
      <c r="I112" s="3"/>
      <c r="J112" s="9">
        <f t="shared" si="4"/>
        <v>200</v>
      </c>
      <c r="K112" s="9">
        <v>0</v>
      </c>
      <c r="L112" s="30">
        <f t="shared" si="5"/>
        <v>0</v>
      </c>
    </row>
    <row r="113" spans="1:12" ht="44.25" customHeight="1">
      <c r="A113" s="1" t="s">
        <v>64</v>
      </c>
      <c r="B113" s="4" t="s">
        <v>27</v>
      </c>
      <c r="C113" s="5">
        <v>600</v>
      </c>
      <c r="D113" s="9">
        <v>0</v>
      </c>
      <c r="E113" s="3"/>
      <c r="F113" s="9">
        <f t="shared" si="7"/>
        <v>0</v>
      </c>
      <c r="G113" s="3"/>
      <c r="H113" s="9">
        <f t="shared" si="6"/>
        <v>0</v>
      </c>
      <c r="I113" s="3"/>
      <c r="J113" s="9">
        <f t="shared" si="4"/>
        <v>0</v>
      </c>
      <c r="K113" s="9">
        <v>0</v>
      </c>
      <c r="L113" s="30">
        <v>0</v>
      </c>
    </row>
    <row r="114" spans="1:12" ht="60.75" customHeight="1">
      <c r="A114" s="1" t="s">
        <v>343</v>
      </c>
      <c r="B114" s="4" t="s">
        <v>344</v>
      </c>
      <c r="C114" s="5"/>
      <c r="D114" s="9">
        <v>0</v>
      </c>
      <c r="E114" s="3">
        <f>E115</f>
        <v>0</v>
      </c>
      <c r="F114" s="9">
        <f t="shared" si="7"/>
        <v>0</v>
      </c>
      <c r="G114" s="3">
        <f>G115</f>
        <v>0</v>
      </c>
      <c r="H114" s="9">
        <f t="shared" si="6"/>
        <v>0</v>
      </c>
      <c r="I114" s="3">
        <f>I115</f>
        <v>0</v>
      </c>
      <c r="J114" s="9">
        <f t="shared" si="4"/>
        <v>0</v>
      </c>
      <c r="K114" s="9">
        <f>K115</f>
        <v>0</v>
      </c>
      <c r="L114" s="30">
        <v>0</v>
      </c>
    </row>
    <row r="115" spans="1:12" ht="43.5" customHeight="1">
      <c r="A115" s="1" t="s">
        <v>373</v>
      </c>
      <c r="B115" s="4" t="s">
        <v>374</v>
      </c>
      <c r="C115" s="5"/>
      <c r="D115" s="9">
        <v>0</v>
      </c>
      <c r="E115" s="3">
        <f>E116</f>
        <v>0</v>
      </c>
      <c r="F115" s="9">
        <f t="shared" si="7"/>
        <v>0</v>
      </c>
      <c r="G115" s="3">
        <f>G116</f>
        <v>0</v>
      </c>
      <c r="H115" s="9">
        <f t="shared" si="6"/>
        <v>0</v>
      </c>
      <c r="I115" s="3">
        <f>I116</f>
        <v>0</v>
      </c>
      <c r="J115" s="9">
        <f t="shared" si="4"/>
        <v>0</v>
      </c>
      <c r="K115" s="9">
        <f>K116</f>
        <v>0</v>
      </c>
      <c r="L115" s="30">
        <v>0</v>
      </c>
    </row>
    <row r="116" spans="1:12" ht="48.75" customHeight="1">
      <c r="A116" s="1" t="s">
        <v>64</v>
      </c>
      <c r="B116" s="4" t="s">
        <v>374</v>
      </c>
      <c r="C116" s="5">
        <v>600</v>
      </c>
      <c r="D116" s="9">
        <v>0</v>
      </c>
      <c r="E116" s="3"/>
      <c r="F116" s="9">
        <f t="shared" si="7"/>
        <v>0</v>
      </c>
      <c r="G116" s="3"/>
      <c r="H116" s="9">
        <f t="shared" si="6"/>
        <v>0</v>
      </c>
      <c r="I116" s="3"/>
      <c r="J116" s="9">
        <f t="shared" si="4"/>
        <v>0</v>
      </c>
      <c r="K116" s="9">
        <v>0</v>
      </c>
      <c r="L116" s="30">
        <v>0</v>
      </c>
    </row>
    <row r="117" spans="1:12" ht="87.75" customHeight="1">
      <c r="A117" s="16" t="s">
        <v>359</v>
      </c>
      <c r="B117" s="17" t="s">
        <v>12</v>
      </c>
      <c r="C117" s="5"/>
      <c r="D117" s="9">
        <v>8711.5310000000009</v>
      </c>
      <c r="E117" s="3">
        <f>E118</f>
        <v>0</v>
      </c>
      <c r="F117" s="9">
        <f t="shared" si="7"/>
        <v>8711.5310000000009</v>
      </c>
      <c r="G117" s="3">
        <f>G118</f>
        <v>0</v>
      </c>
      <c r="H117" s="9">
        <f t="shared" si="6"/>
        <v>8711.5310000000009</v>
      </c>
      <c r="I117" s="3">
        <f>I118</f>
        <v>0</v>
      </c>
      <c r="J117" s="9">
        <f t="shared" si="4"/>
        <v>8711.5310000000009</v>
      </c>
      <c r="K117" s="9">
        <f>K118</f>
        <v>2157.1723500000003</v>
      </c>
      <c r="L117" s="30">
        <f t="shared" si="5"/>
        <v>24.762264520438489</v>
      </c>
    </row>
    <row r="118" spans="1:12" ht="47.25" customHeight="1">
      <c r="A118" s="11" t="s">
        <v>28</v>
      </c>
      <c r="B118" s="14" t="s">
        <v>15</v>
      </c>
      <c r="C118" s="5"/>
      <c r="D118" s="9">
        <v>8711.5310000000009</v>
      </c>
      <c r="E118" s="3">
        <f>E119</f>
        <v>0</v>
      </c>
      <c r="F118" s="9">
        <f t="shared" si="7"/>
        <v>8711.5310000000009</v>
      </c>
      <c r="G118" s="3">
        <f>G119</f>
        <v>0</v>
      </c>
      <c r="H118" s="9">
        <f t="shared" si="6"/>
        <v>8711.5310000000009</v>
      </c>
      <c r="I118" s="3">
        <f>I119</f>
        <v>0</v>
      </c>
      <c r="J118" s="9">
        <f t="shared" si="4"/>
        <v>8711.5310000000009</v>
      </c>
      <c r="K118" s="9">
        <f>K119</f>
        <v>2157.1723500000003</v>
      </c>
      <c r="L118" s="30">
        <f t="shared" si="5"/>
        <v>24.762264520438489</v>
      </c>
    </row>
    <row r="119" spans="1:12" ht="70.5" customHeight="1">
      <c r="A119" s="11" t="s">
        <v>360</v>
      </c>
      <c r="B119" s="14" t="s">
        <v>13</v>
      </c>
      <c r="C119" s="5"/>
      <c r="D119" s="9">
        <v>8711.5310000000009</v>
      </c>
      <c r="E119" s="3">
        <f>E120+E121+E122</f>
        <v>0</v>
      </c>
      <c r="F119" s="9">
        <f t="shared" si="7"/>
        <v>8711.5310000000009</v>
      </c>
      <c r="G119" s="3">
        <f>G120+G121+G122</f>
        <v>0</v>
      </c>
      <c r="H119" s="9">
        <f t="shared" si="6"/>
        <v>8711.5310000000009</v>
      </c>
      <c r="I119" s="3">
        <f>I120+I121+I122</f>
        <v>0</v>
      </c>
      <c r="J119" s="9">
        <f t="shared" si="4"/>
        <v>8711.5310000000009</v>
      </c>
      <c r="K119" s="9">
        <f>K120+K121+K122</f>
        <v>2157.1723500000003</v>
      </c>
      <c r="L119" s="30">
        <f t="shared" si="5"/>
        <v>24.762264520438489</v>
      </c>
    </row>
    <row r="120" spans="1:12" ht="87" customHeight="1">
      <c r="A120" s="1" t="s">
        <v>110</v>
      </c>
      <c r="B120" s="14" t="s">
        <v>13</v>
      </c>
      <c r="C120" s="5">
        <v>100</v>
      </c>
      <c r="D120" s="9">
        <v>7885.7619999999997</v>
      </c>
      <c r="E120" s="3"/>
      <c r="F120" s="9">
        <f t="shared" si="7"/>
        <v>7885.7619999999997</v>
      </c>
      <c r="G120" s="3"/>
      <c r="H120" s="9">
        <f t="shared" si="6"/>
        <v>7885.7619999999997</v>
      </c>
      <c r="I120" s="3"/>
      <c r="J120" s="9">
        <f t="shared" si="4"/>
        <v>7885.7619999999997</v>
      </c>
      <c r="K120" s="9">
        <v>1922.4390000000001</v>
      </c>
      <c r="L120" s="30">
        <f t="shared" si="5"/>
        <v>24.378607926538997</v>
      </c>
    </row>
    <row r="121" spans="1:12" ht="45.75" customHeight="1">
      <c r="A121" s="1" t="s">
        <v>35</v>
      </c>
      <c r="B121" s="14" t="s">
        <v>13</v>
      </c>
      <c r="C121" s="5">
        <v>200</v>
      </c>
      <c r="D121" s="9">
        <v>825.76900000000001</v>
      </c>
      <c r="E121" s="3"/>
      <c r="F121" s="9">
        <f t="shared" si="7"/>
        <v>825.76900000000001</v>
      </c>
      <c r="G121" s="3"/>
      <c r="H121" s="9">
        <f t="shared" si="6"/>
        <v>825.76900000000001</v>
      </c>
      <c r="I121" s="3"/>
      <c r="J121" s="9">
        <f t="shared" si="4"/>
        <v>825.76900000000001</v>
      </c>
      <c r="K121" s="9">
        <v>234.73335</v>
      </c>
      <c r="L121" s="30">
        <f t="shared" si="5"/>
        <v>28.426030766473431</v>
      </c>
    </row>
    <row r="122" spans="1:12" ht="33.75" customHeight="1">
      <c r="A122" s="1" t="s">
        <v>14</v>
      </c>
      <c r="B122" s="14" t="s">
        <v>13</v>
      </c>
      <c r="C122" s="5">
        <v>800</v>
      </c>
      <c r="D122" s="9">
        <v>0</v>
      </c>
      <c r="E122" s="3"/>
      <c r="F122" s="9">
        <f t="shared" si="7"/>
        <v>0</v>
      </c>
      <c r="G122" s="3"/>
      <c r="H122" s="9">
        <f t="shared" si="6"/>
        <v>0</v>
      </c>
      <c r="I122" s="3"/>
      <c r="J122" s="9">
        <f t="shared" si="4"/>
        <v>0</v>
      </c>
      <c r="K122" s="9">
        <v>0</v>
      </c>
      <c r="L122" s="30">
        <v>0</v>
      </c>
    </row>
    <row r="123" spans="1:12" ht="33.75" customHeight="1">
      <c r="A123" s="18" t="s">
        <v>457</v>
      </c>
      <c r="B123" s="8" t="s">
        <v>458</v>
      </c>
      <c r="C123" s="5"/>
      <c r="D123" s="9">
        <v>605.10300000000007</v>
      </c>
      <c r="E123" s="3">
        <f>E124+E127+E130</f>
        <v>0</v>
      </c>
      <c r="F123" s="9">
        <f t="shared" si="7"/>
        <v>605.10300000000007</v>
      </c>
      <c r="G123" s="3">
        <f>G124+G127+G130</f>
        <v>72</v>
      </c>
      <c r="H123" s="9">
        <f t="shared" si="6"/>
        <v>677.10300000000007</v>
      </c>
      <c r="I123" s="3">
        <f>I124+I127+I130</f>
        <v>0</v>
      </c>
      <c r="J123" s="9">
        <f t="shared" si="4"/>
        <v>677.10300000000007</v>
      </c>
      <c r="K123" s="9">
        <f>K124+K127+K130</f>
        <v>90.033799999999999</v>
      </c>
      <c r="L123" s="30">
        <f t="shared" si="5"/>
        <v>13.296913468113416</v>
      </c>
    </row>
    <row r="124" spans="1:12" ht="45" customHeight="1">
      <c r="A124" s="13" t="s">
        <v>459</v>
      </c>
      <c r="B124" s="4" t="s">
        <v>460</v>
      </c>
      <c r="C124" s="5"/>
      <c r="D124" s="9">
        <v>178</v>
      </c>
      <c r="E124" s="3">
        <f>E125</f>
        <v>0</v>
      </c>
      <c r="F124" s="9">
        <f t="shared" si="7"/>
        <v>178</v>
      </c>
      <c r="G124" s="3">
        <f>G125</f>
        <v>0</v>
      </c>
      <c r="H124" s="9">
        <f t="shared" si="6"/>
        <v>178</v>
      </c>
      <c r="I124" s="3">
        <f>I125</f>
        <v>0</v>
      </c>
      <c r="J124" s="9">
        <f t="shared" si="4"/>
        <v>178</v>
      </c>
      <c r="K124" s="9">
        <f>K125</f>
        <v>51.033799999999999</v>
      </c>
      <c r="L124" s="30">
        <f t="shared" si="5"/>
        <v>28.67067415730337</v>
      </c>
    </row>
    <row r="125" spans="1:12" ht="38.25">
      <c r="A125" s="13" t="s">
        <v>461</v>
      </c>
      <c r="B125" s="4" t="s">
        <v>462</v>
      </c>
      <c r="C125" s="5"/>
      <c r="D125" s="9">
        <v>178</v>
      </c>
      <c r="E125" s="3">
        <f>E126</f>
        <v>0</v>
      </c>
      <c r="F125" s="9">
        <f t="shared" si="7"/>
        <v>178</v>
      </c>
      <c r="G125" s="3">
        <f>G126</f>
        <v>0</v>
      </c>
      <c r="H125" s="9">
        <f t="shared" si="6"/>
        <v>178</v>
      </c>
      <c r="I125" s="3">
        <f>I126</f>
        <v>0</v>
      </c>
      <c r="J125" s="9">
        <f t="shared" si="4"/>
        <v>178</v>
      </c>
      <c r="K125" s="9">
        <f>K126</f>
        <v>51.033799999999999</v>
      </c>
      <c r="L125" s="30">
        <f t="shared" si="5"/>
        <v>28.67067415730337</v>
      </c>
    </row>
    <row r="126" spans="1:12" ht="38.25">
      <c r="A126" s="13" t="s">
        <v>35</v>
      </c>
      <c r="B126" s="4" t="s">
        <v>462</v>
      </c>
      <c r="C126" s="5">
        <v>200</v>
      </c>
      <c r="D126" s="9">
        <v>178</v>
      </c>
      <c r="E126" s="3"/>
      <c r="F126" s="9">
        <f t="shared" si="7"/>
        <v>178</v>
      </c>
      <c r="G126" s="3"/>
      <c r="H126" s="9">
        <f t="shared" si="6"/>
        <v>178</v>
      </c>
      <c r="I126" s="3"/>
      <c r="J126" s="9">
        <f t="shared" si="4"/>
        <v>178</v>
      </c>
      <c r="K126" s="9">
        <v>51.033799999999999</v>
      </c>
      <c r="L126" s="30">
        <f t="shared" si="5"/>
        <v>28.67067415730337</v>
      </c>
    </row>
    <row r="127" spans="1:12" ht="57.75" customHeight="1">
      <c r="A127" s="13" t="s">
        <v>463</v>
      </c>
      <c r="B127" s="4" t="s">
        <v>464</v>
      </c>
      <c r="C127" s="5"/>
      <c r="D127" s="9">
        <v>275</v>
      </c>
      <c r="E127" s="3">
        <f>E128</f>
        <v>0</v>
      </c>
      <c r="F127" s="9">
        <f t="shared" si="7"/>
        <v>275</v>
      </c>
      <c r="G127" s="3">
        <f>G128</f>
        <v>0</v>
      </c>
      <c r="H127" s="9">
        <f t="shared" si="6"/>
        <v>275</v>
      </c>
      <c r="I127" s="3">
        <f>I128</f>
        <v>0</v>
      </c>
      <c r="J127" s="9">
        <f t="shared" si="4"/>
        <v>275</v>
      </c>
      <c r="K127" s="9">
        <f>K128</f>
        <v>30</v>
      </c>
      <c r="L127" s="30">
        <f t="shared" si="5"/>
        <v>10.909090909090908</v>
      </c>
    </row>
    <row r="128" spans="1:12" ht="43.5" customHeight="1">
      <c r="A128" s="13" t="s">
        <v>465</v>
      </c>
      <c r="B128" s="14" t="s">
        <v>466</v>
      </c>
      <c r="C128" s="5"/>
      <c r="D128" s="9">
        <v>275</v>
      </c>
      <c r="E128" s="3">
        <f>E129</f>
        <v>0</v>
      </c>
      <c r="F128" s="9">
        <f t="shared" si="7"/>
        <v>275</v>
      </c>
      <c r="G128" s="3">
        <f>G129</f>
        <v>0</v>
      </c>
      <c r="H128" s="9">
        <f t="shared" si="6"/>
        <v>275</v>
      </c>
      <c r="I128" s="3">
        <f>I129</f>
        <v>0</v>
      </c>
      <c r="J128" s="9">
        <f t="shared" si="4"/>
        <v>275</v>
      </c>
      <c r="K128" s="9">
        <f>K129</f>
        <v>30</v>
      </c>
      <c r="L128" s="30">
        <f t="shared" si="5"/>
        <v>10.909090909090908</v>
      </c>
    </row>
    <row r="129" spans="1:12" ht="25.5">
      <c r="A129" s="13" t="s">
        <v>326</v>
      </c>
      <c r="B129" s="14" t="s">
        <v>466</v>
      </c>
      <c r="C129" s="5">
        <v>300</v>
      </c>
      <c r="D129" s="9">
        <v>275</v>
      </c>
      <c r="E129" s="3"/>
      <c r="F129" s="9">
        <f t="shared" si="7"/>
        <v>275</v>
      </c>
      <c r="G129" s="3"/>
      <c r="H129" s="9">
        <f t="shared" si="6"/>
        <v>275</v>
      </c>
      <c r="I129" s="3"/>
      <c r="J129" s="9">
        <f t="shared" si="4"/>
        <v>275</v>
      </c>
      <c r="K129" s="9">
        <v>30</v>
      </c>
      <c r="L129" s="30">
        <f t="shared" si="5"/>
        <v>10.909090909090908</v>
      </c>
    </row>
    <row r="130" spans="1:12" ht="57.75" customHeight="1">
      <c r="A130" s="13" t="s">
        <v>377</v>
      </c>
      <c r="B130" s="4" t="s">
        <v>467</v>
      </c>
      <c r="C130" s="5"/>
      <c r="D130" s="9">
        <v>152.10300000000001</v>
      </c>
      <c r="E130" s="3">
        <f>E131</f>
        <v>0</v>
      </c>
      <c r="F130" s="9">
        <f t="shared" si="7"/>
        <v>152.10300000000001</v>
      </c>
      <c r="G130" s="3">
        <f>G131</f>
        <v>72</v>
      </c>
      <c r="H130" s="9">
        <f t="shared" si="6"/>
        <v>224.10300000000001</v>
      </c>
      <c r="I130" s="3">
        <f>I131</f>
        <v>0</v>
      </c>
      <c r="J130" s="9">
        <f t="shared" si="4"/>
        <v>224.10300000000001</v>
      </c>
      <c r="K130" s="9">
        <f>K131</f>
        <v>9</v>
      </c>
      <c r="L130" s="30">
        <f t="shared" si="5"/>
        <v>4.0160104951740934</v>
      </c>
    </row>
    <row r="131" spans="1:12" ht="47.25" customHeight="1">
      <c r="A131" s="13" t="s">
        <v>378</v>
      </c>
      <c r="B131" s="4" t="s">
        <v>468</v>
      </c>
      <c r="C131" s="5"/>
      <c r="D131" s="9">
        <v>152.10300000000001</v>
      </c>
      <c r="E131" s="3">
        <f>E132+E133</f>
        <v>0</v>
      </c>
      <c r="F131" s="9">
        <f t="shared" si="7"/>
        <v>152.10300000000001</v>
      </c>
      <c r="G131" s="3">
        <f>G132+G133</f>
        <v>72</v>
      </c>
      <c r="H131" s="9">
        <f t="shared" si="6"/>
        <v>224.10300000000001</v>
      </c>
      <c r="I131" s="3">
        <f>I132+I133</f>
        <v>0</v>
      </c>
      <c r="J131" s="9">
        <f t="shared" si="4"/>
        <v>224.10300000000001</v>
      </c>
      <c r="K131" s="9">
        <f>K132+K133</f>
        <v>9</v>
      </c>
      <c r="L131" s="30">
        <f t="shared" si="5"/>
        <v>4.0160104951740934</v>
      </c>
    </row>
    <row r="132" spans="1:12" ht="43.5" customHeight="1">
      <c r="A132" s="13" t="s">
        <v>35</v>
      </c>
      <c r="B132" s="4" t="s">
        <v>468</v>
      </c>
      <c r="C132" s="5">
        <v>200</v>
      </c>
      <c r="D132" s="9">
        <v>116.10299999999999</v>
      </c>
      <c r="E132" s="3"/>
      <c r="F132" s="9">
        <f t="shared" si="7"/>
        <v>116.10299999999999</v>
      </c>
      <c r="G132" s="3">
        <v>72</v>
      </c>
      <c r="H132" s="9">
        <f t="shared" si="6"/>
        <v>188.10300000000001</v>
      </c>
      <c r="I132" s="3"/>
      <c r="J132" s="9">
        <f t="shared" si="4"/>
        <v>188.10300000000001</v>
      </c>
      <c r="K132" s="9">
        <v>0</v>
      </c>
      <c r="L132" s="30">
        <f t="shared" si="5"/>
        <v>0</v>
      </c>
    </row>
    <row r="133" spans="1:12" ht="30" customHeight="1">
      <c r="A133" s="13" t="s">
        <v>326</v>
      </c>
      <c r="B133" s="4" t="s">
        <v>468</v>
      </c>
      <c r="C133" s="5">
        <v>300</v>
      </c>
      <c r="D133" s="9">
        <v>36</v>
      </c>
      <c r="E133" s="3"/>
      <c r="F133" s="9">
        <f t="shared" si="7"/>
        <v>36</v>
      </c>
      <c r="G133" s="3"/>
      <c r="H133" s="9">
        <f t="shared" si="6"/>
        <v>36</v>
      </c>
      <c r="I133" s="3"/>
      <c r="J133" s="9">
        <f t="shared" si="4"/>
        <v>36</v>
      </c>
      <c r="K133" s="9">
        <v>9</v>
      </c>
      <c r="L133" s="30">
        <f t="shared" si="5"/>
        <v>25</v>
      </c>
    </row>
    <row r="134" spans="1:12" ht="120" customHeight="1">
      <c r="A134" s="7" t="s">
        <v>415</v>
      </c>
      <c r="B134" s="8" t="s">
        <v>122</v>
      </c>
      <c r="C134" s="5"/>
      <c r="D134" s="9">
        <v>1156.6596000000002</v>
      </c>
      <c r="E134" s="3">
        <f>E135+E139+E146+E150+E154+E161+E165</f>
        <v>0</v>
      </c>
      <c r="F134" s="9">
        <f t="shared" si="7"/>
        <v>1156.6596000000002</v>
      </c>
      <c r="G134" s="3">
        <f>G135+G139+G146+G150+G154+G161+G165</f>
        <v>80</v>
      </c>
      <c r="H134" s="9">
        <f t="shared" si="6"/>
        <v>1236.6596000000002</v>
      </c>
      <c r="I134" s="3">
        <f>I135+I139+I146+I150+I154+I161+I165</f>
        <v>0</v>
      </c>
      <c r="J134" s="9">
        <f t="shared" si="4"/>
        <v>1236.6596000000002</v>
      </c>
      <c r="K134" s="9">
        <f>K135+K139+K146+K150+K154+K161+K165</f>
        <v>287.94599999999997</v>
      </c>
      <c r="L134" s="30">
        <f t="shared" si="5"/>
        <v>23.284176179119939</v>
      </c>
    </row>
    <row r="135" spans="1:12" ht="51" customHeight="1">
      <c r="A135" s="10" t="s">
        <v>119</v>
      </c>
      <c r="B135" s="8" t="s">
        <v>123</v>
      </c>
      <c r="C135" s="5"/>
      <c r="D135" s="9">
        <v>384.17060000000004</v>
      </c>
      <c r="E135" s="3">
        <f t="shared" ref="E135:K137" si="8">E136</f>
        <v>0</v>
      </c>
      <c r="F135" s="9">
        <f t="shared" si="7"/>
        <v>384.17060000000004</v>
      </c>
      <c r="G135" s="3">
        <f t="shared" si="8"/>
        <v>0</v>
      </c>
      <c r="H135" s="9">
        <f t="shared" si="6"/>
        <v>384.17060000000004</v>
      </c>
      <c r="I135" s="3">
        <f t="shared" si="8"/>
        <v>0</v>
      </c>
      <c r="J135" s="9">
        <f t="shared" si="4"/>
        <v>384.17060000000004</v>
      </c>
      <c r="K135" s="9">
        <f t="shared" si="8"/>
        <v>0</v>
      </c>
      <c r="L135" s="30">
        <f t="shared" si="5"/>
        <v>0</v>
      </c>
    </row>
    <row r="136" spans="1:12" ht="67.5" customHeight="1">
      <c r="A136" s="11" t="s">
        <v>120</v>
      </c>
      <c r="B136" s="4" t="s">
        <v>124</v>
      </c>
      <c r="C136" s="5"/>
      <c r="D136" s="9">
        <v>384.17060000000004</v>
      </c>
      <c r="E136" s="3">
        <f t="shared" si="8"/>
        <v>0</v>
      </c>
      <c r="F136" s="9">
        <f t="shared" si="7"/>
        <v>384.17060000000004</v>
      </c>
      <c r="G136" s="3">
        <f t="shared" si="8"/>
        <v>0</v>
      </c>
      <c r="H136" s="9">
        <f t="shared" si="6"/>
        <v>384.17060000000004</v>
      </c>
      <c r="I136" s="3">
        <f t="shared" si="8"/>
        <v>0</v>
      </c>
      <c r="J136" s="9">
        <f t="shared" si="4"/>
        <v>384.17060000000004</v>
      </c>
      <c r="K136" s="9">
        <f t="shared" si="8"/>
        <v>0</v>
      </c>
      <c r="L136" s="30">
        <f t="shared" si="5"/>
        <v>0</v>
      </c>
    </row>
    <row r="137" spans="1:12" ht="50.25" customHeight="1">
      <c r="A137" s="11" t="s">
        <v>121</v>
      </c>
      <c r="B137" s="14" t="s">
        <v>125</v>
      </c>
      <c r="C137" s="5"/>
      <c r="D137" s="9">
        <v>384.17060000000004</v>
      </c>
      <c r="E137" s="3">
        <f t="shared" si="8"/>
        <v>0</v>
      </c>
      <c r="F137" s="9">
        <f t="shared" si="7"/>
        <v>384.17060000000004</v>
      </c>
      <c r="G137" s="3">
        <f t="shared" si="8"/>
        <v>0</v>
      </c>
      <c r="H137" s="9">
        <f t="shared" si="6"/>
        <v>384.17060000000004</v>
      </c>
      <c r="I137" s="3">
        <f t="shared" si="8"/>
        <v>0</v>
      </c>
      <c r="J137" s="9">
        <f t="shared" si="4"/>
        <v>384.17060000000004</v>
      </c>
      <c r="K137" s="9">
        <f t="shared" si="8"/>
        <v>0</v>
      </c>
      <c r="L137" s="30">
        <f t="shared" si="5"/>
        <v>0</v>
      </c>
    </row>
    <row r="138" spans="1:12" ht="42.75" customHeight="1">
      <c r="A138" s="1" t="s">
        <v>64</v>
      </c>
      <c r="B138" s="14" t="s">
        <v>125</v>
      </c>
      <c r="C138" s="5">
        <v>600</v>
      </c>
      <c r="D138" s="9">
        <v>384.17060000000004</v>
      </c>
      <c r="E138" s="3"/>
      <c r="F138" s="9">
        <f t="shared" si="7"/>
        <v>384.17060000000004</v>
      </c>
      <c r="G138" s="3"/>
      <c r="H138" s="9">
        <f t="shared" si="6"/>
        <v>384.17060000000004</v>
      </c>
      <c r="I138" s="3"/>
      <c r="J138" s="9">
        <f t="shared" si="4"/>
        <v>384.17060000000004</v>
      </c>
      <c r="K138" s="9"/>
      <c r="L138" s="30">
        <f t="shared" si="5"/>
        <v>0</v>
      </c>
    </row>
    <row r="139" spans="1:12" ht="27" customHeight="1">
      <c r="A139" s="10" t="s">
        <v>126</v>
      </c>
      <c r="B139" s="8" t="s">
        <v>129</v>
      </c>
      <c r="C139" s="5"/>
      <c r="D139" s="9">
        <v>255.774</v>
      </c>
      <c r="E139" s="3">
        <f>E140+E143</f>
        <v>0</v>
      </c>
      <c r="F139" s="9">
        <f t="shared" si="7"/>
        <v>255.774</v>
      </c>
      <c r="G139" s="3">
        <f>G140+G143</f>
        <v>0</v>
      </c>
      <c r="H139" s="9">
        <f t="shared" si="6"/>
        <v>255.774</v>
      </c>
      <c r="I139" s="3">
        <f>I140+I143</f>
        <v>80</v>
      </c>
      <c r="J139" s="9">
        <f t="shared" si="4"/>
        <v>335.774</v>
      </c>
      <c r="K139" s="9">
        <f>K140+K143</f>
        <v>115.62799999999999</v>
      </c>
      <c r="L139" s="30">
        <f t="shared" si="5"/>
        <v>34.43625772096707</v>
      </c>
    </row>
    <row r="140" spans="1:12" ht="59.25" customHeight="1">
      <c r="A140" s="11" t="s">
        <v>127</v>
      </c>
      <c r="B140" s="4" t="s">
        <v>130</v>
      </c>
      <c r="C140" s="5"/>
      <c r="D140" s="9">
        <v>80</v>
      </c>
      <c r="E140" s="3">
        <f>E141</f>
        <v>0</v>
      </c>
      <c r="F140" s="9">
        <f t="shared" si="7"/>
        <v>80</v>
      </c>
      <c r="G140" s="3">
        <f>G141</f>
        <v>0</v>
      </c>
      <c r="H140" s="9">
        <f t="shared" si="6"/>
        <v>80</v>
      </c>
      <c r="I140" s="3">
        <f>I141</f>
        <v>0</v>
      </c>
      <c r="J140" s="9">
        <f t="shared" ref="J140:J203" si="9">H140+I140</f>
        <v>80</v>
      </c>
      <c r="K140" s="9">
        <f>K141</f>
        <v>31.774999999999999</v>
      </c>
      <c r="L140" s="30">
        <f t="shared" ref="L140:L196" si="10">K140/J140*100</f>
        <v>39.71875</v>
      </c>
    </row>
    <row r="141" spans="1:12" ht="62.25" customHeight="1">
      <c r="A141" s="1" t="s">
        <v>128</v>
      </c>
      <c r="B141" s="4" t="s">
        <v>131</v>
      </c>
      <c r="C141" s="5"/>
      <c r="D141" s="9">
        <v>80</v>
      </c>
      <c r="E141" s="3">
        <f>E142</f>
        <v>0</v>
      </c>
      <c r="F141" s="9">
        <f t="shared" si="7"/>
        <v>80</v>
      </c>
      <c r="G141" s="3">
        <f>G142</f>
        <v>0</v>
      </c>
      <c r="H141" s="9">
        <f t="shared" si="6"/>
        <v>80</v>
      </c>
      <c r="I141" s="3">
        <f>I142</f>
        <v>0</v>
      </c>
      <c r="J141" s="9">
        <f t="shared" si="9"/>
        <v>80</v>
      </c>
      <c r="K141" s="9">
        <f>K142</f>
        <v>31.774999999999999</v>
      </c>
      <c r="L141" s="30">
        <f t="shared" si="10"/>
        <v>39.71875</v>
      </c>
    </row>
    <row r="142" spans="1:12" ht="48.75" customHeight="1">
      <c r="A142" s="1" t="s">
        <v>35</v>
      </c>
      <c r="B142" s="4" t="s">
        <v>131</v>
      </c>
      <c r="C142" s="5">
        <v>200</v>
      </c>
      <c r="D142" s="9">
        <v>80</v>
      </c>
      <c r="E142" s="3"/>
      <c r="F142" s="9">
        <f t="shared" si="7"/>
        <v>80</v>
      </c>
      <c r="G142" s="3"/>
      <c r="H142" s="9">
        <f t="shared" si="6"/>
        <v>80</v>
      </c>
      <c r="I142" s="3"/>
      <c r="J142" s="9">
        <f t="shared" si="9"/>
        <v>80</v>
      </c>
      <c r="K142" s="9">
        <v>31.774999999999999</v>
      </c>
      <c r="L142" s="30">
        <f t="shared" si="10"/>
        <v>39.71875</v>
      </c>
    </row>
    <row r="143" spans="1:12" ht="47.25" customHeight="1">
      <c r="A143" s="11" t="s">
        <v>132</v>
      </c>
      <c r="B143" s="4" t="s">
        <v>134</v>
      </c>
      <c r="C143" s="5"/>
      <c r="D143" s="9">
        <v>175.774</v>
      </c>
      <c r="E143" s="3">
        <f>E144</f>
        <v>0</v>
      </c>
      <c r="F143" s="9">
        <f t="shared" si="7"/>
        <v>175.774</v>
      </c>
      <c r="G143" s="3">
        <f>G144</f>
        <v>0</v>
      </c>
      <c r="H143" s="9">
        <f t="shared" ref="H143:H206" si="11">F143+G143</f>
        <v>175.774</v>
      </c>
      <c r="I143" s="3">
        <f>I144</f>
        <v>80</v>
      </c>
      <c r="J143" s="9">
        <f t="shared" si="9"/>
        <v>255.774</v>
      </c>
      <c r="K143" s="9">
        <f>K144</f>
        <v>83.852999999999994</v>
      </c>
      <c r="L143" s="30">
        <f t="shared" si="10"/>
        <v>32.78402026789275</v>
      </c>
    </row>
    <row r="144" spans="1:12" ht="42.75" customHeight="1">
      <c r="A144" s="11" t="s">
        <v>133</v>
      </c>
      <c r="B144" s="4" t="s">
        <v>135</v>
      </c>
      <c r="C144" s="5"/>
      <c r="D144" s="9">
        <v>175.774</v>
      </c>
      <c r="E144" s="3">
        <f>E145</f>
        <v>0</v>
      </c>
      <c r="F144" s="9">
        <f t="shared" si="7"/>
        <v>175.774</v>
      </c>
      <c r="G144" s="3">
        <f>G145</f>
        <v>0</v>
      </c>
      <c r="H144" s="9">
        <f t="shared" si="11"/>
        <v>175.774</v>
      </c>
      <c r="I144" s="3">
        <f>I145</f>
        <v>80</v>
      </c>
      <c r="J144" s="9">
        <f t="shared" si="9"/>
        <v>255.774</v>
      </c>
      <c r="K144" s="9">
        <f>K145</f>
        <v>83.852999999999994</v>
      </c>
      <c r="L144" s="30">
        <f t="shared" si="10"/>
        <v>32.78402026789275</v>
      </c>
    </row>
    <row r="145" spans="1:12" ht="46.5" customHeight="1">
      <c r="A145" s="1" t="s">
        <v>35</v>
      </c>
      <c r="B145" s="4" t="s">
        <v>135</v>
      </c>
      <c r="C145" s="5">
        <v>200</v>
      </c>
      <c r="D145" s="9">
        <v>175.774</v>
      </c>
      <c r="E145" s="3"/>
      <c r="F145" s="9">
        <f t="shared" si="7"/>
        <v>175.774</v>
      </c>
      <c r="G145" s="3"/>
      <c r="H145" s="9">
        <f t="shared" si="11"/>
        <v>175.774</v>
      </c>
      <c r="I145" s="3">
        <v>80</v>
      </c>
      <c r="J145" s="9">
        <f t="shared" si="9"/>
        <v>255.774</v>
      </c>
      <c r="K145" s="9">
        <v>83.852999999999994</v>
      </c>
      <c r="L145" s="30">
        <f t="shared" si="10"/>
        <v>32.78402026789275</v>
      </c>
    </row>
    <row r="146" spans="1:12" ht="71.25" customHeight="1">
      <c r="A146" s="10" t="s">
        <v>136</v>
      </c>
      <c r="B146" s="8" t="s">
        <v>139</v>
      </c>
      <c r="C146" s="5"/>
      <c r="D146" s="9">
        <v>158.58799999999999</v>
      </c>
      <c r="E146" s="3">
        <f t="shared" ref="E146:K148" si="12">E147</f>
        <v>0</v>
      </c>
      <c r="F146" s="9">
        <f t="shared" ref="F146:F209" si="13">D146+E146</f>
        <v>158.58799999999999</v>
      </c>
      <c r="G146" s="3">
        <f t="shared" si="12"/>
        <v>0</v>
      </c>
      <c r="H146" s="9">
        <f t="shared" si="11"/>
        <v>158.58799999999999</v>
      </c>
      <c r="I146" s="3">
        <f t="shared" si="12"/>
        <v>0</v>
      </c>
      <c r="J146" s="9">
        <f t="shared" si="9"/>
        <v>158.58799999999999</v>
      </c>
      <c r="K146" s="9">
        <f t="shared" si="12"/>
        <v>78.712000000000003</v>
      </c>
      <c r="L146" s="30">
        <f t="shared" si="10"/>
        <v>49.633011324942622</v>
      </c>
    </row>
    <row r="147" spans="1:12" ht="62.25" customHeight="1">
      <c r="A147" s="11" t="s">
        <v>137</v>
      </c>
      <c r="B147" s="4" t="s">
        <v>140</v>
      </c>
      <c r="C147" s="5"/>
      <c r="D147" s="9">
        <v>158.58799999999999</v>
      </c>
      <c r="E147" s="3">
        <f t="shared" si="12"/>
        <v>0</v>
      </c>
      <c r="F147" s="9">
        <f t="shared" si="13"/>
        <v>158.58799999999999</v>
      </c>
      <c r="G147" s="3">
        <f t="shared" si="12"/>
        <v>0</v>
      </c>
      <c r="H147" s="9">
        <f t="shared" si="11"/>
        <v>158.58799999999999</v>
      </c>
      <c r="I147" s="3">
        <f t="shared" si="12"/>
        <v>0</v>
      </c>
      <c r="J147" s="9">
        <f t="shared" si="9"/>
        <v>158.58799999999999</v>
      </c>
      <c r="K147" s="9">
        <f t="shared" si="12"/>
        <v>78.712000000000003</v>
      </c>
      <c r="L147" s="30">
        <f t="shared" si="10"/>
        <v>49.633011324942622</v>
      </c>
    </row>
    <row r="148" spans="1:12" ht="45.75" customHeight="1">
      <c r="A148" s="1" t="s">
        <v>138</v>
      </c>
      <c r="B148" s="14" t="s">
        <v>362</v>
      </c>
      <c r="C148" s="5"/>
      <c r="D148" s="9">
        <v>158.58799999999999</v>
      </c>
      <c r="E148" s="3">
        <f t="shared" si="12"/>
        <v>0</v>
      </c>
      <c r="F148" s="9">
        <f t="shared" si="13"/>
        <v>158.58799999999999</v>
      </c>
      <c r="G148" s="3">
        <f t="shared" si="12"/>
        <v>0</v>
      </c>
      <c r="H148" s="9">
        <f t="shared" si="11"/>
        <v>158.58799999999999</v>
      </c>
      <c r="I148" s="3">
        <f t="shared" si="12"/>
        <v>0</v>
      </c>
      <c r="J148" s="9">
        <f t="shared" si="9"/>
        <v>158.58799999999999</v>
      </c>
      <c r="K148" s="9">
        <f t="shared" si="12"/>
        <v>78.712000000000003</v>
      </c>
      <c r="L148" s="30">
        <f t="shared" si="10"/>
        <v>49.633011324942622</v>
      </c>
    </row>
    <row r="149" spans="1:12" ht="36" customHeight="1">
      <c r="A149" s="1" t="s">
        <v>326</v>
      </c>
      <c r="B149" s="14" t="s">
        <v>362</v>
      </c>
      <c r="C149" s="5">
        <v>300</v>
      </c>
      <c r="D149" s="9">
        <v>158.58799999999999</v>
      </c>
      <c r="E149" s="3"/>
      <c r="F149" s="9">
        <f t="shared" si="13"/>
        <v>158.58799999999999</v>
      </c>
      <c r="G149" s="3"/>
      <c r="H149" s="9">
        <f t="shared" si="11"/>
        <v>158.58799999999999</v>
      </c>
      <c r="I149" s="3"/>
      <c r="J149" s="9">
        <f t="shared" si="9"/>
        <v>158.58799999999999</v>
      </c>
      <c r="K149" s="9">
        <v>78.712000000000003</v>
      </c>
      <c r="L149" s="30">
        <f t="shared" si="10"/>
        <v>49.633011324942622</v>
      </c>
    </row>
    <row r="150" spans="1:12" ht="43.5" customHeight="1">
      <c r="A150" s="10" t="s">
        <v>141</v>
      </c>
      <c r="B150" s="8" t="s">
        <v>142</v>
      </c>
      <c r="C150" s="5"/>
      <c r="D150" s="9">
        <v>2.4730000000000132</v>
      </c>
      <c r="E150" s="3">
        <f>E151</f>
        <v>0</v>
      </c>
      <c r="F150" s="9">
        <f t="shared" si="13"/>
        <v>2.4730000000000132</v>
      </c>
      <c r="G150" s="3">
        <f>G151</f>
        <v>0</v>
      </c>
      <c r="H150" s="9">
        <f t="shared" si="11"/>
        <v>2.4730000000000132</v>
      </c>
      <c r="I150" s="3">
        <f>I151</f>
        <v>0</v>
      </c>
      <c r="J150" s="9">
        <f t="shared" si="9"/>
        <v>2.4730000000000132</v>
      </c>
      <c r="K150" s="9">
        <f>K151</f>
        <v>0</v>
      </c>
      <c r="L150" s="30">
        <f t="shared" si="10"/>
        <v>0</v>
      </c>
    </row>
    <row r="151" spans="1:12" ht="71.25" customHeight="1">
      <c r="A151" s="1" t="s">
        <v>409</v>
      </c>
      <c r="B151" s="4" t="s">
        <v>410</v>
      </c>
      <c r="C151" s="5"/>
      <c r="D151" s="9">
        <v>2.4729999999999999</v>
      </c>
      <c r="E151" s="3">
        <f>E152</f>
        <v>0</v>
      </c>
      <c r="F151" s="9">
        <f t="shared" si="13"/>
        <v>2.4729999999999999</v>
      </c>
      <c r="G151" s="3">
        <f>G152</f>
        <v>0</v>
      </c>
      <c r="H151" s="9">
        <f t="shared" si="11"/>
        <v>2.4729999999999999</v>
      </c>
      <c r="I151" s="3">
        <f>I152</f>
        <v>0</v>
      </c>
      <c r="J151" s="9">
        <f t="shared" si="9"/>
        <v>2.4729999999999999</v>
      </c>
      <c r="K151" s="9">
        <f>K152</f>
        <v>0</v>
      </c>
      <c r="L151" s="30">
        <f t="shared" si="10"/>
        <v>0</v>
      </c>
    </row>
    <row r="152" spans="1:12" ht="58.5" customHeight="1">
      <c r="A152" s="1" t="s">
        <v>411</v>
      </c>
      <c r="B152" s="4" t="s">
        <v>412</v>
      </c>
      <c r="C152" s="5"/>
      <c r="D152" s="9">
        <v>2.4729999999999999</v>
      </c>
      <c r="E152" s="3">
        <f>E153</f>
        <v>0</v>
      </c>
      <c r="F152" s="9">
        <f t="shared" si="13"/>
        <v>2.4729999999999999</v>
      </c>
      <c r="G152" s="3">
        <f>G153</f>
        <v>0</v>
      </c>
      <c r="H152" s="9">
        <f t="shared" si="11"/>
        <v>2.4729999999999999</v>
      </c>
      <c r="I152" s="3">
        <f>I153</f>
        <v>0</v>
      </c>
      <c r="J152" s="9">
        <f t="shared" si="9"/>
        <v>2.4729999999999999</v>
      </c>
      <c r="K152" s="9">
        <f>K153</f>
        <v>0</v>
      </c>
      <c r="L152" s="30">
        <f t="shared" si="10"/>
        <v>0</v>
      </c>
    </row>
    <row r="153" spans="1:12" ht="36.75" customHeight="1">
      <c r="A153" s="1" t="s">
        <v>35</v>
      </c>
      <c r="B153" s="4" t="s">
        <v>412</v>
      </c>
      <c r="C153" s="5">
        <v>200</v>
      </c>
      <c r="D153" s="9">
        <v>2.4729999999999999</v>
      </c>
      <c r="E153" s="3"/>
      <c r="F153" s="9">
        <f t="shared" si="13"/>
        <v>2.4729999999999999</v>
      </c>
      <c r="G153" s="3"/>
      <c r="H153" s="9">
        <f t="shared" si="11"/>
        <v>2.4729999999999999</v>
      </c>
      <c r="I153" s="3"/>
      <c r="J153" s="9">
        <f t="shared" si="9"/>
        <v>2.4729999999999999</v>
      </c>
      <c r="K153" s="9">
        <v>0</v>
      </c>
      <c r="L153" s="30">
        <f t="shared" si="10"/>
        <v>0</v>
      </c>
    </row>
    <row r="154" spans="1:12" ht="61.5" customHeight="1">
      <c r="A154" s="10" t="s">
        <v>143</v>
      </c>
      <c r="B154" s="8" t="s">
        <v>146</v>
      </c>
      <c r="C154" s="5"/>
      <c r="D154" s="9">
        <v>58.692000000000007</v>
      </c>
      <c r="E154" s="3">
        <f>E155+E158</f>
        <v>0</v>
      </c>
      <c r="F154" s="9">
        <f t="shared" si="13"/>
        <v>58.692000000000007</v>
      </c>
      <c r="G154" s="3">
        <f>G155+G158</f>
        <v>80</v>
      </c>
      <c r="H154" s="9">
        <f t="shared" si="11"/>
        <v>138.69200000000001</v>
      </c>
      <c r="I154" s="3">
        <f>I155+I158</f>
        <v>-80</v>
      </c>
      <c r="J154" s="9">
        <f t="shared" si="9"/>
        <v>58.692000000000007</v>
      </c>
      <c r="K154" s="9">
        <f>K155+K158</f>
        <v>0</v>
      </c>
      <c r="L154" s="30">
        <f t="shared" si="10"/>
        <v>0</v>
      </c>
    </row>
    <row r="155" spans="1:12" ht="46.5" customHeight="1">
      <c r="A155" s="11" t="s">
        <v>144</v>
      </c>
      <c r="B155" s="4" t="s">
        <v>147</v>
      </c>
      <c r="C155" s="5"/>
      <c r="D155" s="9">
        <v>40.692</v>
      </c>
      <c r="E155" s="3">
        <f>E156</f>
        <v>0</v>
      </c>
      <c r="F155" s="9">
        <f t="shared" si="13"/>
        <v>40.692</v>
      </c>
      <c r="G155" s="3">
        <f>G156</f>
        <v>80</v>
      </c>
      <c r="H155" s="9">
        <f t="shared" si="11"/>
        <v>120.69200000000001</v>
      </c>
      <c r="I155" s="3">
        <f>I156</f>
        <v>-80</v>
      </c>
      <c r="J155" s="9">
        <f t="shared" si="9"/>
        <v>40.692000000000007</v>
      </c>
      <c r="K155" s="9">
        <f>K156</f>
        <v>0</v>
      </c>
      <c r="L155" s="30">
        <f t="shared" si="10"/>
        <v>0</v>
      </c>
    </row>
    <row r="156" spans="1:12" ht="40.5" customHeight="1">
      <c r="A156" s="1" t="s">
        <v>145</v>
      </c>
      <c r="B156" s="4" t="s">
        <v>148</v>
      </c>
      <c r="C156" s="5"/>
      <c r="D156" s="9">
        <v>40.692</v>
      </c>
      <c r="E156" s="3">
        <f>E157</f>
        <v>0</v>
      </c>
      <c r="F156" s="9">
        <f t="shared" si="13"/>
        <v>40.692</v>
      </c>
      <c r="G156" s="3">
        <f>G157</f>
        <v>80</v>
      </c>
      <c r="H156" s="9">
        <f t="shared" si="11"/>
        <v>120.69200000000001</v>
      </c>
      <c r="I156" s="3">
        <f>I157</f>
        <v>-80</v>
      </c>
      <c r="J156" s="9">
        <f t="shared" si="9"/>
        <v>40.692000000000007</v>
      </c>
      <c r="K156" s="9">
        <f>K157</f>
        <v>0</v>
      </c>
      <c r="L156" s="30">
        <f t="shared" si="10"/>
        <v>0</v>
      </c>
    </row>
    <row r="157" spans="1:12" ht="42.75" customHeight="1">
      <c r="A157" s="1" t="s">
        <v>35</v>
      </c>
      <c r="B157" s="4" t="s">
        <v>148</v>
      </c>
      <c r="C157" s="5">
        <v>200</v>
      </c>
      <c r="D157" s="9">
        <v>40.692</v>
      </c>
      <c r="E157" s="3"/>
      <c r="F157" s="9">
        <f t="shared" si="13"/>
        <v>40.692</v>
      </c>
      <c r="G157" s="3">
        <v>80</v>
      </c>
      <c r="H157" s="9">
        <f t="shared" si="11"/>
        <v>120.69200000000001</v>
      </c>
      <c r="I157" s="3">
        <v>-80</v>
      </c>
      <c r="J157" s="9">
        <f t="shared" si="9"/>
        <v>40.692000000000007</v>
      </c>
      <c r="K157" s="9">
        <v>0</v>
      </c>
      <c r="L157" s="30">
        <f t="shared" si="10"/>
        <v>0</v>
      </c>
    </row>
    <row r="158" spans="1:12" ht="60" customHeight="1">
      <c r="A158" s="11" t="s">
        <v>149</v>
      </c>
      <c r="B158" s="4" t="s">
        <v>151</v>
      </c>
      <c r="C158" s="5"/>
      <c r="D158" s="9">
        <v>18</v>
      </c>
      <c r="E158" s="3">
        <f>E159</f>
        <v>0</v>
      </c>
      <c r="F158" s="9">
        <f t="shared" si="13"/>
        <v>18</v>
      </c>
      <c r="G158" s="3">
        <f>G159</f>
        <v>0</v>
      </c>
      <c r="H158" s="9">
        <f t="shared" si="11"/>
        <v>18</v>
      </c>
      <c r="I158" s="3">
        <f>I159</f>
        <v>0</v>
      </c>
      <c r="J158" s="9">
        <f t="shared" si="9"/>
        <v>18</v>
      </c>
      <c r="K158" s="9">
        <f>K159</f>
        <v>0</v>
      </c>
      <c r="L158" s="30">
        <f t="shared" si="10"/>
        <v>0</v>
      </c>
    </row>
    <row r="159" spans="1:12" ht="47.25" customHeight="1">
      <c r="A159" s="1" t="s">
        <v>150</v>
      </c>
      <c r="B159" s="4" t="s">
        <v>152</v>
      </c>
      <c r="C159" s="5"/>
      <c r="D159" s="9">
        <v>18</v>
      </c>
      <c r="E159" s="3">
        <f>E160</f>
        <v>0</v>
      </c>
      <c r="F159" s="9">
        <f t="shared" si="13"/>
        <v>18</v>
      </c>
      <c r="G159" s="3">
        <f>G160</f>
        <v>0</v>
      </c>
      <c r="H159" s="9">
        <f t="shared" si="11"/>
        <v>18</v>
      </c>
      <c r="I159" s="3">
        <f>I160</f>
        <v>0</v>
      </c>
      <c r="J159" s="9">
        <f t="shared" si="9"/>
        <v>18</v>
      </c>
      <c r="K159" s="9">
        <f>K160</f>
        <v>0</v>
      </c>
      <c r="L159" s="30">
        <f t="shared" si="10"/>
        <v>0</v>
      </c>
    </row>
    <row r="160" spans="1:12" ht="49.5" customHeight="1">
      <c r="A160" s="1" t="s">
        <v>35</v>
      </c>
      <c r="B160" s="4" t="s">
        <v>152</v>
      </c>
      <c r="C160" s="5">
        <v>200</v>
      </c>
      <c r="D160" s="9">
        <v>18</v>
      </c>
      <c r="E160" s="3"/>
      <c r="F160" s="9">
        <f t="shared" si="13"/>
        <v>18</v>
      </c>
      <c r="G160" s="3"/>
      <c r="H160" s="9">
        <f t="shared" si="11"/>
        <v>18</v>
      </c>
      <c r="I160" s="3"/>
      <c r="J160" s="9">
        <f t="shared" si="9"/>
        <v>18</v>
      </c>
      <c r="K160" s="9">
        <v>0</v>
      </c>
      <c r="L160" s="30">
        <f t="shared" si="10"/>
        <v>0</v>
      </c>
    </row>
    <row r="161" spans="1:12" ht="65.25" customHeight="1">
      <c r="A161" s="10" t="s">
        <v>153</v>
      </c>
      <c r="B161" s="8" t="s">
        <v>156</v>
      </c>
      <c r="C161" s="5"/>
      <c r="D161" s="9">
        <v>66.152000000000001</v>
      </c>
      <c r="E161" s="3">
        <f>E162</f>
        <v>0</v>
      </c>
      <c r="F161" s="9">
        <f t="shared" si="13"/>
        <v>66.152000000000001</v>
      </c>
      <c r="G161" s="3">
        <f>G162</f>
        <v>0</v>
      </c>
      <c r="H161" s="9">
        <f t="shared" si="11"/>
        <v>66.152000000000001</v>
      </c>
      <c r="I161" s="3">
        <f>I162</f>
        <v>0</v>
      </c>
      <c r="J161" s="9">
        <f t="shared" si="9"/>
        <v>66.152000000000001</v>
      </c>
      <c r="K161" s="9">
        <f>K162</f>
        <v>64.066000000000003</v>
      </c>
      <c r="L161" s="30">
        <f t="shared" si="10"/>
        <v>96.846656185754014</v>
      </c>
    </row>
    <row r="162" spans="1:12" ht="45.75" customHeight="1">
      <c r="A162" s="11" t="s">
        <v>154</v>
      </c>
      <c r="B162" s="4" t="s">
        <v>157</v>
      </c>
      <c r="C162" s="5"/>
      <c r="D162" s="9">
        <v>66.152000000000001</v>
      </c>
      <c r="E162" s="3">
        <f>E163</f>
        <v>0</v>
      </c>
      <c r="F162" s="9">
        <f t="shared" si="13"/>
        <v>66.152000000000001</v>
      </c>
      <c r="G162" s="3">
        <f>G163</f>
        <v>0</v>
      </c>
      <c r="H162" s="9">
        <f t="shared" si="11"/>
        <v>66.152000000000001</v>
      </c>
      <c r="I162" s="3">
        <f>I163</f>
        <v>0</v>
      </c>
      <c r="J162" s="9">
        <f t="shared" si="9"/>
        <v>66.152000000000001</v>
      </c>
      <c r="K162" s="9">
        <f>K163</f>
        <v>64.066000000000003</v>
      </c>
      <c r="L162" s="30">
        <f t="shared" si="10"/>
        <v>96.846656185754014</v>
      </c>
    </row>
    <row r="163" spans="1:12" ht="44.25" customHeight="1">
      <c r="A163" s="1" t="s">
        <v>155</v>
      </c>
      <c r="B163" s="4" t="s">
        <v>158</v>
      </c>
      <c r="C163" s="5"/>
      <c r="D163" s="9">
        <v>66.152000000000001</v>
      </c>
      <c r="E163" s="3">
        <f>E164</f>
        <v>0</v>
      </c>
      <c r="F163" s="9">
        <f t="shared" si="13"/>
        <v>66.152000000000001</v>
      </c>
      <c r="G163" s="3">
        <f>G164</f>
        <v>0</v>
      </c>
      <c r="H163" s="9">
        <f t="shared" si="11"/>
        <v>66.152000000000001</v>
      </c>
      <c r="I163" s="3">
        <f>I164</f>
        <v>0</v>
      </c>
      <c r="J163" s="9">
        <f t="shared" si="9"/>
        <v>66.152000000000001</v>
      </c>
      <c r="K163" s="9">
        <f>K164</f>
        <v>64.066000000000003</v>
      </c>
      <c r="L163" s="30">
        <f t="shared" si="10"/>
        <v>96.846656185754014</v>
      </c>
    </row>
    <row r="164" spans="1:12" ht="39.75" customHeight="1">
      <c r="A164" s="1" t="s">
        <v>34</v>
      </c>
      <c r="B164" s="4" t="s">
        <v>158</v>
      </c>
      <c r="C164" s="5">
        <v>800</v>
      </c>
      <c r="D164" s="9">
        <v>66.152000000000001</v>
      </c>
      <c r="E164" s="3"/>
      <c r="F164" s="9">
        <f t="shared" si="13"/>
        <v>66.152000000000001</v>
      </c>
      <c r="G164" s="3"/>
      <c r="H164" s="9">
        <f t="shared" si="11"/>
        <v>66.152000000000001</v>
      </c>
      <c r="I164" s="3"/>
      <c r="J164" s="9">
        <f t="shared" si="9"/>
        <v>66.152000000000001</v>
      </c>
      <c r="K164" s="9">
        <v>64.066000000000003</v>
      </c>
      <c r="L164" s="30">
        <f t="shared" si="10"/>
        <v>96.846656185754014</v>
      </c>
    </row>
    <row r="165" spans="1:12" ht="52.5" customHeight="1">
      <c r="A165" s="10" t="s">
        <v>404</v>
      </c>
      <c r="B165" s="8" t="s">
        <v>406</v>
      </c>
      <c r="C165" s="5"/>
      <c r="D165" s="9">
        <v>230.81</v>
      </c>
      <c r="E165" s="3">
        <f t="shared" ref="E165:K167" si="14">E166</f>
        <v>0</v>
      </c>
      <c r="F165" s="9">
        <f t="shared" si="13"/>
        <v>230.81</v>
      </c>
      <c r="G165" s="3">
        <f t="shared" si="14"/>
        <v>0</v>
      </c>
      <c r="H165" s="9">
        <f t="shared" si="11"/>
        <v>230.81</v>
      </c>
      <c r="I165" s="3">
        <f t="shared" si="14"/>
        <v>0</v>
      </c>
      <c r="J165" s="9">
        <f t="shared" si="9"/>
        <v>230.81</v>
      </c>
      <c r="K165" s="9">
        <f t="shared" si="14"/>
        <v>29.54</v>
      </c>
      <c r="L165" s="30">
        <f t="shared" si="10"/>
        <v>12.798405615008015</v>
      </c>
    </row>
    <row r="166" spans="1:12" ht="51" customHeight="1">
      <c r="A166" s="1" t="s">
        <v>405</v>
      </c>
      <c r="B166" s="4" t="s">
        <v>407</v>
      </c>
      <c r="C166" s="5"/>
      <c r="D166" s="9">
        <v>230.81</v>
      </c>
      <c r="E166" s="3">
        <f t="shared" si="14"/>
        <v>0</v>
      </c>
      <c r="F166" s="9">
        <f t="shared" si="13"/>
        <v>230.81</v>
      </c>
      <c r="G166" s="3">
        <f t="shared" si="14"/>
        <v>0</v>
      </c>
      <c r="H166" s="9">
        <f t="shared" si="11"/>
        <v>230.81</v>
      </c>
      <c r="I166" s="3">
        <f t="shared" si="14"/>
        <v>0</v>
      </c>
      <c r="J166" s="9">
        <f t="shared" si="9"/>
        <v>230.81</v>
      </c>
      <c r="K166" s="9">
        <f t="shared" si="14"/>
        <v>29.54</v>
      </c>
      <c r="L166" s="30">
        <f t="shared" si="10"/>
        <v>12.798405615008015</v>
      </c>
    </row>
    <row r="167" spans="1:12" ht="53.25" customHeight="1">
      <c r="A167" s="1" t="s">
        <v>215</v>
      </c>
      <c r="B167" s="4" t="s">
        <v>408</v>
      </c>
      <c r="C167" s="5"/>
      <c r="D167" s="9">
        <v>230.81</v>
      </c>
      <c r="E167" s="3">
        <f t="shared" si="14"/>
        <v>0</v>
      </c>
      <c r="F167" s="9">
        <f t="shared" si="13"/>
        <v>230.81</v>
      </c>
      <c r="G167" s="3">
        <f t="shared" si="14"/>
        <v>0</v>
      </c>
      <c r="H167" s="9">
        <f t="shared" si="11"/>
        <v>230.81</v>
      </c>
      <c r="I167" s="3">
        <f t="shared" si="14"/>
        <v>0</v>
      </c>
      <c r="J167" s="9">
        <f t="shared" si="9"/>
        <v>230.81</v>
      </c>
      <c r="K167" s="9">
        <f t="shared" si="14"/>
        <v>29.54</v>
      </c>
      <c r="L167" s="30">
        <f t="shared" si="10"/>
        <v>12.798405615008015</v>
      </c>
    </row>
    <row r="168" spans="1:12" ht="38.25" customHeight="1">
      <c r="A168" s="1" t="s">
        <v>35</v>
      </c>
      <c r="B168" s="4" t="s">
        <v>408</v>
      </c>
      <c r="C168" s="5">
        <v>200</v>
      </c>
      <c r="D168" s="9">
        <v>230.81</v>
      </c>
      <c r="E168" s="3"/>
      <c r="F168" s="9">
        <f t="shared" si="13"/>
        <v>230.81</v>
      </c>
      <c r="G168" s="3"/>
      <c r="H168" s="9">
        <f t="shared" si="11"/>
        <v>230.81</v>
      </c>
      <c r="I168" s="3"/>
      <c r="J168" s="9">
        <f t="shared" si="9"/>
        <v>230.81</v>
      </c>
      <c r="K168" s="9">
        <v>29.54</v>
      </c>
      <c r="L168" s="30">
        <f t="shared" si="10"/>
        <v>12.798405615008015</v>
      </c>
    </row>
    <row r="169" spans="1:12" ht="70.5" customHeight="1">
      <c r="A169" s="7" t="s">
        <v>4</v>
      </c>
      <c r="B169" s="8" t="s">
        <v>164</v>
      </c>
      <c r="C169" s="5"/>
      <c r="D169" s="9">
        <v>22952.254750000004</v>
      </c>
      <c r="E169" s="3">
        <f>E170+E187+E208+E213+E220</f>
        <v>0</v>
      </c>
      <c r="F169" s="9">
        <f t="shared" si="13"/>
        <v>22952.254750000004</v>
      </c>
      <c r="G169" s="3">
        <f>G170+G187+G208+G213+G220</f>
        <v>12787.921999999999</v>
      </c>
      <c r="H169" s="9">
        <f t="shared" si="11"/>
        <v>35740.176749999999</v>
      </c>
      <c r="I169" s="3">
        <f>I170+I187+I208+I213+I220</f>
        <v>0</v>
      </c>
      <c r="J169" s="9">
        <f t="shared" si="9"/>
        <v>35740.176749999999</v>
      </c>
      <c r="K169" s="9">
        <f>K170+K187+K208+K213+K220</f>
        <v>5926.2020000000002</v>
      </c>
      <c r="L169" s="30">
        <f t="shared" si="10"/>
        <v>16.581344970544951</v>
      </c>
    </row>
    <row r="170" spans="1:12" ht="45.75" customHeight="1">
      <c r="A170" s="10" t="s">
        <v>159</v>
      </c>
      <c r="B170" s="8" t="s">
        <v>165</v>
      </c>
      <c r="C170" s="5"/>
      <c r="D170" s="9">
        <v>10332.305779999999</v>
      </c>
      <c r="E170" s="3">
        <f>E171+E178+E181+E184</f>
        <v>0</v>
      </c>
      <c r="F170" s="9">
        <f t="shared" si="13"/>
        <v>10332.305779999999</v>
      </c>
      <c r="G170" s="3">
        <f>G171+G178+G181+G184</f>
        <v>12870.741999999998</v>
      </c>
      <c r="H170" s="9">
        <f t="shared" si="11"/>
        <v>23203.047779999997</v>
      </c>
      <c r="I170" s="3">
        <f>I171+I178+I181+I184</f>
        <v>0</v>
      </c>
      <c r="J170" s="9">
        <f t="shared" si="9"/>
        <v>23203.047779999997</v>
      </c>
      <c r="K170" s="9">
        <f>K171+K178+K181+K184</f>
        <v>2672.9430000000002</v>
      </c>
      <c r="L170" s="30">
        <f t="shared" si="10"/>
        <v>11.51979268130439</v>
      </c>
    </row>
    <row r="171" spans="1:12" ht="45" customHeight="1">
      <c r="A171" s="11" t="s">
        <v>160</v>
      </c>
      <c r="B171" s="4" t="s">
        <v>166</v>
      </c>
      <c r="C171" s="5"/>
      <c r="D171" s="9">
        <v>10332.305779999999</v>
      </c>
      <c r="E171" s="3">
        <f>E172+E174+E176</f>
        <v>0</v>
      </c>
      <c r="F171" s="9">
        <f t="shared" si="13"/>
        <v>10332.305779999999</v>
      </c>
      <c r="G171" s="3">
        <f>G172+G174+G176</f>
        <v>202.82</v>
      </c>
      <c r="H171" s="9">
        <f t="shared" si="11"/>
        <v>10535.125779999998</v>
      </c>
      <c r="I171" s="3">
        <f>I172+I174+I176</f>
        <v>0</v>
      </c>
      <c r="J171" s="9">
        <f t="shared" si="9"/>
        <v>10535.125779999998</v>
      </c>
      <c r="K171" s="9">
        <f>K172+K174+K176</f>
        <v>2672.9430000000002</v>
      </c>
      <c r="L171" s="30">
        <f t="shared" si="10"/>
        <v>25.371723658718391</v>
      </c>
    </row>
    <row r="172" spans="1:12" ht="47.25" customHeight="1">
      <c r="A172" s="11" t="s">
        <v>161</v>
      </c>
      <c r="B172" s="4" t="s">
        <v>167</v>
      </c>
      <c r="C172" s="5"/>
      <c r="D172" s="9">
        <v>9050.53478</v>
      </c>
      <c r="E172" s="3">
        <f>E173</f>
        <v>0</v>
      </c>
      <c r="F172" s="9">
        <f t="shared" si="13"/>
        <v>9050.53478</v>
      </c>
      <c r="G172" s="3">
        <f>G173</f>
        <v>320</v>
      </c>
      <c r="H172" s="9">
        <f t="shared" si="11"/>
        <v>9370.53478</v>
      </c>
      <c r="I172" s="3">
        <f>I173</f>
        <v>0</v>
      </c>
      <c r="J172" s="9">
        <f t="shared" si="9"/>
        <v>9370.53478</v>
      </c>
      <c r="K172" s="9">
        <f>K173</f>
        <v>2300</v>
      </c>
      <c r="L172" s="30">
        <f t="shared" si="10"/>
        <v>24.545023886032684</v>
      </c>
    </row>
    <row r="173" spans="1:12" ht="47.25" customHeight="1">
      <c r="A173" s="1" t="s">
        <v>64</v>
      </c>
      <c r="B173" s="4" t="s">
        <v>167</v>
      </c>
      <c r="C173" s="5">
        <v>600</v>
      </c>
      <c r="D173" s="9">
        <v>9050.53478</v>
      </c>
      <c r="E173" s="3"/>
      <c r="F173" s="9">
        <f t="shared" si="13"/>
        <v>9050.53478</v>
      </c>
      <c r="G173" s="3">
        <f>310+10</f>
        <v>320</v>
      </c>
      <c r="H173" s="9">
        <f t="shared" si="11"/>
        <v>9370.53478</v>
      </c>
      <c r="I173" s="3"/>
      <c r="J173" s="9">
        <f t="shared" si="9"/>
        <v>9370.53478</v>
      </c>
      <c r="K173" s="9">
        <v>2300</v>
      </c>
      <c r="L173" s="30">
        <f t="shared" si="10"/>
        <v>24.545023886032684</v>
      </c>
    </row>
    <row r="174" spans="1:12" ht="69.75" customHeight="1">
      <c r="A174" s="11" t="s">
        <v>162</v>
      </c>
      <c r="B174" s="14" t="s">
        <v>168</v>
      </c>
      <c r="C174" s="5"/>
      <c r="D174" s="9">
        <v>70</v>
      </c>
      <c r="E174" s="3">
        <f>E175</f>
        <v>0</v>
      </c>
      <c r="F174" s="9">
        <f t="shared" si="13"/>
        <v>70</v>
      </c>
      <c r="G174" s="3">
        <f>G175</f>
        <v>0</v>
      </c>
      <c r="H174" s="9">
        <f t="shared" si="11"/>
        <v>70</v>
      </c>
      <c r="I174" s="3">
        <f>I175</f>
        <v>0</v>
      </c>
      <c r="J174" s="9">
        <f t="shared" si="9"/>
        <v>70</v>
      </c>
      <c r="K174" s="9">
        <f>K175</f>
        <v>70</v>
      </c>
      <c r="L174" s="30">
        <f t="shared" si="10"/>
        <v>100</v>
      </c>
    </row>
    <row r="175" spans="1:12" ht="45.75" customHeight="1">
      <c r="A175" s="1" t="s">
        <v>64</v>
      </c>
      <c r="B175" s="14" t="s">
        <v>168</v>
      </c>
      <c r="C175" s="5">
        <v>600</v>
      </c>
      <c r="D175" s="9">
        <v>70</v>
      </c>
      <c r="E175" s="3"/>
      <c r="F175" s="9">
        <f t="shared" si="13"/>
        <v>70</v>
      </c>
      <c r="G175" s="3"/>
      <c r="H175" s="9">
        <f t="shared" si="11"/>
        <v>70</v>
      </c>
      <c r="I175" s="3"/>
      <c r="J175" s="9">
        <f t="shared" si="9"/>
        <v>70</v>
      </c>
      <c r="K175" s="9">
        <v>70</v>
      </c>
      <c r="L175" s="30">
        <f t="shared" si="10"/>
        <v>100</v>
      </c>
    </row>
    <row r="176" spans="1:12" ht="81" customHeight="1">
      <c r="A176" s="11" t="s">
        <v>163</v>
      </c>
      <c r="B176" s="14" t="s">
        <v>169</v>
      </c>
      <c r="C176" s="5"/>
      <c r="D176" s="9">
        <v>1211.771</v>
      </c>
      <c r="E176" s="3">
        <f>E177</f>
        <v>0</v>
      </c>
      <c r="F176" s="9">
        <f t="shared" si="13"/>
        <v>1211.771</v>
      </c>
      <c r="G176" s="3">
        <f>G177</f>
        <v>-117.18</v>
      </c>
      <c r="H176" s="9">
        <f t="shared" si="11"/>
        <v>1094.5909999999999</v>
      </c>
      <c r="I176" s="3">
        <f>I177</f>
        <v>0</v>
      </c>
      <c r="J176" s="9">
        <f t="shared" si="9"/>
        <v>1094.5909999999999</v>
      </c>
      <c r="K176" s="9">
        <f>K177</f>
        <v>302.94299999999998</v>
      </c>
      <c r="L176" s="30">
        <f t="shared" si="10"/>
        <v>27.676364961889877</v>
      </c>
    </row>
    <row r="177" spans="1:12" ht="44.25" customHeight="1">
      <c r="A177" s="1" t="s">
        <v>64</v>
      </c>
      <c r="B177" s="14" t="s">
        <v>169</v>
      </c>
      <c r="C177" s="5">
        <v>600</v>
      </c>
      <c r="D177" s="9">
        <v>1211.771</v>
      </c>
      <c r="E177" s="3"/>
      <c r="F177" s="9">
        <f t="shared" si="13"/>
        <v>1211.771</v>
      </c>
      <c r="G177" s="3">
        <v>-117.18</v>
      </c>
      <c r="H177" s="9">
        <f t="shared" si="11"/>
        <v>1094.5909999999999</v>
      </c>
      <c r="I177" s="3"/>
      <c r="J177" s="9">
        <f t="shared" si="9"/>
        <v>1094.5909999999999</v>
      </c>
      <c r="K177" s="9">
        <v>302.94299999999998</v>
      </c>
      <c r="L177" s="30">
        <f t="shared" si="10"/>
        <v>27.676364961889877</v>
      </c>
    </row>
    <row r="178" spans="1:12" ht="48" customHeight="1">
      <c r="A178" s="11" t="s">
        <v>170</v>
      </c>
      <c r="B178" s="4" t="s">
        <v>172</v>
      </c>
      <c r="C178" s="5"/>
      <c r="D178" s="9">
        <v>0</v>
      </c>
      <c r="E178" s="3">
        <f>E179</f>
        <v>0</v>
      </c>
      <c r="F178" s="9">
        <f t="shared" si="13"/>
        <v>0</v>
      </c>
      <c r="G178" s="3">
        <f>G179</f>
        <v>12667.921999999999</v>
      </c>
      <c r="H178" s="9">
        <f t="shared" si="11"/>
        <v>12667.921999999999</v>
      </c>
      <c r="I178" s="3">
        <f>I179</f>
        <v>0</v>
      </c>
      <c r="J178" s="9">
        <f t="shared" si="9"/>
        <v>12667.921999999999</v>
      </c>
      <c r="K178" s="9">
        <f>K179</f>
        <v>0</v>
      </c>
      <c r="L178" s="30">
        <f t="shared" si="10"/>
        <v>0</v>
      </c>
    </row>
    <row r="179" spans="1:12" ht="33" customHeight="1">
      <c r="A179" s="13" t="s">
        <v>171</v>
      </c>
      <c r="B179" s="4" t="s">
        <v>472</v>
      </c>
      <c r="C179" s="5"/>
      <c r="D179" s="9">
        <v>0</v>
      </c>
      <c r="E179" s="3">
        <f>E180</f>
        <v>0</v>
      </c>
      <c r="F179" s="9">
        <f t="shared" si="13"/>
        <v>0</v>
      </c>
      <c r="G179" s="3">
        <f>G180</f>
        <v>12667.921999999999</v>
      </c>
      <c r="H179" s="9">
        <f t="shared" si="11"/>
        <v>12667.921999999999</v>
      </c>
      <c r="I179" s="3">
        <f>I180</f>
        <v>0</v>
      </c>
      <c r="J179" s="9">
        <f t="shared" si="9"/>
        <v>12667.921999999999</v>
      </c>
      <c r="K179" s="9">
        <f>K180</f>
        <v>0</v>
      </c>
      <c r="L179" s="30">
        <f t="shared" si="10"/>
        <v>0</v>
      </c>
    </row>
    <row r="180" spans="1:12" ht="46.5" customHeight="1">
      <c r="A180" s="13" t="s">
        <v>64</v>
      </c>
      <c r="B180" s="4" t="s">
        <v>472</v>
      </c>
      <c r="C180" s="5">
        <v>600</v>
      </c>
      <c r="D180" s="9">
        <v>0</v>
      </c>
      <c r="E180" s="3"/>
      <c r="F180" s="9">
        <f t="shared" si="13"/>
        <v>0</v>
      </c>
      <c r="G180" s="3">
        <f>12029.49+633.132+5.3</f>
        <v>12667.921999999999</v>
      </c>
      <c r="H180" s="9">
        <f t="shared" si="11"/>
        <v>12667.921999999999</v>
      </c>
      <c r="I180" s="3"/>
      <c r="J180" s="9">
        <f t="shared" si="9"/>
        <v>12667.921999999999</v>
      </c>
      <c r="K180" s="9">
        <v>0</v>
      </c>
      <c r="L180" s="30">
        <f t="shared" si="10"/>
        <v>0</v>
      </c>
    </row>
    <row r="181" spans="1:12" ht="111" customHeight="1">
      <c r="A181" s="11" t="s">
        <v>173</v>
      </c>
      <c r="B181" s="4" t="s">
        <v>175</v>
      </c>
      <c r="C181" s="5"/>
      <c r="D181" s="9">
        <v>0</v>
      </c>
      <c r="E181" s="3">
        <f>E182</f>
        <v>0</v>
      </c>
      <c r="F181" s="9">
        <f t="shared" si="13"/>
        <v>0</v>
      </c>
      <c r="G181" s="3">
        <f>G182</f>
        <v>0</v>
      </c>
      <c r="H181" s="9">
        <f t="shared" si="11"/>
        <v>0</v>
      </c>
      <c r="I181" s="3">
        <f>I182</f>
        <v>0</v>
      </c>
      <c r="J181" s="9">
        <f t="shared" si="9"/>
        <v>0</v>
      </c>
      <c r="K181" s="9">
        <f>K182</f>
        <v>0</v>
      </c>
      <c r="L181" s="30">
        <v>0</v>
      </c>
    </row>
    <row r="182" spans="1:12" ht="114" customHeight="1">
      <c r="A182" s="11" t="s">
        <v>174</v>
      </c>
      <c r="B182" s="4" t="s">
        <v>176</v>
      </c>
      <c r="C182" s="5"/>
      <c r="D182" s="9">
        <v>0</v>
      </c>
      <c r="E182" s="3">
        <f>E183</f>
        <v>0</v>
      </c>
      <c r="F182" s="9">
        <f t="shared" si="13"/>
        <v>0</v>
      </c>
      <c r="G182" s="3">
        <f>G183</f>
        <v>0</v>
      </c>
      <c r="H182" s="9">
        <f t="shared" si="11"/>
        <v>0</v>
      </c>
      <c r="I182" s="3">
        <f>I183</f>
        <v>0</v>
      </c>
      <c r="J182" s="9">
        <f t="shared" si="9"/>
        <v>0</v>
      </c>
      <c r="K182" s="9">
        <f>K183</f>
        <v>0</v>
      </c>
      <c r="L182" s="30">
        <v>0</v>
      </c>
    </row>
    <row r="183" spans="1:12" ht="45" customHeight="1">
      <c r="A183" s="1" t="s">
        <v>64</v>
      </c>
      <c r="B183" s="4" t="s">
        <v>176</v>
      </c>
      <c r="C183" s="5">
        <v>600</v>
      </c>
      <c r="D183" s="9">
        <v>0</v>
      </c>
      <c r="E183" s="3"/>
      <c r="F183" s="9">
        <f t="shared" si="13"/>
        <v>0</v>
      </c>
      <c r="G183" s="3"/>
      <c r="H183" s="9">
        <f t="shared" si="11"/>
        <v>0</v>
      </c>
      <c r="I183" s="3"/>
      <c r="J183" s="9">
        <f t="shared" si="9"/>
        <v>0</v>
      </c>
      <c r="K183" s="9">
        <v>0</v>
      </c>
      <c r="L183" s="30">
        <v>0</v>
      </c>
    </row>
    <row r="184" spans="1:12" ht="47.25" customHeight="1">
      <c r="A184" s="11" t="s">
        <v>177</v>
      </c>
      <c r="B184" s="4" t="s">
        <v>179</v>
      </c>
      <c r="C184" s="5"/>
      <c r="D184" s="9">
        <v>0</v>
      </c>
      <c r="E184" s="3">
        <f>E185</f>
        <v>0</v>
      </c>
      <c r="F184" s="9">
        <f t="shared" si="13"/>
        <v>0</v>
      </c>
      <c r="G184" s="3">
        <f>G185</f>
        <v>0</v>
      </c>
      <c r="H184" s="9">
        <f t="shared" si="11"/>
        <v>0</v>
      </c>
      <c r="I184" s="3">
        <f>I185</f>
        <v>0</v>
      </c>
      <c r="J184" s="9">
        <f t="shared" si="9"/>
        <v>0</v>
      </c>
      <c r="K184" s="9">
        <f>K185</f>
        <v>0</v>
      </c>
      <c r="L184" s="30">
        <v>0</v>
      </c>
    </row>
    <row r="185" spans="1:12" ht="45" customHeight="1">
      <c r="A185" s="11" t="s">
        <v>178</v>
      </c>
      <c r="B185" s="4" t="s">
        <v>180</v>
      </c>
      <c r="C185" s="5"/>
      <c r="D185" s="9">
        <v>0</v>
      </c>
      <c r="E185" s="3">
        <f>E186</f>
        <v>0</v>
      </c>
      <c r="F185" s="9">
        <f t="shared" si="13"/>
        <v>0</v>
      </c>
      <c r="G185" s="3">
        <f>G186</f>
        <v>0</v>
      </c>
      <c r="H185" s="9">
        <f t="shared" si="11"/>
        <v>0</v>
      </c>
      <c r="I185" s="3">
        <f>I186</f>
        <v>0</v>
      </c>
      <c r="J185" s="9">
        <f t="shared" si="9"/>
        <v>0</v>
      </c>
      <c r="K185" s="9">
        <f>K186</f>
        <v>0</v>
      </c>
      <c r="L185" s="30">
        <v>0</v>
      </c>
    </row>
    <row r="186" spans="1:12" ht="46.5" customHeight="1">
      <c r="A186" s="1" t="s">
        <v>64</v>
      </c>
      <c r="B186" s="4" t="s">
        <v>180</v>
      </c>
      <c r="C186" s="5">
        <v>600</v>
      </c>
      <c r="D186" s="9">
        <v>0</v>
      </c>
      <c r="E186" s="3"/>
      <c r="F186" s="9">
        <f t="shared" si="13"/>
        <v>0</v>
      </c>
      <c r="G186" s="3"/>
      <c r="H186" s="9">
        <f t="shared" si="11"/>
        <v>0</v>
      </c>
      <c r="I186" s="3"/>
      <c r="J186" s="9">
        <f t="shared" si="9"/>
        <v>0</v>
      </c>
      <c r="K186" s="9">
        <v>0</v>
      </c>
      <c r="L186" s="30">
        <v>0</v>
      </c>
    </row>
    <row r="187" spans="1:12" ht="51" customHeight="1">
      <c r="A187" s="10" t="s">
        <v>372</v>
      </c>
      <c r="B187" s="8" t="s">
        <v>183</v>
      </c>
      <c r="C187" s="5"/>
      <c r="D187" s="9">
        <v>4568.5853899999993</v>
      </c>
      <c r="E187" s="3">
        <f>E188+E197+E200+E203</f>
        <v>0</v>
      </c>
      <c r="F187" s="9">
        <f t="shared" si="13"/>
        <v>4568.5853899999993</v>
      </c>
      <c r="G187" s="3">
        <f>G188+G197+G200+G203</f>
        <v>-382.82</v>
      </c>
      <c r="H187" s="9">
        <f t="shared" si="11"/>
        <v>4185.7653899999996</v>
      </c>
      <c r="I187" s="3">
        <f>I188+I197+I200+I203</f>
        <v>0</v>
      </c>
      <c r="J187" s="9">
        <f t="shared" si="9"/>
        <v>4185.7653899999996</v>
      </c>
      <c r="K187" s="9">
        <f>K188+K197+K200+K203</f>
        <v>1218</v>
      </c>
      <c r="L187" s="30">
        <f t="shared" si="10"/>
        <v>29.098620837896512</v>
      </c>
    </row>
    <row r="188" spans="1:12" ht="62.25" customHeight="1">
      <c r="A188" s="11" t="s">
        <v>181</v>
      </c>
      <c r="B188" s="4" t="s">
        <v>184</v>
      </c>
      <c r="C188" s="5"/>
      <c r="D188" s="9">
        <v>4068.5853900000002</v>
      </c>
      <c r="E188" s="3">
        <f>E189+E191+E193+E195</f>
        <v>0</v>
      </c>
      <c r="F188" s="9">
        <f t="shared" si="13"/>
        <v>4068.5853900000002</v>
      </c>
      <c r="G188" s="3">
        <f>G189+G191+G193+G195</f>
        <v>117.18</v>
      </c>
      <c r="H188" s="9">
        <f t="shared" si="11"/>
        <v>4185.7653900000005</v>
      </c>
      <c r="I188" s="3">
        <f>I189+I191+I193+I195</f>
        <v>0</v>
      </c>
      <c r="J188" s="9">
        <f t="shared" si="9"/>
        <v>4185.7653900000005</v>
      </c>
      <c r="K188" s="9">
        <f>K189+K191+K193+K195</f>
        <v>1218</v>
      </c>
      <c r="L188" s="30">
        <f t="shared" si="10"/>
        <v>29.098620837896505</v>
      </c>
    </row>
    <row r="189" spans="1:12" ht="51" customHeight="1">
      <c r="A189" s="11" t="s">
        <v>182</v>
      </c>
      <c r="B189" s="4" t="s">
        <v>185</v>
      </c>
      <c r="C189" s="5"/>
      <c r="D189" s="9">
        <v>2467.9203899999998</v>
      </c>
      <c r="E189" s="3">
        <f>E190</f>
        <v>0</v>
      </c>
      <c r="F189" s="9">
        <f t="shared" si="13"/>
        <v>2467.9203899999998</v>
      </c>
      <c r="G189" s="3">
        <f>G190</f>
        <v>0</v>
      </c>
      <c r="H189" s="9">
        <f t="shared" si="11"/>
        <v>2467.9203899999998</v>
      </c>
      <c r="I189" s="3">
        <f>I190</f>
        <v>0</v>
      </c>
      <c r="J189" s="9">
        <f t="shared" si="9"/>
        <v>2467.9203899999998</v>
      </c>
      <c r="K189" s="9">
        <f>K190</f>
        <v>743</v>
      </c>
      <c r="L189" s="30">
        <f t="shared" si="10"/>
        <v>30.106319596476126</v>
      </c>
    </row>
    <row r="190" spans="1:12" ht="50.25" customHeight="1">
      <c r="A190" s="1" t="s">
        <v>64</v>
      </c>
      <c r="B190" s="4" t="s">
        <v>185</v>
      </c>
      <c r="C190" s="5">
        <v>600</v>
      </c>
      <c r="D190" s="9">
        <v>2467.9203899999998</v>
      </c>
      <c r="E190" s="3"/>
      <c r="F190" s="9">
        <f t="shared" si="13"/>
        <v>2467.9203899999998</v>
      </c>
      <c r="G190" s="3"/>
      <c r="H190" s="9">
        <f t="shared" si="11"/>
        <v>2467.9203899999998</v>
      </c>
      <c r="I190" s="3"/>
      <c r="J190" s="9">
        <f t="shared" si="9"/>
        <v>2467.9203899999998</v>
      </c>
      <c r="K190" s="9">
        <v>743</v>
      </c>
      <c r="L190" s="30">
        <f t="shared" si="10"/>
        <v>30.106319596476126</v>
      </c>
    </row>
    <row r="191" spans="1:12" ht="45" customHeight="1">
      <c r="A191" s="11" t="s">
        <v>397</v>
      </c>
      <c r="B191" s="14" t="s">
        <v>381</v>
      </c>
      <c r="C191" s="5"/>
      <c r="D191" s="9">
        <v>0.66499999999999915</v>
      </c>
      <c r="E191" s="3">
        <f>E192</f>
        <v>0</v>
      </c>
      <c r="F191" s="9">
        <f t="shared" si="13"/>
        <v>0.66499999999999915</v>
      </c>
      <c r="G191" s="3">
        <f>G192</f>
        <v>0</v>
      </c>
      <c r="H191" s="9">
        <f t="shared" si="11"/>
        <v>0.66499999999999915</v>
      </c>
      <c r="I191" s="3">
        <f>I192</f>
        <v>0</v>
      </c>
      <c r="J191" s="9">
        <f t="shared" si="9"/>
        <v>0.66499999999999915</v>
      </c>
      <c r="K191" s="9">
        <f>K192</f>
        <v>0</v>
      </c>
      <c r="L191" s="30">
        <f t="shared" si="10"/>
        <v>0</v>
      </c>
    </row>
    <row r="192" spans="1:12" ht="45" customHeight="1">
      <c r="A192" s="1" t="s">
        <v>64</v>
      </c>
      <c r="B192" s="14" t="s">
        <v>381</v>
      </c>
      <c r="C192" s="5">
        <v>600</v>
      </c>
      <c r="D192" s="9">
        <v>0.66499999999999915</v>
      </c>
      <c r="E192" s="3"/>
      <c r="F192" s="9">
        <f t="shared" si="13"/>
        <v>0.66499999999999915</v>
      </c>
      <c r="G192" s="3"/>
      <c r="H192" s="9">
        <f t="shared" si="11"/>
        <v>0.66499999999999915</v>
      </c>
      <c r="I192" s="3"/>
      <c r="J192" s="9">
        <f t="shared" si="9"/>
        <v>0.66499999999999915</v>
      </c>
      <c r="K192" s="9">
        <v>0</v>
      </c>
      <c r="L192" s="30">
        <f t="shared" si="10"/>
        <v>0</v>
      </c>
    </row>
    <row r="193" spans="1:12" ht="72" customHeight="1">
      <c r="A193" s="11" t="s">
        <v>186</v>
      </c>
      <c r="B193" s="14" t="s">
        <v>187</v>
      </c>
      <c r="C193" s="5"/>
      <c r="D193" s="9">
        <v>100</v>
      </c>
      <c r="E193" s="3">
        <f>E194</f>
        <v>0</v>
      </c>
      <c r="F193" s="9">
        <f t="shared" si="13"/>
        <v>100</v>
      </c>
      <c r="G193" s="3">
        <f>G194</f>
        <v>0</v>
      </c>
      <c r="H193" s="9">
        <f t="shared" si="11"/>
        <v>100</v>
      </c>
      <c r="I193" s="3">
        <f>I194</f>
        <v>0</v>
      </c>
      <c r="J193" s="9">
        <f t="shared" si="9"/>
        <v>100</v>
      </c>
      <c r="K193" s="9">
        <f>K194</f>
        <v>100</v>
      </c>
      <c r="L193" s="30">
        <f t="shared" si="10"/>
        <v>100</v>
      </c>
    </row>
    <row r="194" spans="1:12" ht="45.75" customHeight="1">
      <c r="A194" s="1" t="s">
        <v>64</v>
      </c>
      <c r="B194" s="14" t="s">
        <v>187</v>
      </c>
      <c r="C194" s="5">
        <v>600</v>
      </c>
      <c r="D194" s="9">
        <v>100</v>
      </c>
      <c r="E194" s="3"/>
      <c r="F194" s="9">
        <f t="shared" si="13"/>
        <v>100</v>
      </c>
      <c r="G194" s="3"/>
      <c r="H194" s="9">
        <f t="shared" si="11"/>
        <v>100</v>
      </c>
      <c r="I194" s="3"/>
      <c r="J194" s="9">
        <f t="shared" si="9"/>
        <v>100</v>
      </c>
      <c r="K194" s="9">
        <v>100</v>
      </c>
      <c r="L194" s="30">
        <f t="shared" si="10"/>
        <v>100</v>
      </c>
    </row>
    <row r="195" spans="1:12" ht="75" customHeight="1">
      <c r="A195" s="11" t="s">
        <v>188</v>
      </c>
      <c r="B195" s="4" t="s">
        <v>189</v>
      </c>
      <c r="C195" s="5"/>
      <c r="D195" s="9">
        <v>1500</v>
      </c>
      <c r="E195" s="3">
        <f>E196</f>
        <v>0</v>
      </c>
      <c r="F195" s="9">
        <f t="shared" si="13"/>
        <v>1500</v>
      </c>
      <c r="G195" s="3">
        <f>G196</f>
        <v>117.18</v>
      </c>
      <c r="H195" s="9">
        <f t="shared" si="11"/>
        <v>1617.18</v>
      </c>
      <c r="I195" s="3">
        <f>I196</f>
        <v>0</v>
      </c>
      <c r="J195" s="9">
        <f t="shared" si="9"/>
        <v>1617.18</v>
      </c>
      <c r="K195" s="9">
        <f>K196</f>
        <v>375</v>
      </c>
      <c r="L195" s="30">
        <f t="shared" si="10"/>
        <v>23.18851333803287</v>
      </c>
    </row>
    <row r="196" spans="1:12" ht="48" customHeight="1">
      <c r="A196" s="1" t="s">
        <v>64</v>
      </c>
      <c r="B196" s="4" t="s">
        <v>189</v>
      </c>
      <c r="C196" s="5">
        <v>600</v>
      </c>
      <c r="D196" s="9">
        <v>1500</v>
      </c>
      <c r="E196" s="3"/>
      <c r="F196" s="9">
        <f t="shared" si="13"/>
        <v>1500</v>
      </c>
      <c r="G196" s="3">
        <v>117.18</v>
      </c>
      <c r="H196" s="9">
        <f t="shared" si="11"/>
        <v>1617.18</v>
      </c>
      <c r="I196" s="3"/>
      <c r="J196" s="9">
        <f t="shared" si="9"/>
        <v>1617.18</v>
      </c>
      <c r="K196" s="9">
        <v>375</v>
      </c>
      <c r="L196" s="30">
        <f t="shared" si="10"/>
        <v>23.18851333803287</v>
      </c>
    </row>
    <row r="197" spans="1:12" ht="110.25" customHeight="1">
      <c r="A197" s="11" t="s">
        <v>190</v>
      </c>
      <c r="B197" s="4" t="s">
        <v>191</v>
      </c>
      <c r="C197" s="5"/>
      <c r="D197" s="9">
        <v>0</v>
      </c>
      <c r="E197" s="3">
        <f>E198</f>
        <v>0</v>
      </c>
      <c r="F197" s="9">
        <f t="shared" si="13"/>
        <v>0</v>
      </c>
      <c r="G197" s="3">
        <f>G198</f>
        <v>0</v>
      </c>
      <c r="H197" s="9">
        <f t="shared" si="11"/>
        <v>0</v>
      </c>
      <c r="I197" s="3">
        <f>I198</f>
        <v>0</v>
      </c>
      <c r="J197" s="9">
        <f t="shared" si="9"/>
        <v>0</v>
      </c>
      <c r="K197" s="9">
        <f>K198</f>
        <v>0</v>
      </c>
      <c r="L197" s="30">
        <v>0</v>
      </c>
    </row>
    <row r="198" spans="1:12" ht="114.75" customHeight="1">
      <c r="A198" s="11" t="s">
        <v>174</v>
      </c>
      <c r="B198" s="4" t="s">
        <v>192</v>
      </c>
      <c r="C198" s="5"/>
      <c r="D198" s="9">
        <v>0</v>
      </c>
      <c r="E198" s="3">
        <f>E199</f>
        <v>0</v>
      </c>
      <c r="F198" s="9">
        <f t="shared" si="13"/>
        <v>0</v>
      </c>
      <c r="G198" s="3">
        <f>G199</f>
        <v>0</v>
      </c>
      <c r="H198" s="9">
        <f t="shared" si="11"/>
        <v>0</v>
      </c>
      <c r="I198" s="3">
        <f>I199</f>
        <v>0</v>
      </c>
      <c r="J198" s="9">
        <f t="shared" si="9"/>
        <v>0</v>
      </c>
      <c r="K198" s="9">
        <f>K199</f>
        <v>0</v>
      </c>
      <c r="L198" s="30">
        <v>0</v>
      </c>
    </row>
    <row r="199" spans="1:12" ht="48.75" customHeight="1">
      <c r="A199" s="1" t="s">
        <v>64</v>
      </c>
      <c r="B199" s="4" t="s">
        <v>192</v>
      </c>
      <c r="C199" s="5">
        <v>600</v>
      </c>
      <c r="D199" s="9">
        <v>0</v>
      </c>
      <c r="E199" s="3"/>
      <c r="F199" s="9">
        <f t="shared" si="13"/>
        <v>0</v>
      </c>
      <c r="G199" s="3"/>
      <c r="H199" s="9">
        <f t="shared" si="11"/>
        <v>0</v>
      </c>
      <c r="I199" s="3"/>
      <c r="J199" s="9">
        <f t="shared" si="9"/>
        <v>0</v>
      </c>
      <c r="K199" s="9">
        <v>0</v>
      </c>
      <c r="L199" s="30">
        <v>0</v>
      </c>
    </row>
    <row r="200" spans="1:12" ht="44.25" customHeight="1">
      <c r="A200" s="11" t="s">
        <v>177</v>
      </c>
      <c r="B200" s="4" t="s">
        <v>193</v>
      </c>
      <c r="C200" s="5"/>
      <c r="D200" s="9">
        <v>0</v>
      </c>
      <c r="E200" s="3">
        <f>E201</f>
        <v>0</v>
      </c>
      <c r="F200" s="9">
        <f t="shared" si="13"/>
        <v>0</v>
      </c>
      <c r="G200" s="3">
        <f>G201</f>
        <v>0</v>
      </c>
      <c r="H200" s="9">
        <f t="shared" si="11"/>
        <v>0</v>
      </c>
      <c r="I200" s="3">
        <f>I201</f>
        <v>0</v>
      </c>
      <c r="J200" s="9">
        <f t="shared" si="9"/>
        <v>0</v>
      </c>
      <c r="K200" s="9">
        <f>K201</f>
        <v>0</v>
      </c>
      <c r="L200" s="30">
        <v>0</v>
      </c>
    </row>
    <row r="201" spans="1:12" ht="44.25" customHeight="1">
      <c r="A201" s="11" t="s">
        <v>178</v>
      </c>
      <c r="B201" s="4" t="s">
        <v>194</v>
      </c>
      <c r="C201" s="5"/>
      <c r="D201" s="9">
        <v>0</v>
      </c>
      <c r="E201" s="3">
        <f>E202</f>
        <v>0</v>
      </c>
      <c r="F201" s="9">
        <f t="shared" si="13"/>
        <v>0</v>
      </c>
      <c r="G201" s="3">
        <f>G202</f>
        <v>0</v>
      </c>
      <c r="H201" s="9">
        <f t="shared" si="11"/>
        <v>0</v>
      </c>
      <c r="I201" s="3">
        <f>I202</f>
        <v>0</v>
      </c>
      <c r="J201" s="9">
        <f t="shared" si="9"/>
        <v>0</v>
      </c>
      <c r="K201" s="9">
        <f>K202</f>
        <v>0</v>
      </c>
      <c r="L201" s="30">
        <v>0</v>
      </c>
    </row>
    <row r="202" spans="1:12" ht="45" customHeight="1">
      <c r="A202" s="1" t="s">
        <v>64</v>
      </c>
      <c r="B202" s="4" t="s">
        <v>194</v>
      </c>
      <c r="C202" s="5">
        <v>600</v>
      </c>
      <c r="D202" s="9">
        <v>0</v>
      </c>
      <c r="E202" s="3"/>
      <c r="F202" s="9">
        <f t="shared" si="13"/>
        <v>0</v>
      </c>
      <c r="G202" s="3"/>
      <c r="H202" s="9">
        <f t="shared" si="11"/>
        <v>0</v>
      </c>
      <c r="I202" s="3"/>
      <c r="J202" s="9">
        <f t="shared" si="9"/>
        <v>0</v>
      </c>
      <c r="K202" s="9">
        <v>0</v>
      </c>
      <c r="L202" s="30">
        <v>0</v>
      </c>
    </row>
    <row r="203" spans="1:12" ht="45" customHeight="1">
      <c r="A203" s="11" t="s">
        <v>170</v>
      </c>
      <c r="B203" s="4" t="s">
        <v>195</v>
      </c>
      <c r="C203" s="5"/>
      <c r="D203" s="9">
        <v>500</v>
      </c>
      <c r="E203" s="3">
        <f>E204+E206</f>
        <v>0</v>
      </c>
      <c r="F203" s="9">
        <f t="shared" si="13"/>
        <v>500</v>
      </c>
      <c r="G203" s="3">
        <f>G204+G206</f>
        <v>-500</v>
      </c>
      <c r="H203" s="9">
        <f t="shared" si="11"/>
        <v>0</v>
      </c>
      <c r="I203" s="3">
        <f>I204+I206</f>
        <v>0</v>
      </c>
      <c r="J203" s="9">
        <f t="shared" si="9"/>
        <v>0</v>
      </c>
      <c r="K203" s="9">
        <f>K204+K206</f>
        <v>0</v>
      </c>
      <c r="L203" s="30">
        <v>0</v>
      </c>
    </row>
    <row r="204" spans="1:12" ht="39.75" customHeight="1">
      <c r="A204" s="11" t="s">
        <v>171</v>
      </c>
      <c r="B204" s="4" t="s">
        <v>196</v>
      </c>
      <c r="C204" s="5"/>
      <c r="D204" s="9">
        <v>500</v>
      </c>
      <c r="E204" s="3">
        <f>E205</f>
        <v>0</v>
      </c>
      <c r="F204" s="9">
        <f t="shared" si="13"/>
        <v>500</v>
      </c>
      <c r="G204" s="3">
        <f>G205</f>
        <v>-500</v>
      </c>
      <c r="H204" s="9">
        <f t="shared" si="11"/>
        <v>0</v>
      </c>
      <c r="I204" s="3">
        <f>I205</f>
        <v>0</v>
      </c>
      <c r="J204" s="9">
        <f t="shared" ref="J204:J268" si="15">H204+I204</f>
        <v>0</v>
      </c>
      <c r="K204" s="9">
        <f>K205</f>
        <v>0</v>
      </c>
      <c r="L204" s="30">
        <v>0</v>
      </c>
    </row>
    <row r="205" spans="1:12" ht="47.25" customHeight="1">
      <c r="A205" s="1" t="s">
        <v>64</v>
      </c>
      <c r="B205" s="4" t="s">
        <v>196</v>
      </c>
      <c r="C205" s="5">
        <v>600</v>
      </c>
      <c r="D205" s="9">
        <v>500</v>
      </c>
      <c r="E205" s="3"/>
      <c r="F205" s="9">
        <f t="shared" si="13"/>
        <v>500</v>
      </c>
      <c r="G205" s="3">
        <v>-500</v>
      </c>
      <c r="H205" s="9">
        <f t="shared" si="11"/>
        <v>0</v>
      </c>
      <c r="I205" s="3"/>
      <c r="J205" s="9">
        <f t="shared" si="15"/>
        <v>0</v>
      </c>
      <c r="K205" s="9">
        <v>0</v>
      </c>
      <c r="L205" s="30">
        <v>0</v>
      </c>
    </row>
    <row r="206" spans="1:12" ht="63" customHeight="1">
      <c r="A206" s="11" t="s">
        <v>197</v>
      </c>
      <c r="B206" s="14" t="s">
        <v>198</v>
      </c>
      <c r="C206" s="5"/>
      <c r="D206" s="9">
        <v>0</v>
      </c>
      <c r="E206" s="3">
        <f>E207</f>
        <v>0</v>
      </c>
      <c r="F206" s="9">
        <f t="shared" si="13"/>
        <v>0</v>
      </c>
      <c r="G206" s="3">
        <f>G207</f>
        <v>0</v>
      </c>
      <c r="H206" s="9">
        <f t="shared" si="11"/>
        <v>0</v>
      </c>
      <c r="I206" s="3">
        <f>I207</f>
        <v>0</v>
      </c>
      <c r="J206" s="9">
        <f t="shared" si="15"/>
        <v>0</v>
      </c>
      <c r="K206" s="9">
        <f>K207</f>
        <v>0</v>
      </c>
      <c r="L206" s="30">
        <v>0</v>
      </c>
    </row>
    <row r="207" spans="1:12" ht="48" customHeight="1">
      <c r="A207" s="1" t="s">
        <v>64</v>
      </c>
      <c r="B207" s="14" t="s">
        <v>198</v>
      </c>
      <c r="C207" s="5">
        <v>600</v>
      </c>
      <c r="D207" s="9">
        <v>0</v>
      </c>
      <c r="E207" s="3"/>
      <c r="F207" s="9">
        <f t="shared" si="13"/>
        <v>0</v>
      </c>
      <c r="G207" s="3"/>
      <c r="H207" s="9">
        <f t="shared" ref="H207:H271" si="16">F207+G207</f>
        <v>0</v>
      </c>
      <c r="I207" s="3"/>
      <c r="J207" s="9">
        <f t="shared" si="15"/>
        <v>0</v>
      </c>
      <c r="K207" s="9">
        <v>0</v>
      </c>
      <c r="L207" s="30">
        <v>0</v>
      </c>
    </row>
    <row r="208" spans="1:12" ht="49.5" customHeight="1">
      <c r="A208" s="10" t="s">
        <v>199</v>
      </c>
      <c r="B208" s="8" t="s">
        <v>202</v>
      </c>
      <c r="C208" s="5"/>
      <c r="D208" s="9">
        <v>352.50968</v>
      </c>
      <c r="E208" s="3">
        <f>E209</f>
        <v>0</v>
      </c>
      <c r="F208" s="9">
        <f t="shared" si="13"/>
        <v>352.50968</v>
      </c>
      <c r="G208" s="3">
        <f>G209</f>
        <v>300</v>
      </c>
      <c r="H208" s="9">
        <f t="shared" si="16"/>
        <v>652.50968</v>
      </c>
      <c r="I208" s="3">
        <f>I209</f>
        <v>0</v>
      </c>
      <c r="J208" s="9">
        <f t="shared" si="15"/>
        <v>652.50968</v>
      </c>
      <c r="K208" s="9">
        <f>K209</f>
        <v>24.259</v>
      </c>
      <c r="L208" s="30">
        <f t="shared" ref="L208:L267" si="17">K208/J208*100</f>
        <v>3.7177992516524814</v>
      </c>
    </row>
    <row r="209" spans="1:12" ht="63.75" customHeight="1">
      <c r="A209" s="11" t="s">
        <v>200</v>
      </c>
      <c r="B209" s="4" t="s">
        <v>203</v>
      </c>
      <c r="C209" s="5"/>
      <c r="D209" s="9">
        <v>352.50968</v>
      </c>
      <c r="E209" s="3">
        <f>E210</f>
        <v>0</v>
      </c>
      <c r="F209" s="9">
        <f t="shared" si="13"/>
        <v>352.50968</v>
      </c>
      <c r="G209" s="3">
        <f>G210</f>
        <v>300</v>
      </c>
      <c r="H209" s="9">
        <f t="shared" si="16"/>
        <v>652.50968</v>
      </c>
      <c r="I209" s="3">
        <f>I210</f>
        <v>0</v>
      </c>
      <c r="J209" s="9">
        <f t="shared" si="15"/>
        <v>652.50968</v>
      </c>
      <c r="K209" s="9">
        <f>K210</f>
        <v>24.259</v>
      </c>
      <c r="L209" s="30">
        <f t="shared" si="17"/>
        <v>3.7177992516524814</v>
      </c>
    </row>
    <row r="210" spans="1:12" ht="51.75" customHeight="1">
      <c r="A210" s="11" t="s">
        <v>201</v>
      </c>
      <c r="B210" s="4" t="s">
        <v>204</v>
      </c>
      <c r="C210" s="5"/>
      <c r="D210" s="9">
        <v>352.50968</v>
      </c>
      <c r="E210" s="3">
        <f>E211+E212</f>
        <v>0</v>
      </c>
      <c r="F210" s="9">
        <f t="shared" ref="F210:F274" si="18">D210+E210</f>
        <v>352.50968</v>
      </c>
      <c r="G210" s="3">
        <f>G211+G212</f>
        <v>300</v>
      </c>
      <c r="H210" s="9">
        <f t="shared" si="16"/>
        <v>652.50968</v>
      </c>
      <c r="I210" s="3">
        <f>I211+I212</f>
        <v>0</v>
      </c>
      <c r="J210" s="9">
        <f t="shared" si="15"/>
        <v>652.50968</v>
      </c>
      <c r="K210" s="9">
        <f>K211+K212</f>
        <v>24.259</v>
      </c>
      <c r="L210" s="30">
        <f t="shared" si="17"/>
        <v>3.7177992516524814</v>
      </c>
    </row>
    <row r="211" spans="1:12" ht="48.75" customHeight="1">
      <c r="A211" s="1" t="s">
        <v>35</v>
      </c>
      <c r="B211" s="4" t="s">
        <v>204</v>
      </c>
      <c r="C211" s="5">
        <v>200</v>
      </c>
      <c r="D211" s="9">
        <v>309.416</v>
      </c>
      <c r="E211" s="3"/>
      <c r="F211" s="9">
        <f t="shared" si="18"/>
        <v>309.416</v>
      </c>
      <c r="G211" s="3">
        <v>300</v>
      </c>
      <c r="H211" s="9">
        <f t="shared" si="16"/>
        <v>609.41599999999994</v>
      </c>
      <c r="I211" s="3"/>
      <c r="J211" s="9">
        <f t="shared" si="15"/>
        <v>609.41599999999994</v>
      </c>
      <c r="K211" s="9">
        <v>10.259</v>
      </c>
      <c r="L211" s="30">
        <f t="shared" si="17"/>
        <v>1.6834149415177813</v>
      </c>
    </row>
    <row r="212" spans="1:12" ht="48.75" customHeight="1">
      <c r="A212" s="1" t="s">
        <v>64</v>
      </c>
      <c r="B212" s="4" t="s">
        <v>204</v>
      </c>
      <c r="C212" s="5">
        <v>600</v>
      </c>
      <c r="D212" s="9">
        <v>43.093679999999999</v>
      </c>
      <c r="E212" s="3"/>
      <c r="F212" s="9">
        <f t="shared" si="18"/>
        <v>43.093679999999999</v>
      </c>
      <c r="G212" s="3"/>
      <c r="H212" s="9">
        <f t="shared" si="16"/>
        <v>43.093679999999999</v>
      </c>
      <c r="I212" s="3"/>
      <c r="J212" s="9">
        <f t="shared" si="15"/>
        <v>43.093679999999999</v>
      </c>
      <c r="K212" s="9">
        <v>14</v>
      </c>
      <c r="L212" s="30">
        <f t="shared" si="17"/>
        <v>32.487362416020169</v>
      </c>
    </row>
    <row r="213" spans="1:12" ht="60" customHeight="1">
      <c r="A213" s="10" t="s">
        <v>205</v>
      </c>
      <c r="B213" s="8" t="s">
        <v>208</v>
      </c>
      <c r="C213" s="5"/>
      <c r="D213" s="9">
        <v>1222.7625399999999</v>
      </c>
      <c r="E213" s="3">
        <f>E214+E217</f>
        <v>0</v>
      </c>
      <c r="F213" s="9">
        <f t="shared" si="18"/>
        <v>1222.7625399999999</v>
      </c>
      <c r="G213" s="3">
        <f>G214+G217</f>
        <v>0</v>
      </c>
      <c r="H213" s="9">
        <f t="shared" si="16"/>
        <v>1222.7625399999999</v>
      </c>
      <c r="I213" s="3">
        <f>I214+I217</f>
        <v>0</v>
      </c>
      <c r="J213" s="9">
        <f t="shared" si="15"/>
        <v>1222.7625399999999</v>
      </c>
      <c r="K213" s="9">
        <f>K214+K217</f>
        <v>315</v>
      </c>
      <c r="L213" s="30">
        <f t="shared" si="17"/>
        <v>25.761338746932829</v>
      </c>
    </row>
    <row r="214" spans="1:12" ht="52.5" customHeight="1">
      <c r="A214" s="11" t="s">
        <v>206</v>
      </c>
      <c r="B214" s="4" t="s">
        <v>209</v>
      </c>
      <c r="C214" s="5"/>
      <c r="D214" s="9">
        <v>1222.7625399999999</v>
      </c>
      <c r="E214" s="3">
        <f>E215</f>
        <v>0</v>
      </c>
      <c r="F214" s="9">
        <f t="shared" si="18"/>
        <v>1222.7625399999999</v>
      </c>
      <c r="G214" s="3">
        <f>G215</f>
        <v>0</v>
      </c>
      <c r="H214" s="9">
        <f t="shared" si="16"/>
        <v>1222.7625399999999</v>
      </c>
      <c r="I214" s="3">
        <f>I215</f>
        <v>0</v>
      </c>
      <c r="J214" s="9">
        <f t="shared" si="15"/>
        <v>1222.7625399999999</v>
      </c>
      <c r="K214" s="9">
        <f>K215</f>
        <v>315</v>
      </c>
      <c r="L214" s="30">
        <f t="shared" si="17"/>
        <v>25.761338746932829</v>
      </c>
    </row>
    <row r="215" spans="1:12" ht="44.25" customHeight="1">
      <c r="A215" s="11" t="s">
        <v>207</v>
      </c>
      <c r="B215" s="4" t="s">
        <v>210</v>
      </c>
      <c r="C215" s="5"/>
      <c r="D215" s="9">
        <v>1222.7625399999999</v>
      </c>
      <c r="E215" s="3">
        <f>E216</f>
        <v>0</v>
      </c>
      <c r="F215" s="9">
        <f t="shared" si="18"/>
        <v>1222.7625399999999</v>
      </c>
      <c r="G215" s="3">
        <f>G216</f>
        <v>0</v>
      </c>
      <c r="H215" s="9">
        <f t="shared" si="16"/>
        <v>1222.7625399999999</v>
      </c>
      <c r="I215" s="3">
        <f>I216</f>
        <v>0</v>
      </c>
      <c r="J215" s="9">
        <f t="shared" si="15"/>
        <v>1222.7625399999999</v>
      </c>
      <c r="K215" s="9">
        <f>K216</f>
        <v>315</v>
      </c>
      <c r="L215" s="30">
        <f t="shared" si="17"/>
        <v>25.761338746932829</v>
      </c>
    </row>
    <row r="216" spans="1:12" ht="47.25" customHeight="1">
      <c r="A216" s="1" t="s">
        <v>64</v>
      </c>
      <c r="B216" s="4" t="s">
        <v>210</v>
      </c>
      <c r="C216" s="5">
        <v>600</v>
      </c>
      <c r="D216" s="9">
        <v>1222.7625399999999</v>
      </c>
      <c r="E216" s="3"/>
      <c r="F216" s="9">
        <f t="shared" si="18"/>
        <v>1222.7625399999999</v>
      </c>
      <c r="G216" s="3"/>
      <c r="H216" s="9">
        <f t="shared" si="16"/>
        <v>1222.7625399999999</v>
      </c>
      <c r="I216" s="3"/>
      <c r="J216" s="9">
        <f t="shared" si="15"/>
        <v>1222.7625399999999</v>
      </c>
      <c r="K216" s="9">
        <v>315</v>
      </c>
      <c r="L216" s="30">
        <f t="shared" si="17"/>
        <v>25.761338746932829</v>
      </c>
    </row>
    <row r="217" spans="1:12" ht="51" customHeight="1">
      <c r="A217" s="11" t="s">
        <v>211</v>
      </c>
      <c r="B217" s="4" t="s">
        <v>213</v>
      </c>
      <c r="C217" s="5"/>
      <c r="D217" s="9">
        <v>0</v>
      </c>
      <c r="E217" s="3">
        <f>E218</f>
        <v>0</v>
      </c>
      <c r="F217" s="9">
        <f t="shared" si="18"/>
        <v>0</v>
      </c>
      <c r="G217" s="3">
        <f>G218</f>
        <v>0</v>
      </c>
      <c r="H217" s="9">
        <f t="shared" si="16"/>
        <v>0</v>
      </c>
      <c r="I217" s="3">
        <f>I218</f>
        <v>0</v>
      </c>
      <c r="J217" s="9">
        <f t="shared" si="15"/>
        <v>0</v>
      </c>
      <c r="K217" s="9">
        <f>K218</f>
        <v>0</v>
      </c>
      <c r="L217" s="30">
        <v>0</v>
      </c>
    </row>
    <row r="218" spans="1:12" ht="42.75" customHeight="1">
      <c r="A218" s="11" t="s">
        <v>212</v>
      </c>
      <c r="B218" s="4" t="s">
        <v>214</v>
      </c>
      <c r="C218" s="5"/>
      <c r="D218" s="9">
        <v>0</v>
      </c>
      <c r="E218" s="3">
        <f>E219</f>
        <v>0</v>
      </c>
      <c r="F218" s="9">
        <f t="shared" si="18"/>
        <v>0</v>
      </c>
      <c r="G218" s="3">
        <f>G219</f>
        <v>0</v>
      </c>
      <c r="H218" s="9">
        <f t="shared" si="16"/>
        <v>0</v>
      </c>
      <c r="I218" s="3">
        <f>I219</f>
        <v>0</v>
      </c>
      <c r="J218" s="9">
        <f t="shared" si="15"/>
        <v>0</v>
      </c>
      <c r="K218" s="9">
        <f>K219</f>
        <v>0</v>
      </c>
      <c r="L218" s="30">
        <v>0</v>
      </c>
    </row>
    <row r="219" spans="1:12" ht="49.5" customHeight="1">
      <c r="A219" s="1" t="s">
        <v>64</v>
      </c>
      <c r="B219" s="4" t="s">
        <v>214</v>
      </c>
      <c r="C219" s="5">
        <v>600</v>
      </c>
      <c r="D219" s="9">
        <v>0</v>
      </c>
      <c r="E219" s="3"/>
      <c r="F219" s="9">
        <f t="shared" si="18"/>
        <v>0</v>
      </c>
      <c r="G219" s="3"/>
      <c r="H219" s="9">
        <f t="shared" si="16"/>
        <v>0</v>
      </c>
      <c r="I219" s="3"/>
      <c r="J219" s="9">
        <f t="shared" si="15"/>
        <v>0</v>
      </c>
      <c r="K219" s="9">
        <v>0</v>
      </c>
      <c r="L219" s="30">
        <v>0</v>
      </c>
    </row>
    <row r="220" spans="1:12" ht="47.25" customHeight="1">
      <c r="A220" s="10" t="s">
        <v>398</v>
      </c>
      <c r="B220" s="8" t="s">
        <v>399</v>
      </c>
      <c r="C220" s="5"/>
      <c r="D220" s="9">
        <v>6476.0913600000003</v>
      </c>
      <c r="E220" s="3">
        <f>E221</f>
        <v>0</v>
      </c>
      <c r="F220" s="9">
        <f t="shared" si="18"/>
        <v>6476.0913600000003</v>
      </c>
      <c r="G220" s="3">
        <f>G221</f>
        <v>0</v>
      </c>
      <c r="H220" s="9">
        <f t="shared" si="16"/>
        <v>6476.0913600000003</v>
      </c>
      <c r="I220" s="3">
        <f>I221</f>
        <v>0</v>
      </c>
      <c r="J220" s="9">
        <f t="shared" si="15"/>
        <v>6476.0913600000003</v>
      </c>
      <c r="K220" s="9">
        <f>K221</f>
        <v>1696</v>
      </c>
      <c r="L220" s="30">
        <f t="shared" si="17"/>
        <v>26.188636103490669</v>
      </c>
    </row>
    <row r="221" spans="1:12" ht="47.25" customHeight="1">
      <c r="A221" s="10" t="s">
        <v>400</v>
      </c>
      <c r="B221" s="8" t="s">
        <v>401</v>
      </c>
      <c r="C221" s="5"/>
      <c r="D221" s="9">
        <v>6476.0913600000003</v>
      </c>
      <c r="E221" s="3">
        <f>E222+E224+E226+E228+E230</f>
        <v>0</v>
      </c>
      <c r="F221" s="9">
        <f t="shared" si="18"/>
        <v>6476.0913600000003</v>
      </c>
      <c r="G221" s="3">
        <f>G222+G224+G226+G228+G230</f>
        <v>0</v>
      </c>
      <c r="H221" s="9">
        <f t="shared" si="16"/>
        <v>6476.0913600000003</v>
      </c>
      <c r="I221" s="3">
        <f>I222+I224+I226+I228+I230</f>
        <v>0</v>
      </c>
      <c r="J221" s="9">
        <f t="shared" si="15"/>
        <v>6476.0913600000003</v>
      </c>
      <c r="K221" s="9">
        <f>K222+K224+K226+K228+K230</f>
        <v>1696</v>
      </c>
      <c r="L221" s="30">
        <f t="shared" si="17"/>
        <v>26.188636103490669</v>
      </c>
    </row>
    <row r="222" spans="1:12" ht="47.25" customHeight="1">
      <c r="A222" s="1" t="s">
        <v>275</v>
      </c>
      <c r="B222" s="4" t="s">
        <v>402</v>
      </c>
      <c r="C222" s="5"/>
      <c r="D222" s="9">
        <v>3767.44436</v>
      </c>
      <c r="E222" s="3">
        <f>E223</f>
        <v>0</v>
      </c>
      <c r="F222" s="9">
        <f t="shared" si="18"/>
        <v>3767.44436</v>
      </c>
      <c r="G222" s="3">
        <f>G223</f>
        <v>0</v>
      </c>
      <c r="H222" s="9">
        <f t="shared" si="16"/>
        <v>3767.44436</v>
      </c>
      <c r="I222" s="3">
        <f>I223</f>
        <v>0</v>
      </c>
      <c r="J222" s="9">
        <f t="shared" si="15"/>
        <v>3767.44436</v>
      </c>
      <c r="K222" s="9">
        <f>K223</f>
        <v>1061</v>
      </c>
      <c r="L222" s="30">
        <f t="shared" si="17"/>
        <v>28.162326994525277</v>
      </c>
    </row>
    <row r="223" spans="1:12" ht="47.25" customHeight="1">
      <c r="A223" s="1" t="s">
        <v>64</v>
      </c>
      <c r="B223" s="4" t="s">
        <v>402</v>
      </c>
      <c r="C223" s="5">
        <v>600</v>
      </c>
      <c r="D223" s="9">
        <v>3767.44436</v>
      </c>
      <c r="E223" s="3"/>
      <c r="F223" s="9">
        <f t="shared" si="18"/>
        <v>3767.44436</v>
      </c>
      <c r="G223" s="3"/>
      <c r="H223" s="9">
        <f t="shared" si="16"/>
        <v>3767.44436</v>
      </c>
      <c r="I223" s="3"/>
      <c r="J223" s="9">
        <f t="shared" si="15"/>
        <v>3767.44436</v>
      </c>
      <c r="K223" s="9">
        <v>1061</v>
      </c>
      <c r="L223" s="30">
        <f t="shared" si="17"/>
        <v>28.162326994525277</v>
      </c>
    </row>
    <row r="224" spans="1:12" ht="82.5" customHeight="1">
      <c r="A224" s="1" t="s">
        <v>284</v>
      </c>
      <c r="B224" s="14" t="s">
        <v>403</v>
      </c>
      <c r="C224" s="5"/>
      <c r="D224" s="9">
        <v>200</v>
      </c>
      <c r="E224" s="3">
        <f>E225</f>
        <v>0</v>
      </c>
      <c r="F224" s="9">
        <f t="shared" si="18"/>
        <v>200</v>
      </c>
      <c r="G224" s="3">
        <f>G225</f>
        <v>0</v>
      </c>
      <c r="H224" s="9">
        <f t="shared" si="16"/>
        <v>200</v>
      </c>
      <c r="I224" s="3">
        <f>I225</f>
        <v>0</v>
      </c>
      <c r="J224" s="9">
        <f t="shared" si="15"/>
        <v>200</v>
      </c>
      <c r="K224" s="9">
        <f>K225</f>
        <v>200</v>
      </c>
      <c r="L224" s="30">
        <f t="shared" si="17"/>
        <v>100</v>
      </c>
    </row>
    <row r="225" spans="1:12" ht="47.25" customHeight="1">
      <c r="A225" s="1" t="s">
        <v>64</v>
      </c>
      <c r="B225" s="14" t="s">
        <v>403</v>
      </c>
      <c r="C225" s="5">
        <v>600</v>
      </c>
      <c r="D225" s="9">
        <v>200</v>
      </c>
      <c r="E225" s="3"/>
      <c r="F225" s="9">
        <f t="shared" si="18"/>
        <v>200</v>
      </c>
      <c r="G225" s="3"/>
      <c r="H225" s="9">
        <f t="shared" si="16"/>
        <v>200</v>
      </c>
      <c r="I225" s="3"/>
      <c r="J225" s="9">
        <f t="shared" si="15"/>
        <v>200</v>
      </c>
      <c r="K225" s="9">
        <v>200</v>
      </c>
      <c r="L225" s="30">
        <f t="shared" si="17"/>
        <v>100</v>
      </c>
    </row>
    <row r="226" spans="1:12" ht="87.75" customHeight="1">
      <c r="A226" s="13" t="s">
        <v>283</v>
      </c>
      <c r="B226" s="14" t="s">
        <v>449</v>
      </c>
      <c r="C226" s="5"/>
      <c r="D226" s="9">
        <v>2208.6469999999999</v>
      </c>
      <c r="E226" s="3">
        <f>E227</f>
        <v>0</v>
      </c>
      <c r="F226" s="9">
        <f t="shared" si="18"/>
        <v>2208.6469999999999</v>
      </c>
      <c r="G226" s="3">
        <f>G227</f>
        <v>0</v>
      </c>
      <c r="H226" s="9">
        <f t="shared" si="16"/>
        <v>2208.6469999999999</v>
      </c>
      <c r="I226" s="3">
        <f>I227</f>
        <v>0</v>
      </c>
      <c r="J226" s="9">
        <f t="shared" si="15"/>
        <v>2208.6469999999999</v>
      </c>
      <c r="K226" s="9">
        <f>K227</f>
        <v>435</v>
      </c>
      <c r="L226" s="30">
        <f t="shared" si="17"/>
        <v>19.695315729494119</v>
      </c>
    </row>
    <row r="227" spans="1:12" ht="47.25" customHeight="1">
      <c r="A227" s="13" t="s">
        <v>64</v>
      </c>
      <c r="B227" s="14" t="s">
        <v>449</v>
      </c>
      <c r="C227" s="5">
        <v>600</v>
      </c>
      <c r="D227" s="9">
        <v>2208.6469999999999</v>
      </c>
      <c r="E227" s="3"/>
      <c r="F227" s="9">
        <f t="shared" si="18"/>
        <v>2208.6469999999999</v>
      </c>
      <c r="G227" s="3"/>
      <c r="H227" s="9">
        <f t="shared" si="16"/>
        <v>2208.6469999999999</v>
      </c>
      <c r="I227" s="3"/>
      <c r="J227" s="9">
        <f t="shared" si="15"/>
        <v>2208.6469999999999</v>
      </c>
      <c r="K227" s="9">
        <v>435</v>
      </c>
      <c r="L227" s="30">
        <f t="shared" si="17"/>
        <v>19.695315729494119</v>
      </c>
    </row>
    <row r="228" spans="1:12" ht="53.25" customHeight="1">
      <c r="A228" s="13" t="s">
        <v>450</v>
      </c>
      <c r="B228" s="14" t="s">
        <v>469</v>
      </c>
      <c r="C228" s="5"/>
      <c r="D228" s="9">
        <v>0</v>
      </c>
      <c r="E228" s="3">
        <f>E229</f>
        <v>0</v>
      </c>
      <c r="F228" s="9">
        <f t="shared" si="18"/>
        <v>0</v>
      </c>
      <c r="G228" s="3">
        <f>G229</f>
        <v>0</v>
      </c>
      <c r="H228" s="9">
        <f t="shared" si="16"/>
        <v>0</v>
      </c>
      <c r="I228" s="3">
        <f>I229</f>
        <v>0</v>
      </c>
      <c r="J228" s="9">
        <f t="shared" si="15"/>
        <v>0</v>
      </c>
      <c r="K228" s="9">
        <f>K229</f>
        <v>0</v>
      </c>
      <c r="L228" s="30">
        <v>0</v>
      </c>
    </row>
    <row r="229" spans="1:12" ht="47.25" customHeight="1">
      <c r="A229" s="13" t="s">
        <v>64</v>
      </c>
      <c r="B229" s="14" t="s">
        <v>469</v>
      </c>
      <c r="C229" s="5">
        <v>600</v>
      </c>
      <c r="D229" s="9">
        <v>0</v>
      </c>
      <c r="E229" s="3"/>
      <c r="F229" s="9">
        <f t="shared" si="18"/>
        <v>0</v>
      </c>
      <c r="G229" s="3"/>
      <c r="H229" s="9">
        <f t="shared" si="16"/>
        <v>0</v>
      </c>
      <c r="I229" s="3"/>
      <c r="J229" s="9">
        <f t="shared" si="15"/>
        <v>0</v>
      </c>
      <c r="K229" s="9">
        <v>0</v>
      </c>
      <c r="L229" s="30">
        <v>0</v>
      </c>
    </row>
    <row r="230" spans="1:12" ht="108" customHeight="1">
      <c r="A230" s="13" t="s">
        <v>501</v>
      </c>
      <c r="B230" s="4" t="s">
        <v>502</v>
      </c>
      <c r="C230" s="5"/>
      <c r="D230" s="9">
        <v>300</v>
      </c>
      <c r="E230" s="3">
        <f>E231</f>
        <v>0</v>
      </c>
      <c r="F230" s="9">
        <f t="shared" si="18"/>
        <v>300</v>
      </c>
      <c r="G230" s="3">
        <f>G231</f>
        <v>0</v>
      </c>
      <c r="H230" s="9">
        <f t="shared" si="16"/>
        <v>300</v>
      </c>
      <c r="I230" s="3">
        <f>I231</f>
        <v>0</v>
      </c>
      <c r="J230" s="9">
        <f t="shared" si="15"/>
        <v>300</v>
      </c>
      <c r="K230" s="9">
        <f>K231</f>
        <v>0</v>
      </c>
      <c r="L230" s="30">
        <f t="shared" si="17"/>
        <v>0</v>
      </c>
    </row>
    <row r="231" spans="1:12" ht="47.25" customHeight="1">
      <c r="A231" s="1" t="s">
        <v>64</v>
      </c>
      <c r="B231" s="4" t="s">
        <v>502</v>
      </c>
      <c r="C231" s="5">
        <v>600</v>
      </c>
      <c r="D231" s="9">
        <v>300</v>
      </c>
      <c r="E231" s="3"/>
      <c r="F231" s="9">
        <f t="shared" si="18"/>
        <v>300</v>
      </c>
      <c r="G231" s="3"/>
      <c r="H231" s="9">
        <f t="shared" si="16"/>
        <v>300</v>
      </c>
      <c r="I231" s="3"/>
      <c r="J231" s="9">
        <f t="shared" si="15"/>
        <v>300</v>
      </c>
      <c r="K231" s="9">
        <v>0</v>
      </c>
      <c r="L231" s="30">
        <f t="shared" si="17"/>
        <v>0</v>
      </c>
    </row>
    <row r="232" spans="1:12" ht="93.75" customHeight="1">
      <c r="A232" s="7" t="s">
        <v>5</v>
      </c>
      <c r="B232" s="8" t="s">
        <v>103</v>
      </c>
      <c r="C232" s="5"/>
      <c r="D232" s="9">
        <v>1193</v>
      </c>
      <c r="E232" s="3">
        <f>E233</f>
        <v>0</v>
      </c>
      <c r="F232" s="9">
        <f t="shared" si="18"/>
        <v>1193</v>
      </c>
      <c r="G232" s="3">
        <f>G233</f>
        <v>0</v>
      </c>
      <c r="H232" s="9">
        <f t="shared" si="16"/>
        <v>1193</v>
      </c>
      <c r="I232" s="3">
        <f>I233</f>
        <v>0</v>
      </c>
      <c r="J232" s="9">
        <f t="shared" si="15"/>
        <v>1193</v>
      </c>
      <c r="K232" s="9">
        <f>K233</f>
        <v>324.59399999999999</v>
      </c>
      <c r="L232" s="30">
        <f t="shared" si="17"/>
        <v>27.208214585079631</v>
      </c>
    </row>
    <row r="233" spans="1:12" ht="72" customHeight="1">
      <c r="A233" s="16" t="s">
        <v>104</v>
      </c>
      <c r="B233" s="8" t="s">
        <v>107</v>
      </c>
      <c r="C233" s="5"/>
      <c r="D233" s="9">
        <v>1193</v>
      </c>
      <c r="E233" s="3">
        <f>E234+E238+E243</f>
        <v>0</v>
      </c>
      <c r="F233" s="9">
        <f t="shared" si="18"/>
        <v>1193</v>
      </c>
      <c r="G233" s="3">
        <f>G234+G238+G243</f>
        <v>0</v>
      </c>
      <c r="H233" s="9">
        <f t="shared" si="16"/>
        <v>1193</v>
      </c>
      <c r="I233" s="3">
        <f>I234+I238+I243</f>
        <v>0</v>
      </c>
      <c r="J233" s="9">
        <f t="shared" si="15"/>
        <v>1193</v>
      </c>
      <c r="K233" s="9">
        <f>K234+K238+K243</f>
        <v>324.59399999999999</v>
      </c>
      <c r="L233" s="30">
        <f t="shared" si="17"/>
        <v>27.208214585079631</v>
      </c>
    </row>
    <row r="234" spans="1:12" ht="59.25" customHeight="1">
      <c r="A234" s="11" t="s">
        <v>105</v>
      </c>
      <c r="B234" s="4" t="s">
        <v>108</v>
      </c>
      <c r="C234" s="5"/>
      <c r="D234" s="9">
        <v>454.05</v>
      </c>
      <c r="E234" s="3">
        <f>E235</f>
        <v>0</v>
      </c>
      <c r="F234" s="9">
        <f t="shared" si="18"/>
        <v>454.05</v>
      </c>
      <c r="G234" s="3">
        <f>G235</f>
        <v>0</v>
      </c>
      <c r="H234" s="9">
        <f t="shared" si="16"/>
        <v>454.05</v>
      </c>
      <c r="I234" s="3">
        <f>I235</f>
        <v>-6</v>
      </c>
      <c r="J234" s="9">
        <f t="shared" si="15"/>
        <v>448.05</v>
      </c>
      <c r="K234" s="9">
        <f>K235</f>
        <v>97.93</v>
      </c>
      <c r="L234" s="30">
        <f t="shared" si="17"/>
        <v>21.856935609864973</v>
      </c>
    </row>
    <row r="235" spans="1:12" ht="51.75" customHeight="1">
      <c r="A235" s="1" t="s">
        <v>106</v>
      </c>
      <c r="B235" s="4" t="s">
        <v>109</v>
      </c>
      <c r="C235" s="5"/>
      <c r="D235" s="9">
        <v>454.05</v>
      </c>
      <c r="E235" s="3">
        <f>E236+E237</f>
        <v>0</v>
      </c>
      <c r="F235" s="9">
        <f t="shared" si="18"/>
        <v>454.05</v>
      </c>
      <c r="G235" s="3">
        <f>G236+G237</f>
        <v>0</v>
      </c>
      <c r="H235" s="9">
        <f t="shared" si="16"/>
        <v>454.05</v>
      </c>
      <c r="I235" s="3">
        <f>I236+I237</f>
        <v>-6</v>
      </c>
      <c r="J235" s="9">
        <f t="shared" si="15"/>
        <v>448.05</v>
      </c>
      <c r="K235" s="9">
        <f>K236+K237</f>
        <v>97.93</v>
      </c>
      <c r="L235" s="30">
        <f t="shared" si="17"/>
        <v>21.856935609864973</v>
      </c>
    </row>
    <row r="236" spans="1:12" ht="86.25" customHeight="1">
      <c r="A236" s="1" t="s">
        <v>110</v>
      </c>
      <c r="B236" s="4" t="s">
        <v>109</v>
      </c>
      <c r="C236" s="5">
        <v>100</v>
      </c>
      <c r="D236" s="9">
        <v>339.05</v>
      </c>
      <c r="E236" s="3"/>
      <c r="F236" s="9">
        <f t="shared" si="18"/>
        <v>339.05</v>
      </c>
      <c r="G236" s="3"/>
      <c r="H236" s="9">
        <f t="shared" si="16"/>
        <v>339.05</v>
      </c>
      <c r="I236" s="3">
        <v>-6</v>
      </c>
      <c r="J236" s="9">
        <f t="shared" si="15"/>
        <v>333.05</v>
      </c>
      <c r="K236" s="9">
        <v>64</v>
      </c>
      <c r="L236" s="30">
        <f t="shared" si="17"/>
        <v>19.21633388380123</v>
      </c>
    </row>
    <row r="237" spans="1:12" ht="48.75" customHeight="1">
      <c r="A237" s="1" t="s">
        <v>35</v>
      </c>
      <c r="B237" s="4" t="s">
        <v>109</v>
      </c>
      <c r="C237" s="5">
        <v>200</v>
      </c>
      <c r="D237" s="9">
        <v>115</v>
      </c>
      <c r="E237" s="3"/>
      <c r="F237" s="9">
        <f t="shared" si="18"/>
        <v>115</v>
      </c>
      <c r="G237" s="3"/>
      <c r="H237" s="9">
        <f t="shared" si="16"/>
        <v>115</v>
      </c>
      <c r="I237" s="3"/>
      <c r="J237" s="9">
        <f t="shared" si="15"/>
        <v>115</v>
      </c>
      <c r="K237" s="9">
        <v>33.93</v>
      </c>
      <c r="L237" s="30">
        <f t="shared" si="17"/>
        <v>29.504347826086956</v>
      </c>
    </row>
    <row r="238" spans="1:12" ht="45.75" customHeight="1">
      <c r="A238" s="11" t="s">
        <v>111</v>
      </c>
      <c r="B238" s="4" t="s">
        <v>113</v>
      </c>
      <c r="C238" s="5"/>
      <c r="D238" s="9">
        <v>550</v>
      </c>
      <c r="E238" s="3">
        <f>E239</f>
        <v>0</v>
      </c>
      <c r="F238" s="9">
        <f t="shared" si="18"/>
        <v>550</v>
      </c>
      <c r="G238" s="3">
        <f>G239</f>
        <v>0</v>
      </c>
      <c r="H238" s="9">
        <f t="shared" si="16"/>
        <v>550</v>
      </c>
      <c r="I238" s="3">
        <f>I239</f>
        <v>6</v>
      </c>
      <c r="J238" s="9">
        <f t="shared" si="15"/>
        <v>556</v>
      </c>
      <c r="K238" s="9">
        <f>K239</f>
        <v>226.66399999999999</v>
      </c>
      <c r="L238" s="30">
        <f t="shared" si="17"/>
        <v>40.766906474820139</v>
      </c>
    </row>
    <row r="239" spans="1:12" ht="48" customHeight="1">
      <c r="A239" s="11" t="s">
        <v>112</v>
      </c>
      <c r="B239" s="4" t="s">
        <v>114</v>
      </c>
      <c r="C239" s="5"/>
      <c r="D239" s="9">
        <v>550</v>
      </c>
      <c r="E239" s="3">
        <f>E240+E241</f>
        <v>0</v>
      </c>
      <c r="F239" s="9">
        <f t="shared" si="18"/>
        <v>550</v>
      </c>
      <c r="G239" s="3">
        <f>G240+G241</f>
        <v>0</v>
      </c>
      <c r="H239" s="9">
        <f t="shared" si="16"/>
        <v>550</v>
      </c>
      <c r="I239" s="3">
        <f>I240+I241+I242</f>
        <v>6</v>
      </c>
      <c r="J239" s="9">
        <f t="shared" si="15"/>
        <v>556</v>
      </c>
      <c r="K239" s="9">
        <f>K240+K241+K242</f>
        <v>226.66399999999999</v>
      </c>
      <c r="L239" s="30">
        <f t="shared" si="17"/>
        <v>40.766906474820139</v>
      </c>
    </row>
    <row r="240" spans="1:12" ht="89.25" customHeight="1">
      <c r="A240" s="1" t="s">
        <v>110</v>
      </c>
      <c r="B240" s="4" t="s">
        <v>114</v>
      </c>
      <c r="C240" s="5">
        <v>100</v>
      </c>
      <c r="D240" s="9">
        <v>415</v>
      </c>
      <c r="E240" s="3"/>
      <c r="F240" s="9">
        <f t="shared" si="18"/>
        <v>415</v>
      </c>
      <c r="G240" s="3"/>
      <c r="H240" s="9">
        <f t="shared" si="16"/>
        <v>415</v>
      </c>
      <c r="I240" s="3"/>
      <c r="J240" s="9">
        <f t="shared" si="15"/>
        <v>415</v>
      </c>
      <c r="K240" s="9">
        <v>184.2</v>
      </c>
      <c r="L240" s="30">
        <f t="shared" si="17"/>
        <v>44.385542168674696</v>
      </c>
    </row>
    <row r="241" spans="1:12" ht="45.75" customHeight="1">
      <c r="A241" s="1" t="s">
        <v>35</v>
      </c>
      <c r="B241" s="4" t="s">
        <v>114</v>
      </c>
      <c r="C241" s="5">
        <v>200</v>
      </c>
      <c r="D241" s="9">
        <v>135</v>
      </c>
      <c r="E241" s="3"/>
      <c r="F241" s="9">
        <f t="shared" si="18"/>
        <v>135</v>
      </c>
      <c r="G241" s="3"/>
      <c r="H241" s="9">
        <f t="shared" si="16"/>
        <v>135</v>
      </c>
      <c r="I241" s="3"/>
      <c r="J241" s="9">
        <f t="shared" si="15"/>
        <v>135</v>
      </c>
      <c r="K241" s="9">
        <v>42.463999999999999</v>
      </c>
      <c r="L241" s="30">
        <f t="shared" si="17"/>
        <v>31.454814814814814</v>
      </c>
    </row>
    <row r="242" spans="1:12" ht="45.75" customHeight="1">
      <c r="A242" s="1" t="s">
        <v>34</v>
      </c>
      <c r="B242" s="4" t="s">
        <v>114</v>
      </c>
      <c r="C242" s="5">
        <v>800</v>
      </c>
      <c r="D242" s="9"/>
      <c r="E242" s="3"/>
      <c r="F242" s="9"/>
      <c r="G242" s="3"/>
      <c r="H242" s="9">
        <v>0</v>
      </c>
      <c r="I242" s="3">
        <v>6</v>
      </c>
      <c r="J242" s="9">
        <f t="shared" si="15"/>
        <v>6</v>
      </c>
      <c r="K242" s="9">
        <v>0</v>
      </c>
      <c r="L242" s="30">
        <f t="shared" si="17"/>
        <v>0</v>
      </c>
    </row>
    <row r="243" spans="1:12" ht="48" customHeight="1">
      <c r="A243" s="11" t="s">
        <v>115</v>
      </c>
      <c r="B243" s="4" t="s">
        <v>117</v>
      </c>
      <c r="C243" s="5"/>
      <c r="D243" s="9">
        <v>188.95</v>
      </c>
      <c r="E243" s="3">
        <f>E244</f>
        <v>0</v>
      </c>
      <c r="F243" s="9">
        <f t="shared" si="18"/>
        <v>188.95</v>
      </c>
      <c r="G243" s="3">
        <f>G244</f>
        <v>0</v>
      </c>
      <c r="H243" s="9">
        <f t="shared" si="16"/>
        <v>188.95</v>
      </c>
      <c r="I243" s="3">
        <f>I244</f>
        <v>0</v>
      </c>
      <c r="J243" s="9">
        <f t="shared" si="15"/>
        <v>188.95</v>
      </c>
      <c r="K243" s="9">
        <f>K244</f>
        <v>0</v>
      </c>
      <c r="L243" s="30">
        <f t="shared" si="17"/>
        <v>0</v>
      </c>
    </row>
    <row r="244" spans="1:12" ht="42" customHeight="1">
      <c r="A244" s="11" t="s">
        <v>116</v>
      </c>
      <c r="B244" s="4" t="s">
        <v>118</v>
      </c>
      <c r="C244" s="5"/>
      <c r="D244" s="9">
        <v>188.95</v>
      </c>
      <c r="E244" s="3">
        <f>E245+E246</f>
        <v>0</v>
      </c>
      <c r="F244" s="9">
        <f t="shared" si="18"/>
        <v>188.95</v>
      </c>
      <c r="G244" s="3">
        <f>G245+G246</f>
        <v>0</v>
      </c>
      <c r="H244" s="9">
        <f t="shared" si="16"/>
        <v>188.95</v>
      </c>
      <c r="I244" s="3">
        <f>I245+I246</f>
        <v>0</v>
      </c>
      <c r="J244" s="9">
        <f t="shared" si="15"/>
        <v>188.95</v>
      </c>
      <c r="K244" s="9">
        <f>K245+K246</f>
        <v>0</v>
      </c>
      <c r="L244" s="30">
        <f t="shared" si="17"/>
        <v>0</v>
      </c>
    </row>
    <row r="245" spans="1:12" ht="81.75" customHeight="1">
      <c r="A245" s="1" t="s">
        <v>110</v>
      </c>
      <c r="B245" s="4" t="s">
        <v>118</v>
      </c>
      <c r="C245" s="5">
        <v>100</v>
      </c>
      <c r="D245" s="9">
        <v>163.95</v>
      </c>
      <c r="E245" s="3"/>
      <c r="F245" s="9">
        <f t="shared" si="18"/>
        <v>163.95</v>
      </c>
      <c r="G245" s="3"/>
      <c r="H245" s="9">
        <f t="shared" si="16"/>
        <v>163.95</v>
      </c>
      <c r="I245" s="3"/>
      <c r="J245" s="9">
        <f t="shared" si="15"/>
        <v>163.95</v>
      </c>
      <c r="K245" s="9">
        <v>0</v>
      </c>
      <c r="L245" s="30">
        <f t="shared" si="17"/>
        <v>0</v>
      </c>
    </row>
    <row r="246" spans="1:12" ht="50.25" customHeight="1">
      <c r="A246" s="1" t="s">
        <v>35</v>
      </c>
      <c r="B246" s="4" t="s">
        <v>118</v>
      </c>
      <c r="C246" s="5">
        <v>200</v>
      </c>
      <c r="D246" s="9">
        <v>25</v>
      </c>
      <c r="E246" s="3"/>
      <c r="F246" s="9">
        <f t="shared" si="18"/>
        <v>25</v>
      </c>
      <c r="G246" s="3"/>
      <c r="H246" s="9">
        <f t="shared" si="16"/>
        <v>25</v>
      </c>
      <c r="I246" s="3"/>
      <c r="J246" s="9">
        <f t="shared" si="15"/>
        <v>25</v>
      </c>
      <c r="K246" s="9">
        <v>0</v>
      </c>
      <c r="L246" s="30">
        <f t="shared" si="17"/>
        <v>0</v>
      </c>
    </row>
    <row r="247" spans="1:12" ht="126.75" customHeight="1">
      <c r="A247" s="7" t="s">
        <v>416</v>
      </c>
      <c r="B247" s="8" t="s">
        <v>101</v>
      </c>
      <c r="C247" s="5"/>
      <c r="D247" s="9">
        <v>60246.05601</v>
      </c>
      <c r="E247" s="3">
        <f>E248+E252+E262+E267+E271+E278+E286+E295+E308+E312+E316+E334+E344</f>
        <v>0</v>
      </c>
      <c r="F247" s="9">
        <f t="shared" si="18"/>
        <v>60246.05601</v>
      </c>
      <c r="G247" s="3">
        <f>G248+G252+G262+G267+G271+G278+G286+G295+G308+G312+G316+G334+G344</f>
        <v>31840.597599999997</v>
      </c>
      <c r="H247" s="9">
        <f t="shared" si="16"/>
        <v>92086.653609999994</v>
      </c>
      <c r="I247" s="3">
        <f>I248+I252+I262+I267+I271+I278+I286+I295+I308+I312+I316+I334+I344</f>
        <v>-128.91659999999999</v>
      </c>
      <c r="J247" s="9">
        <f t="shared" si="15"/>
        <v>91957.737009999997</v>
      </c>
      <c r="K247" s="9">
        <f>K248+K252+K262+K267+K271+K278+K286+K295+K308+K312+K316+K334+K344</f>
        <v>11292.000040000001</v>
      </c>
      <c r="L247" s="30">
        <f t="shared" si="17"/>
        <v>12.279554072510555</v>
      </c>
    </row>
    <row r="248" spans="1:12" ht="68.25" customHeight="1">
      <c r="A248" s="10" t="s">
        <v>100</v>
      </c>
      <c r="B248" s="8" t="s">
        <v>102</v>
      </c>
      <c r="C248" s="5"/>
      <c r="D248" s="9">
        <v>3021.8185699999999</v>
      </c>
      <c r="E248" s="3">
        <f>E249</f>
        <v>0</v>
      </c>
      <c r="F248" s="9">
        <f t="shared" si="18"/>
        <v>3021.8185699999999</v>
      </c>
      <c r="G248" s="3">
        <f>G249</f>
        <v>0</v>
      </c>
      <c r="H248" s="9">
        <f t="shared" si="16"/>
        <v>3021.8185699999999</v>
      </c>
      <c r="I248" s="3">
        <f>I249</f>
        <v>0</v>
      </c>
      <c r="J248" s="9">
        <f t="shared" si="15"/>
        <v>3021.8185699999999</v>
      </c>
      <c r="K248" s="9">
        <f>K249</f>
        <v>0</v>
      </c>
      <c r="L248" s="30">
        <f t="shared" si="17"/>
        <v>0</v>
      </c>
    </row>
    <row r="249" spans="1:12" ht="60.75" customHeight="1">
      <c r="A249" s="11" t="s">
        <v>497</v>
      </c>
      <c r="B249" s="4" t="s">
        <v>498</v>
      </c>
      <c r="C249" s="5"/>
      <c r="D249" s="9">
        <v>3021.8185699999999</v>
      </c>
      <c r="E249" s="3">
        <f>E250</f>
        <v>0</v>
      </c>
      <c r="F249" s="9">
        <f t="shared" si="18"/>
        <v>3021.8185699999999</v>
      </c>
      <c r="G249" s="3">
        <f>G250</f>
        <v>0</v>
      </c>
      <c r="H249" s="9">
        <f t="shared" si="16"/>
        <v>3021.8185699999999</v>
      </c>
      <c r="I249" s="3">
        <f>I250</f>
        <v>0</v>
      </c>
      <c r="J249" s="9">
        <f t="shared" si="15"/>
        <v>3021.8185699999999</v>
      </c>
      <c r="K249" s="9">
        <f>K250</f>
        <v>0</v>
      </c>
      <c r="L249" s="30">
        <f t="shared" si="17"/>
        <v>0</v>
      </c>
    </row>
    <row r="250" spans="1:12" ht="35.25" customHeight="1">
      <c r="A250" s="13" t="s">
        <v>499</v>
      </c>
      <c r="B250" s="4" t="s">
        <v>500</v>
      </c>
      <c r="C250" s="5"/>
      <c r="D250" s="9">
        <v>3021.8185699999999</v>
      </c>
      <c r="E250" s="3">
        <f>E251</f>
        <v>0</v>
      </c>
      <c r="F250" s="9">
        <f t="shared" si="18"/>
        <v>3021.8185699999999</v>
      </c>
      <c r="G250" s="3">
        <f>G251</f>
        <v>0</v>
      </c>
      <c r="H250" s="9">
        <f t="shared" si="16"/>
        <v>3021.8185699999999</v>
      </c>
      <c r="I250" s="3">
        <f>I251</f>
        <v>0</v>
      </c>
      <c r="J250" s="9">
        <f t="shared" si="15"/>
        <v>3021.8185699999999</v>
      </c>
      <c r="K250" s="9">
        <f>K251</f>
        <v>0</v>
      </c>
      <c r="L250" s="30">
        <f t="shared" si="17"/>
        <v>0</v>
      </c>
    </row>
    <row r="251" spans="1:12" ht="50.25" customHeight="1">
      <c r="A251" s="1" t="s">
        <v>307</v>
      </c>
      <c r="B251" s="4" t="s">
        <v>500</v>
      </c>
      <c r="C251" s="5">
        <v>400</v>
      </c>
      <c r="D251" s="9">
        <v>3021.8185699999999</v>
      </c>
      <c r="E251" s="3"/>
      <c r="F251" s="9">
        <f t="shared" si="18"/>
        <v>3021.8185699999999</v>
      </c>
      <c r="G251" s="3"/>
      <c r="H251" s="9">
        <f t="shared" si="16"/>
        <v>3021.8185699999999</v>
      </c>
      <c r="I251" s="3"/>
      <c r="J251" s="9">
        <f t="shared" si="15"/>
        <v>3021.8185699999999</v>
      </c>
      <c r="K251" s="9">
        <v>0</v>
      </c>
      <c r="L251" s="30">
        <f t="shared" si="17"/>
        <v>0</v>
      </c>
    </row>
    <row r="252" spans="1:12" ht="53.25" customHeight="1">
      <c r="A252" s="10" t="s">
        <v>217</v>
      </c>
      <c r="B252" s="8" t="s">
        <v>220</v>
      </c>
      <c r="C252" s="5"/>
      <c r="D252" s="9">
        <v>16661.621999999996</v>
      </c>
      <c r="E252" s="3">
        <f>E253</f>
        <v>0</v>
      </c>
      <c r="F252" s="9">
        <f t="shared" si="18"/>
        <v>16661.621999999996</v>
      </c>
      <c r="G252" s="3">
        <f>G253</f>
        <v>562.64117999999996</v>
      </c>
      <c r="H252" s="9">
        <f t="shared" si="16"/>
        <v>17224.263179999994</v>
      </c>
      <c r="I252" s="3">
        <f>I253</f>
        <v>0</v>
      </c>
      <c r="J252" s="9">
        <f t="shared" si="15"/>
        <v>17224.263179999994</v>
      </c>
      <c r="K252" s="9">
        <f>K253</f>
        <v>3294</v>
      </c>
      <c r="L252" s="30">
        <f t="shared" si="17"/>
        <v>19.124185258762409</v>
      </c>
    </row>
    <row r="253" spans="1:12" ht="53.25" customHeight="1">
      <c r="A253" s="11" t="s">
        <v>218</v>
      </c>
      <c r="B253" s="4" t="s">
        <v>221</v>
      </c>
      <c r="C253" s="5"/>
      <c r="D253" s="9">
        <v>16661.621999999996</v>
      </c>
      <c r="E253" s="3">
        <f>E254+E256+E258+E260</f>
        <v>0</v>
      </c>
      <c r="F253" s="9">
        <f t="shared" si="18"/>
        <v>16661.621999999996</v>
      </c>
      <c r="G253" s="3">
        <f>G254+G256+G258+G260</f>
        <v>562.64117999999996</v>
      </c>
      <c r="H253" s="9">
        <f t="shared" si="16"/>
        <v>17224.263179999994</v>
      </c>
      <c r="I253" s="3">
        <f>I254+I256+I258+I260</f>
        <v>0</v>
      </c>
      <c r="J253" s="9">
        <f t="shared" si="15"/>
        <v>17224.263179999994</v>
      </c>
      <c r="K253" s="9">
        <f>K254+K256+K258+K260</f>
        <v>3294</v>
      </c>
      <c r="L253" s="30">
        <f t="shared" si="17"/>
        <v>19.124185258762409</v>
      </c>
    </row>
    <row r="254" spans="1:12" ht="42.75" customHeight="1">
      <c r="A254" s="11" t="s">
        <v>219</v>
      </c>
      <c r="B254" s="2" t="s">
        <v>396</v>
      </c>
      <c r="C254" s="5"/>
      <c r="D254" s="9">
        <v>2868.6219999999994</v>
      </c>
      <c r="E254" s="3">
        <f>E255</f>
        <v>0</v>
      </c>
      <c r="F254" s="9">
        <f t="shared" si="18"/>
        <v>2868.6219999999994</v>
      </c>
      <c r="G254" s="3">
        <f>G255</f>
        <v>0</v>
      </c>
      <c r="H254" s="9">
        <f t="shared" si="16"/>
        <v>2868.6219999999994</v>
      </c>
      <c r="I254" s="3">
        <f>I255</f>
        <v>0</v>
      </c>
      <c r="J254" s="9">
        <f t="shared" si="15"/>
        <v>2868.6219999999994</v>
      </c>
      <c r="K254" s="9">
        <f>K255</f>
        <v>374</v>
      </c>
      <c r="L254" s="30">
        <f t="shared" si="17"/>
        <v>13.037618759111522</v>
      </c>
    </row>
    <row r="255" spans="1:12" ht="47.25" customHeight="1">
      <c r="A255" s="1" t="s">
        <v>35</v>
      </c>
      <c r="B255" s="2" t="s">
        <v>396</v>
      </c>
      <c r="C255" s="5">
        <v>200</v>
      </c>
      <c r="D255" s="9">
        <v>2868.6219999999994</v>
      </c>
      <c r="E255" s="3"/>
      <c r="F255" s="9">
        <f t="shared" si="18"/>
        <v>2868.6219999999994</v>
      </c>
      <c r="G255" s="3"/>
      <c r="H255" s="9">
        <f t="shared" si="16"/>
        <v>2868.6219999999994</v>
      </c>
      <c r="I255" s="3"/>
      <c r="J255" s="9">
        <f t="shared" si="15"/>
        <v>2868.6219999999994</v>
      </c>
      <c r="K255" s="9">
        <v>374</v>
      </c>
      <c r="L255" s="30">
        <f t="shared" si="17"/>
        <v>13.037618759111522</v>
      </c>
    </row>
    <row r="256" spans="1:12" ht="47.25" customHeight="1">
      <c r="A256" s="11" t="s">
        <v>219</v>
      </c>
      <c r="B256" s="4" t="s">
        <v>222</v>
      </c>
      <c r="C256" s="5"/>
      <c r="D256" s="9">
        <v>13793</v>
      </c>
      <c r="E256" s="3">
        <f>E257</f>
        <v>0</v>
      </c>
      <c r="F256" s="9">
        <f t="shared" si="18"/>
        <v>13793</v>
      </c>
      <c r="G256" s="3">
        <f>G257</f>
        <v>0</v>
      </c>
      <c r="H256" s="9">
        <f t="shared" si="16"/>
        <v>13793</v>
      </c>
      <c r="I256" s="3">
        <f>I257</f>
        <v>0</v>
      </c>
      <c r="J256" s="9">
        <f t="shared" si="15"/>
        <v>13793</v>
      </c>
      <c r="K256" s="9">
        <f>K257</f>
        <v>2920</v>
      </c>
      <c r="L256" s="30">
        <f t="shared" si="17"/>
        <v>21.170158776190824</v>
      </c>
    </row>
    <row r="257" spans="1:12" ht="39" customHeight="1">
      <c r="A257" s="11" t="s">
        <v>34</v>
      </c>
      <c r="B257" s="4" t="s">
        <v>222</v>
      </c>
      <c r="C257" s="5">
        <v>800</v>
      </c>
      <c r="D257" s="9">
        <v>13793</v>
      </c>
      <c r="E257" s="3"/>
      <c r="F257" s="9">
        <f t="shared" si="18"/>
        <v>13793</v>
      </c>
      <c r="G257" s="3"/>
      <c r="H257" s="9">
        <f t="shared" si="16"/>
        <v>13793</v>
      </c>
      <c r="I257" s="3"/>
      <c r="J257" s="9">
        <f t="shared" si="15"/>
        <v>13793</v>
      </c>
      <c r="K257" s="9">
        <v>2920</v>
      </c>
      <c r="L257" s="30">
        <f t="shared" si="17"/>
        <v>21.170158776190824</v>
      </c>
    </row>
    <row r="258" spans="1:12" ht="40.5" customHeight="1">
      <c r="A258" s="11" t="s">
        <v>455</v>
      </c>
      <c r="B258" s="2" t="s">
        <v>456</v>
      </c>
      <c r="C258" s="5"/>
      <c r="D258" s="9">
        <v>0</v>
      </c>
      <c r="E258" s="3">
        <f>E259</f>
        <v>0</v>
      </c>
      <c r="F258" s="9">
        <f t="shared" si="18"/>
        <v>0</v>
      </c>
      <c r="G258" s="3">
        <f>G259</f>
        <v>0</v>
      </c>
      <c r="H258" s="9">
        <f t="shared" si="16"/>
        <v>0</v>
      </c>
      <c r="I258" s="3">
        <f>I259</f>
        <v>0</v>
      </c>
      <c r="J258" s="9">
        <f t="shared" si="15"/>
        <v>0</v>
      </c>
      <c r="K258" s="9">
        <f>K259</f>
        <v>0</v>
      </c>
      <c r="L258" s="30">
        <v>0</v>
      </c>
    </row>
    <row r="259" spans="1:12" ht="45.75" customHeight="1">
      <c r="A259" s="1" t="s">
        <v>35</v>
      </c>
      <c r="B259" s="2" t="s">
        <v>456</v>
      </c>
      <c r="C259" s="5">
        <v>200</v>
      </c>
      <c r="D259" s="9">
        <v>0</v>
      </c>
      <c r="E259" s="3"/>
      <c r="F259" s="9">
        <f t="shared" si="18"/>
        <v>0</v>
      </c>
      <c r="G259" s="3"/>
      <c r="H259" s="9">
        <f t="shared" si="16"/>
        <v>0</v>
      </c>
      <c r="I259" s="3"/>
      <c r="J259" s="9">
        <f t="shared" si="15"/>
        <v>0</v>
      </c>
      <c r="K259" s="9">
        <v>0</v>
      </c>
      <c r="L259" s="30">
        <v>0</v>
      </c>
    </row>
    <row r="260" spans="1:12" ht="81.75" customHeight="1">
      <c r="A260" s="11" t="s">
        <v>395</v>
      </c>
      <c r="B260" s="4" t="s">
        <v>418</v>
      </c>
      <c r="C260" s="5"/>
      <c r="D260" s="9">
        <v>0</v>
      </c>
      <c r="E260" s="3">
        <f>E261</f>
        <v>0</v>
      </c>
      <c r="F260" s="9">
        <f t="shared" si="18"/>
        <v>0</v>
      </c>
      <c r="G260" s="3">
        <f>G261</f>
        <v>562.64117999999996</v>
      </c>
      <c r="H260" s="9">
        <f t="shared" si="16"/>
        <v>562.64117999999996</v>
      </c>
      <c r="I260" s="3">
        <f>I261</f>
        <v>0</v>
      </c>
      <c r="J260" s="9">
        <f t="shared" si="15"/>
        <v>562.64117999999996</v>
      </c>
      <c r="K260" s="9">
        <f>K261</f>
        <v>0</v>
      </c>
      <c r="L260" s="30">
        <f t="shared" si="17"/>
        <v>0</v>
      </c>
    </row>
    <row r="261" spans="1:12" ht="48.75" customHeight="1">
      <c r="A261" s="1" t="s">
        <v>35</v>
      </c>
      <c r="B261" s="4" t="s">
        <v>418</v>
      </c>
      <c r="C261" s="5">
        <v>200</v>
      </c>
      <c r="D261" s="9">
        <v>0</v>
      </c>
      <c r="E261" s="3"/>
      <c r="F261" s="9">
        <f t="shared" si="18"/>
        <v>0</v>
      </c>
      <c r="G261" s="3">
        <v>562.64117999999996</v>
      </c>
      <c r="H261" s="9">
        <f t="shared" si="16"/>
        <v>562.64117999999996</v>
      </c>
      <c r="I261" s="3"/>
      <c r="J261" s="9">
        <f t="shared" si="15"/>
        <v>562.64117999999996</v>
      </c>
      <c r="K261" s="9">
        <v>0</v>
      </c>
      <c r="L261" s="30">
        <f t="shared" si="17"/>
        <v>0</v>
      </c>
    </row>
    <row r="262" spans="1:12" ht="40.5" customHeight="1">
      <c r="A262" s="10" t="s">
        <v>223</v>
      </c>
      <c r="B262" s="8" t="s">
        <v>225</v>
      </c>
      <c r="C262" s="5"/>
      <c r="D262" s="9">
        <v>0</v>
      </c>
      <c r="E262" s="3">
        <f>E263</f>
        <v>0</v>
      </c>
      <c r="F262" s="9">
        <f t="shared" si="18"/>
        <v>0</v>
      </c>
      <c r="G262" s="3">
        <f>G263</f>
        <v>54.122599999999998</v>
      </c>
      <c r="H262" s="9">
        <f t="shared" si="16"/>
        <v>54.122599999999998</v>
      </c>
      <c r="I262" s="3">
        <f>I263</f>
        <v>-54.116599999999998</v>
      </c>
      <c r="J262" s="9">
        <f t="shared" si="15"/>
        <v>6.0000000000002274E-3</v>
      </c>
      <c r="K262" s="9">
        <f>K263</f>
        <v>0</v>
      </c>
      <c r="L262" s="30">
        <f t="shared" si="17"/>
        <v>0</v>
      </c>
    </row>
    <row r="263" spans="1:12" ht="42.75" customHeight="1">
      <c r="A263" s="11" t="s">
        <v>224</v>
      </c>
      <c r="B263" s="4" t="s">
        <v>226</v>
      </c>
      <c r="C263" s="5"/>
      <c r="D263" s="9">
        <v>0</v>
      </c>
      <c r="E263" s="3">
        <f>E264</f>
        <v>0</v>
      </c>
      <c r="F263" s="9">
        <f t="shared" si="18"/>
        <v>0</v>
      </c>
      <c r="G263" s="3">
        <f>G264</f>
        <v>54.122599999999998</v>
      </c>
      <c r="H263" s="9">
        <f t="shared" si="16"/>
        <v>54.122599999999998</v>
      </c>
      <c r="I263" s="3">
        <f>I264</f>
        <v>-54.116599999999998</v>
      </c>
      <c r="J263" s="9">
        <f t="shared" si="15"/>
        <v>6.0000000000002274E-3</v>
      </c>
      <c r="K263" s="9">
        <f>K264</f>
        <v>0</v>
      </c>
      <c r="L263" s="30">
        <f t="shared" si="17"/>
        <v>0</v>
      </c>
    </row>
    <row r="264" spans="1:12" ht="39" customHeight="1">
      <c r="A264" s="11" t="s">
        <v>365</v>
      </c>
      <c r="B264" s="4" t="s">
        <v>366</v>
      </c>
      <c r="C264" s="5"/>
      <c r="D264" s="9">
        <v>0</v>
      </c>
      <c r="E264" s="3">
        <f>E265+E266</f>
        <v>0</v>
      </c>
      <c r="F264" s="9">
        <f t="shared" si="18"/>
        <v>0</v>
      </c>
      <c r="G264" s="3">
        <f>G265+G266</f>
        <v>54.122599999999998</v>
      </c>
      <c r="H264" s="9">
        <f t="shared" si="16"/>
        <v>54.122599999999998</v>
      </c>
      <c r="I264" s="3">
        <f>I265+I266</f>
        <v>-54.116599999999998</v>
      </c>
      <c r="J264" s="9">
        <f t="shared" si="15"/>
        <v>6.0000000000002274E-3</v>
      </c>
      <c r="K264" s="9">
        <f>K265+K266</f>
        <v>0</v>
      </c>
      <c r="L264" s="30">
        <f t="shared" si="17"/>
        <v>0</v>
      </c>
    </row>
    <row r="265" spans="1:12" ht="47.25" customHeight="1">
      <c r="A265" s="1" t="s">
        <v>35</v>
      </c>
      <c r="B265" s="4" t="s">
        <v>366</v>
      </c>
      <c r="C265" s="5">
        <v>200</v>
      </c>
      <c r="D265" s="9">
        <v>0</v>
      </c>
      <c r="E265" s="3"/>
      <c r="F265" s="9">
        <f t="shared" si="18"/>
        <v>0</v>
      </c>
      <c r="G265" s="3">
        <v>6.0000000000000001E-3</v>
      </c>
      <c r="H265" s="9">
        <f t="shared" si="16"/>
        <v>6.0000000000000001E-3</v>
      </c>
      <c r="I265" s="3"/>
      <c r="J265" s="9">
        <f t="shared" si="15"/>
        <v>6.0000000000000001E-3</v>
      </c>
      <c r="K265" s="9">
        <v>0</v>
      </c>
      <c r="L265" s="30">
        <f t="shared" si="17"/>
        <v>0</v>
      </c>
    </row>
    <row r="266" spans="1:12" ht="47.25" customHeight="1">
      <c r="A266" s="1" t="s">
        <v>34</v>
      </c>
      <c r="B266" s="4" t="s">
        <v>366</v>
      </c>
      <c r="C266" s="5">
        <v>800</v>
      </c>
      <c r="D266" s="9">
        <v>0</v>
      </c>
      <c r="E266" s="3"/>
      <c r="F266" s="9">
        <f t="shared" si="18"/>
        <v>0</v>
      </c>
      <c r="G266" s="3">
        <v>54.116599999999998</v>
      </c>
      <c r="H266" s="9">
        <f t="shared" si="16"/>
        <v>54.116599999999998</v>
      </c>
      <c r="I266" s="3">
        <v>-54.116599999999998</v>
      </c>
      <c r="J266" s="9">
        <f t="shared" si="15"/>
        <v>0</v>
      </c>
      <c r="K266" s="9">
        <v>0</v>
      </c>
      <c r="L266" s="30">
        <v>0</v>
      </c>
    </row>
    <row r="267" spans="1:12" ht="34.5" customHeight="1">
      <c r="A267" s="10" t="s">
        <v>72</v>
      </c>
      <c r="B267" s="17" t="s">
        <v>227</v>
      </c>
      <c r="C267" s="5"/>
      <c r="D267" s="9">
        <v>150.0488</v>
      </c>
      <c r="E267" s="3">
        <f>E268</f>
        <v>0</v>
      </c>
      <c r="F267" s="9">
        <f t="shared" si="18"/>
        <v>150.0488</v>
      </c>
      <c r="G267" s="3">
        <f>G268</f>
        <v>0</v>
      </c>
      <c r="H267" s="9">
        <f t="shared" si="16"/>
        <v>150.0488</v>
      </c>
      <c r="I267" s="3">
        <f>I268</f>
        <v>0</v>
      </c>
      <c r="J267" s="9">
        <f t="shared" si="15"/>
        <v>150.0488</v>
      </c>
      <c r="K267" s="9">
        <f>K268</f>
        <v>0</v>
      </c>
      <c r="L267" s="30">
        <f t="shared" si="17"/>
        <v>0</v>
      </c>
    </row>
    <row r="268" spans="1:12" ht="42.75" customHeight="1">
      <c r="A268" s="11" t="s">
        <v>73</v>
      </c>
      <c r="B268" s="4" t="s">
        <v>228</v>
      </c>
      <c r="C268" s="5"/>
      <c r="D268" s="9">
        <v>150.0488</v>
      </c>
      <c r="E268" s="3">
        <f>E269</f>
        <v>0</v>
      </c>
      <c r="F268" s="9">
        <f t="shared" si="18"/>
        <v>150.0488</v>
      </c>
      <c r="G268" s="3">
        <f>G269</f>
        <v>0</v>
      </c>
      <c r="H268" s="9">
        <f t="shared" si="16"/>
        <v>150.0488</v>
      </c>
      <c r="I268" s="3">
        <f>I269</f>
        <v>0</v>
      </c>
      <c r="J268" s="9">
        <f t="shared" si="15"/>
        <v>150.0488</v>
      </c>
      <c r="K268" s="9">
        <f>K269</f>
        <v>0</v>
      </c>
      <c r="L268" s="30">
        <f t="shared" ref="L268:L329" si="19">K268/J268*100</f>
        <v>0</v>
      </c>
    </row>
    <row r="269" spans="1:12" ht="51.75" customHeight="1">
      <c r="A269" s="11" t="s">
        <v>74</v>
      </c>
      <c r="B269" s="4" t="s">
        <v>419</v>
      </c>
      <c r="C269" s="5"/>
      <c r="D269" s="9">
        <v>150.0488</v>
      </c>
      <c r="E269" s="3">
        <f>E270</f>
        <v>0</v>
      </c>
      <c r="F269" s="9">
        <f t="shared" si="18"/>
        <v>150.0488</v>
      </c>
      <c r="G269" s="3">
        <f>G270</f>
        <v>0</v>
      </c>
      <c r="H269" s="9">
        <f t="shared" si="16"/>
        <v>150.0488</v>
      </c>
      <c r="I269" s="3">
        <f>I270</f>
        <v>0</v>
      </c>
      <c r="J269" s="9">
        <f t="shared" ref="J269:J332" si="20">H269+I269</f>
        <v>150.0488</v>
      </c>
      <c r="K269" s="9">
        <f>K270</f>
        <v>0</v>
      </c>
      <c r="L269" s="30">
        <f t="shared" si="19"/>
        <v>0</v>
      </c>
    </row>
    <row r="270" spans="1:12" ht="43.5" customHeight="1">
      <c r="A270" s="1" t="s">
        <v>326</v>
      </c>
      <c r="B270" s="4" t="s">
        <v>419</v>
      </c>
      <c r="C270" s="5">
        <v>300</v>
      </c>
      <c r="D270" s="9">
        <v>150.0488</v>
      </c>
      <c r="E270" s="3"/>
      <c r="F270" s="9">
        <f t="shared" si="18"/>
        <v>150.0488</v>
      </c>
      <c r="G270" s="3"/>
      <c r="H270" s="9">
        <f t="shared" si="16"/>
        <v>150.0488</v>
      </c>
      <c r="I270" s="3"/>
      <c r="J270" s="9">
        <f t="shared" si="20"/>
        <v>150.0488</v>
      </c>
      <c r="K270" s="9">
        <v>0</v>
      </c>
      <c r="L270" s="30">
        <f t="shared" si="19"/>
        <v>0</v>
      </c>
    </row>
    <row r="271" spans="1:12" ht="60" customHeight="1">
      <c r="A271" s="10" t="s">
        <v>356</v>
      </c>
      <c r="B271" s="8" t="s">
        <v>69</v>
      </c>
      <c r="C271" s="5"/>
      <c r="D271" s="9">
        <v>2125.11258</v>
      </c>
      <c r="E271" s="3">
        <f>E272</f>
        <v>0</v>
      </c>
      <c r="F271" s="9">
        <f t="shared" si="18"/>
        <v>2125.11258</v>
      </c>
      <c r="G271" s="3">
        <f>G272</f>
        <v>0</v>
      </c>
      <c r="H271" s="9">
        <f t="shared" si="16"/>
        <v>2125.11258</v>
      </c>
      <c r="I271" s="3">
        <f>I272</f>
        <v>0</v>
      </c>
      <c r="J271" s="9">
        <f t="shared" si="20"/>
        <v>2125.11258</v>
      </c>
      <c r="K271" s="9">
        <f>K272</f>
        <v>399.76285000000001</v>
      </c>
      <c r="L271" s="30">
        <f t="shared" si="19"/>
        <v>18.8113728073644</v>
      </c>
    </row>
    <row r="272" spans="1:12" ht="66.75" customHeight="1">
      <c r="A272" s="11" t="s">
        <v>357</v>
      </c>
      <c r="B272" s="4" t="s">
        <v>70</v>
      </c>
      <c r="C272" s="5"/>
      <c r="D272" s="9">
        <v>2125.11258</v>
      </c>
      <c r="E272" s="3">
        <f>E273</f>
        <v>0</v>
      </c>
      <c r="F272" s="9">
        <f t="shared" si="18"/>
        <v>2125.11258</v>
      </c>
      <c r="G272" s="3">
        <f>G273</f>
        <v>0</v>
      </c>
      <c r="H272" s="9">
        <f t="shared" ref="H272:H338" si="21">F272+G272</f>
        <v>2125.11258</v>
      </c>
      <c r="I272" s="3">
        <f>I273</f>
        <v>0</v>
      </c>
      <c r="J272" s="9">
        <f t="shared" si="20"/>
        <v>2125.11258</v>
      </c>
      <c r="K272" s="9">
        <f>K273</f>
        <v>399.76285000000001</v>
      </c>
      <c r="L272" s="30">
        <f t="shared" si="19"/>
        <v>18.8113728073644</v>
      </c>
    </row>
    <row r="273" spans="1:12" ht="56.25" customHeight="1">
      <c r="A273" s="11" t="s">
        <v>358</v>
      </c>
      <c r="B273" s="4" t="s">
        <v>71</v>
      </c>
      <c r="C273" s="5"/>
      <c r="D273" s="9">
        <v>2125.11258</v>
      </c>
      <c r="E273" s="3">
        <f>E274+E275+E276+E277</f>
        <v>0</v>
      </c>
      <c r="F273" s="9">
        <f t="shared" si="18"/>
        <v>2125.11258</v>
      </c>
      <c r="G273" s="3">
        <f>G274+G275+G276+G277</f>
        <v>0</v>
      </c>
      <c r="H273" s="9">
        <f t="shared" si="21"/>
        <v>2125.11258</v>
      </c>
      <c r="I273" s="3">
        <f>I274+I275+I276+I277</f>
        <v>0</v>
      </c>
      <c r="J273" s="9">
        <f t="shared" si="20"/>
        <v>2125.11258</v>
      </c>
      <c r="K273" s="31">
        <f>K274+K275+K276+K277</f>
        <v>399.76285000000001</v>
      </c>
      <c r="L273" s="30">
        <f t="shared" si="19"/>
        <v>18.8113728073644</v>
      </c>
    </row>
    <row r="274" spans="1:12" ht="87.75" customHeight="1">
      <c r="A274" s="1" t="s">
        <v>110</v>
      </c>
      <c r="B274" s="4" t="s">
        <v>71</v>
      </c>
      <c r="C274" s="5">
        <v>100</v>
      </c>
      <c r="D274" s="9">
        <v>1806.394</v>
      </c>
      <c r="E274" s="3"/>
      <c r="F274" s="9">
        <f t="shared" si="18"/>
        <v>1806.394</v>
      </c>
      <c r="G274" s="3"/>
      <c r="H274" s="9">
        <f t="shared" si="21"/>
        <v>1806.394</v>
      </c>
      <c r="I274" s="3"/>
      <c r="J274" s="9">
        <f t="shared" si="20"/>
        <v>1806.394</v>
      </c>
      <c r="K274" s="31">
        <v>326.97026</v>
      </c>
      <c r="L274" s="30">
        <f t="shared" si="19"/>
        <v>18.100716676428288</v>
      </c>
    </row>
    <row r="275" spans="1:12" ht="43.5" customHeight="1">
      <c r="A275" s="1" t="s">
        <v>35</v>
      </c>
      <c r="B275" s="4" t="s">
        <v>71</v>
      </c>
      <c r="C275" s="5">
        <v>200</v>
      </c>
      <c r="D275" s="9">
        <v>318.71858000000003</v>
      </c>
      <c r="E275" s="3"/>
      <c r="F275" s="9">
        <f t="shared" ref="F275:F341" si="22">D275+E275</f>
        <v>318.71858000000003</v>
      </c>
      <c r="G275" s="3"/>
      <c r="H275" s="9">
        <f t="shared" si="21"/>
        <v>318.71858000000003</v>
      </c>
      <c r="I275" s="3"/>
      <c r="J275" s="9">
        <f t="shared" si="20"/>
        <v>318.71858000000003</v>
      </c>
      <c r="K275" s="31">
        <v>72.792590000000004</v>
      </c>
      <c r="L275" s="30">
        <f t="shared" si="19"/>
        <v>22.839142292865386</v>
      </c>
    </row>
    <row r="276" spans="1:12" ht="43.5" customHeight="1">
      <c r="A276" s="1" t="s">
        <v>326</v>
      </c>
      <c r="B276" s="4" t="s">
        <v>71</v>
      </c>
      <c r="C276" s="5">
        <v>300</v>
      </c>
      <c r="D276" s="9">
        <v>0</v>
      </c>
      <c r="E276" s="3"/>
      <c r="F276" s="9">
        <f t="shared" si="22"/>
        <v>0</v>
      </c>
      <c r="G276" s="3"/>
      <c r="H276" s="9">
        <f t="shared" si="21"/>
        <v>0</v>
      </c>
      <c r="I276" s="3"/>
      <c r="J276" s="9">
        <f t="shared" si="20"/>
        <v>0</v>
      </c>
      <c r="K276" s="9">
        <v>0</v>
      </c>
      <c r="L276" s="30">
        <v>0</v>
      </c>
    </row>
    <row r="277" spans="1:12" ht="44.25" customHeight="1">
      <c r="A277" s="1" t="s">
        <v>34</v>
      </c>
      <c r="B277" s="4" t="s">
        <v>71</v>
      </c>
      <c r="C277" s="5">
        <v>800</v>
      </c>
      <c r="D277" s="9">
        <v>0</v>
      </c>
      <c r="E277" s="3"/>
      <c r="F277" s="9">
        <f t="shared" si="22"/>
        <v>0</v>
      </c>
      <c r="G277" s="3"/>
      <c r="H277" s="9">
        <f t="shared" si="21"/>
        <v>0</v>
      </c>
      <c r="I277" s="3"/>
      <c r="J277" s="9">
        <f t="shared" si="20"/>
        <v>0</v>
      </c>
      <c r="K277" s="9">
        <v>0</v>
      </c>
      <c r="L277" s="30">
        <v>0</v>
      </c>
    </row>
    <row r="278" spans="1:12" ht="41.25" customHeight="1">
      <c r="A278" s="10" t="s">
        <v>229</v>
      </c>
      <c r="B278" s="8" t="s">
        <v>303</v>
      </c>
      <c r="C278" s="5"/>
      <c r="D278" s="9">
        <v>29975.95</v>
      </c>
      <c r="E278" s="3">
        <f>E279</f>
        <v>0</v>
      </c>
      <c r="F278" s="9">
        <f t="shared" si="22"/>
        <v>29975.95</v>
      </c>
      <c r="G278" s="3">
        <f>G279</f>
        <v>167.9</v>
      </c>
      <c r="H278" s="9">
        <f t="shared" si="21"/>
        <v>30143.850000000002</v>
      </c>
      <c r="I278" s="3">
        <f>I279</f>
        <v>0</v>
      </c>
      <c r="J278" s="9">
        <f t="shared" si="20"/>
        <v>30143.850000000002</v>
      </c>
      <c r="K278" s="9">
        <f>K279</f>
        <v>6598.2451899999996</v>
      </c>
      <c r="L278" s="30">
        <f t="shared" si="19"/>
        <v>21.889191957895225</v>
      </c>
    </row>
    <row r="279" spans="1:12" ht="46.5" customHeight="1">
      <c r="A279" s="11" t="s">
        <v>230</v>
      </c>
      <c r="B279" s="4" t="s">
        <v>304</v>
      </c>
      <c r="C279" s="5"/>
      <c r="D279" s="9">
        <v>29975.95</v>
      </c>
      <c r="E279" s="3">
        <f>E280+E282+E284</f>
        <v>0</v>
      </c>
      <c r="F279" s="9">
        <f t="shared" si="22"/>
        <v>29975.95</v>
      </c>
      <c r="G279" s="3">
        <f>G280+G282+G284</f>
        <v>167.9</v>
      </c>
      <c r="H279" s="9">
        <f t="shared" si="21"/>
        <v>30143.850000000002</v>
      </c>
      <c r="I279" s="3">
        <f>I280+I282+I284</f>
        <v>0</v>
      </c>
      <c r="J279" s="9">
        <f t="shared" si="20"/>
        <v>30143.850000000002</v>
      </c>
      <c r="K279" s="9">
        <f>K280+K282+K284</f>
        <v>6598.2451899999996</v>
      </c>
      <c r="L279" s="30">
        <f t="shared" si="19"/>
        <v>21.889191957895225</v>
      </c>
    </row>
    <row r="280" spans="1:12" ht="57" customHeight="1">
      <c r="A280" s="11" t="s">
        <v>305</v>
      </c>
      <c r="B280" s="14" t="s">
        <v>306</v>
      </c>
      <c r="C280" s="5"/>
      <c r="D280" s="9">
        <v>28605.95</v>
      </c>
      <c r="E280" s="3">
        <f>E281</f>
        <v>0</v>
      </c>
      <c r="F280" s="9">
        <f t="shared" si="22"/>
        <v>28605.95</v>
      </c>
      <c r="G280" s="3">
        <f>G281</f>
        <v>150</v>
      </c>
      <c r="H280" s="9">
        <f t="shared" si="21"/>
        <v>28755.95</v>
      </c>
      <c r="I280" s="3">
        <f>I281</f>
        <v>0</v>
      </c>
      <c r="J280" s="9">
        <f t="shared" si="20"/>
        <v>28755.95</v>
      </c>
      <c r="K280" s="9">
        <f>K281</f>
        <v>6598.2451899999996</v>
      </c>
      <c r="L280" s="30">
        <f t="shared" si="19"/>
        <v>22.945669296267379</v>
      </c>
    </row>
    <row r="281" spans="1:12" ht="42.75" customHeight="1">
      <c r="A281" s="19" t="s">
        <v>216</v>
      </c>
      <c r="B281" s="14" t="s">
        <v>306</v>
      </c>
      <c r="C281" s="5">
        <v>800</v>
      </c>
      <c r="D281" s="9">
        <v>28605.95</v>
      </c>
      <c r="E281" s="3"/>
      <c r="F281" s="9">
        <f t="shared" si="22"/>
        <v>28605.95</v>
      </c>
      <c r="G281" s="3">
        <v>150</v>
      </c>
      <c r="H281" s="9">
        <f t="shared" si="21"/>
        <v>28755.95</v>
      </c>
      <c r="I281" s="3"/>
      <c r="J281" s="9">
        <f t="shared" si="20"/>
        <v>28755.95</v>
      </c>
      <c r="K281" s="9">
        <v>6598.2451899999996</v>
      </c>
      <c r="L281" s="30">
        <f t="shared" si="19"/>
        <v>22.945669296267379</v>
      </c>
    </row>
    <row r="282" spans="1:12" ht="37.5" customHeight="1">
      <c r="A282" s="1" t="s">
        <v>484</v>
      </c>
      <c r="B282" s="14" t="s">
        <v>531</v>
      </c>
      <c r="C282" s="5"/>
      <c r="D282" s="9">
        <v>1264</v>
      </c>
      <c r="E282" s="3">
        <f>E283</f>
        <v>0</v>
      </c>
      <c r="F282" s="9">
        <f t="shared" si="22"/>
        <v>1264</v>
      </c>
      <c r="G282" s="3">
        <f>G283</f>
        <v>17.899999999999999</v>
      </c>
      <c r="H282" s="9">
        <f t="shared" si="21"/>
        <v>1281.9000000000001</v>
      </c>
      <c r="I282" s="3">
        <f>I283</f>
        <v>0</v>
      </c>
      <c r="J282" s="9">
        <f t="shared" si="20"/>
        <v>1281.9000000000001</v>
      </c>
      <c r="K282" s="9">
        <f>K283</f>
        <v>0</v>
      </c>
      <c r="L282" s="30">
        <f t="shared" si="19"/>
        <v>0</v>
      </c>
    </row>
    <row r="283" spans="1:12" ht="42.75" customHeight="1">
      <c r="A283" s="1" t="s">
        <v>35</v>
      </c>
      <c r="B283" s="14" t="s">
        <v>531</v>
      </c>
      <c r="C283" s="5">
        <v>200</v>
      </c>
      <c r="D283" s="9">
        <v>1264</v>
      </c>
      <c r="E283" s="3"/>
      <c r="F283" s="9">
        <f t="shared" si="22"/>
        <v>1264</v>
      </c>
      <c r="G283" s="3">
        <v>17.899999999999999</v>
      </c>
      <c r="H283" s="9">
        <f t="shared" si="21"/>
        <v>1281.9000000000001</v>
      </c>
      <c r="I283" s="3"/>
      <c r="J283" s="9">
        <f t="shared" si="20"/>
        <v>1281.9000000000001</v>
      </c>
      <c r="K283" s="9">
        <v>0</v>
      </c>
      <c r="L283" s="30">
        <f t="shared" si="19"/>
        <v>0</v>
      </c>
    </row>
    <row r="284" spans="1:12" ht="28.5" customHeight="1">
      <c r="A284" s="1" t="s">
        <v>519</v>
      </c>
      <c r="B284" s="14" t="s">
        <v>520</v>
      </c>
      <c r="C284" s="5"/>
      <c r="D284" s="9">
        <v>106</v>
      </c>
      <c r="E284" s="3">
        <f>E285</f>
        <v>0</v>
      </c>
      <c r="F284" s="9">
        <f t="shared" si="22"/>
        <v>106</v>
      </c>
      <c r="G284" s="3">
        <f>G285</f>
        <v>0</v>
      </c>
      <c r="H284" s="9">
        <f t="shared" si="21"/>
        <v>106</v>
      </c>
      <c r="I284" s="3">
        <f>I285</f>
        <v>0</v>
      </c>
      <c r="J284" s="9">
        <f t="shared" si="20"/>
        <v>106</v>
      </c>
      <c r="K284" s="9">
        <f>K285</f>
        <v>0</v>
      </c>
      <c r="L284" s="30">
        <f t="shared" si="19"/>
        <v>0</v>
      </c>
    </row>
    <row r="285" spans="1:12" ht="42.75" customHeight="1">
      <c r="A285" s="1" t="s">
        <v>35</v>
      </c>
      <c r="B285" s="14" t="s">
        <v>520</v>
      </c>
      <c r="C285" s="5">
        <v>200</v>
      </c>
      <c r="D285" s="9">
        <v>106</v>
      </c>
      <c r="E285" s="3"/>
      <c r="F285" s="9">
        <f t="shared" si="22"/>
        <v>106</v>
      </c>
      <c r="G285" s="3"/>
      <c r="H285" s="9">
        <f t="shared" si="21"/>
        <v>106</v>
      </c>
      <c r="I285" s="3"/>
      <c r="J285" s="9">
        <f t="shared" si="20"/>
        <v>106</v>
      </c>
      <c r="K285" s="9">
        <v>0</v>
      </c>
      <c r="L285" s="30">
        <f t="shared" si="19"/>
        <v>0</v>
      </c>
    </row>
    <row r="286" spans="1:12" ht="112.5" customHeight="1">
      <c r="A286" s="10" t="s">
        <v>353</v>
      </c>
      <c r="B286" s="8" t="s">
        <v>61</v>
      </c>
      <c r="C286" s="5"/>
      <c r="D286" s="9">
        <v>4901.1077499999992</v>
      </c>
      <c r="E286" s="3">
        <f>E287+E292</f>
        <v>0</v>
      </c>
      <c r="F286" s="9">
        <f t="shared" si="22"/>
        <v>4901.1077499999992</v>
      </c>
      <c r="G286" s="3">
        <f>G287+G292</f>
        <v>0</v>
      </c>
      <c r="H286" s="9">
        <f t="shared" si="21"/>
        <v>4901.1077499999992</v>
      </c>
      <c r="I286" s="3">
        <f>I287+I292</f>
        <v>0</v>
      </c>
      <c r="J286" s="9">
        <f t="shared" si="20"/>
        <v>4901.1077499999992</v>
      </c>
      <c r="K286" s="9">
        <f>K287+K292</f>
        <v>934</v>
      </c>
      <c r="L286" s="30">
        <f t="shared" si="19"/>
        <v>19.05691626551161</v>
      </c>
    </row>
    <row r="287" spans="1:12" ht="109.5" customHeight="1">
      <c r="A287" s="11" t="s">
        <v>352</v>
      </c>
      <c r="B287" s="4" t="s">
        <v>62</v>
      </c>
      <c r="C287" s="5"/>
      <c r="D287" s="9">
        <v>4901.1077499999992</v>
      </c>
      <c r="E287" s="3">
        <f>E288+E290</f>
        <v>0</v>
      </c>
      <c r="F287" s="9">
        <f t="shared" si="22"/>
        <v>4901.1077499999992</v>
      </c>
      <c r="G287" s="3">
        <f>G288+G290</f>
        <v>0</v>
      </c>
      <c r="H287" s="9">
        <f t="shared" si="21"/>
        <v>4901.1077499999992</v>
      </c>
      <c r="I287" s="3">
        <f>I288+I290</f>
        <v>0</v>
      </c>
      <c r="J287" s="9">
        <f t="shared" si="20"/>
        <v>4901.1077499999992</v>
      </c>
      <c r="K287" s="9">
        <f>K288+K290</f>
        <v>934</v>
      </c>
      <c r="L287" s="30">
        <f t="shared" si="19"/>
        <v>19.05691626551161</v>
      </c>
    </row>
    <row r="288" spans="1:12" ht="97.5" customHeight="1">
      <c r="A288" s="11" t="s">
        <v>351</v>
      </c>
      <c r="B288" s="4" t="s">
        <v>63</v>
      </c>
      <c r="C288" s="5"/>
      <c r="D288" s="9">
        <v>3556.0007500000002</v>
      </c>
      <c r="E288" s="3">
        <f>E289</f>
        <v>0</v>
      </c>
      <c r="F288" s="9">
        <f t="shared" si="22"/>
        <v>3556.0007500000002</v>
      </c>
      <c r="G288" s="3">
        <f>G289</f>
        <v>0</v>
      </c>
      <c r="H288" s="9">
        <f t="shared" si="21"/>
        <v>3556.0007500000002</v>
      </c>
      <c r="I288" s="3">
        <f>I289</f>
        <v>0</v>
      </c>
      <c r="J288" s="9">
        <f t="shared" si="20"/>
        <v>3556.0007500000002</v>
      </c>
      <c r="K288" s="9">
        <f>K289</f>
        <v>934</v>
      </c>
      <c r="L288" s="30">
        <f t="shared" si="19"/>
        <v>26.265461276969639</v>
      </c>
    </row>
    <row r="289" spans="1:12" ht="50.25" customHeight="1">
      <c r="A289" s="1" t="s">
        <v>64</v>
      </c>
      <c r="B289" s="4" t="s">
        <v>63</v>
      </c>
      <c r="C289" s="5">
        <v>600</v>
      </c>
      <c r="D289" s="9">
        <v>3556.0007500000002</v>
      </c>
      <c r="E289" s="3"/>
      <c r="F289" s="9">
        <f t="shared" si="22"/>
        <v>3556.0007500000002</v>
      </c>
      <c r="G289" s="3"/>
      <c r="H289" s="9">
        <f t="shared" si="21"/>
        <v>3556.0007500000002</v>
      </c>
      <c r="I289" s="3"/>
      <c r="J289" s="9">
        <f t="shared" si="20"/>
        <v>3556.0007500000002</v>
      </c>
      <c r="K289" s="9">
        <v>934</v>
      </c>
      <c r="L289" s="30">
        <f t="shared" si="19"/>
        <v>26.265461276969639</v>
      </c>
    </row>
    <row r="290" spans="1:12" ht="75" customHeight="1">
      <c r="A290" s="13" t="s">
        <v>379</v>
      </c>
      <c r="B290" s="4" t="s">
        <v>380</v>
      </c>
      <c r="C290" s="5"/>
      <c r="D290" s="9">
        <v>1345.107</v>
      </c>
      <c r="E290" s="3">
        <f>E291</f>
        <v>0</v>
      </c>
      <c r="F290" s="9">
        <f t="shared" si="22"/>
        <v>1345.107</v>
      </c>
      <c r="G290" s="3">
        <f>G291</f>
        <v>0</v>
      </c>
      <c r="H290" s="9">
        <f t="shared" si="21"/>
        <v>1345.107</v>
      </c>
      <c r="I290" s="3">
        <f>I291</f>
        <v>0</v>
      </c>
      <c r="J290" s="9">
        <f t="shared" si="20"/>
        <v>1345.107</v>
      </c>
      <c r="K290" s="9">
        <f>K291</f>
        <v>0</v>
      </c>
      <c r="L290" s="30">
        <f t="shared" si="19"/>
        <v>0</v>
      </c>
    </row>
    <row r="291" spans="1:12" ht="52.5" customHeight="1">
      <c r="A291" s="1" t="s">
        <v>64</v>
      </c>
      <c r="B291" s="4" t="s">
        <v>380</v>
      </c>
      <c r="C291" s="5">
        <v>600</v>
      </c>
      <c r="D291" s="9">
        <v>1345.107</v>
      </c>
      <c r="E291" s="3"/>
      <c r="F291" s="9">
        <f t="shared" si="22"/>
        <v>1345.107</v>
      </c>
      <c r="G291" s="3"/>
      <c r="H291" s="9">
        <f t="shared" si="21"/>
        <v>1345.107</v>
      </c>
      <c r="I291" s="3"/>
      <c r="J291" s="9">
        <f t="shared" si="20"/>
        <v>1345.107</v>
      </c>
      <c r="K291" s="9">
        <v>0</v>
      </c>
      <c r="L291" s="30">
        <f t="shared" si="19"/>
        <v>0</v>
      </c>
    </row>
    <row r="292" spans="1:12" ht="86.25" customHeight="1">
      <c r="A292" s="11" t="s">
        <v>65</v>
      </c>
      <c r="B292" s="4" t="s">
        <v>67</v>
      </c>
      <c r="C292" s="5"/>
      <c r="D292" s="9">
        <v>0</v>
      </c>
      <c r="E292" s="3">
        <f>E293</f>
        <v>0</v>
      </c>
      <c r="F292" s="9">
        <f t="shared" si="22"/>
        <v>0</v>
      </c>
      <c r="G292" s="3">
        <f>G293</f>
        <v>0</v>
      </c>
      <c r="H292" s="9">
        <f t="shared" si="21"/>
        <v>0</v>
      </c>
      <c r="I292" s="3">
        <f>I293</f>
        <v>0</v>
      </c>
      <c r="J292" s="9">
        <f t="shared" si="20"/>
        <v>0</v>
      </c>
      <c r="K292" s="9">
        <f>K293</f>
        <v>0</v>
      </c>
      <c r="L292" s="30">
        <v>0</v>
      </c>
    </row>
    <row r="293" spans="1:12" ht="80.25" customHeight="1">
      <c r="A293" s="11" t="s">
        <v>66</v>
      </c>
      <c r="B293" s="4" t="s">
        <v>68</v>
      </c>
      <c r="C293" s="5"/>
      <c r="D293" s="9">
        <v>0</v>
      </c>
      <c r="E293" s="3">
        <f>E294</f>
        <v>0</v>
      </c>
      <c r="F293" s="9">
        <f t="shared" si="22"/>
        <v>0</v>
      </c>
      <c r="G293" s="3">
        <f>G294</f>
        <v>0</v>
      </c>
      <c r="H293" s="9">
        <f t="shared" si="21"/>
        <v>0</v>
      </c>
      <c r="I293" s="3">
        <f>I294</f>
        <v>0</v>
      </c>
      <c r="J293" s="9">
        <f t="shared" si="20"/>
        <v>0</v>
      </c>
      <c r="K293" s="9">
        <f>K294</f>
        <v>0</v>
      </c>
      <c r="L293" s="30">
        <v>0</v>
      </c>
    </row>
    <row r="294" spans="1:12" ht="48" customHeight="1">
      <c r="A294" s="1" t="s">
        <v>64</v>
      </c>
      <c r="B294" s="4" t="s">
        <v>68</v>
      </c>
      <c r="C294" s="5">
        <v>600</v>
      </c>
      <c r="D294" s="9">
        <v>0</v>
      </c>
      <c r="E294" s="3"/>
      <c r="F294" s="9">
        <f t="shared" si="22"/>
        <v>0</v>
      </c>
      <c r="G294" s="3"/>
      <c r="H294" s="9">
        <f t="shared" si="21"/>
        <v>0</v>
      </c>
      <c r="I294" s="3"/>
      <c r="J294" s="9">
        <f t="shared" si="20"/>
        <v>0</v>
      </c>
      <c r="K294" s="9">
        <v>0</v>
      </c>
      <c r="L294" s="30">
        <v>0</v>
      </c>
    </row>
    <row r="295" spans="1:12" ht="39.75" customHeight="1">
      <c r="A295" s="10" t="s">
        <v>53</v>
      </c>
      <c r="B295" s="8" t="s">
        <v>57</v>
      </c>
      <c r="C295" s="5"/>
      <c r="D295" s="9">
        <v>595.49330999999995</v>
      </c>
      <c r="E295" s="3">
        <f>E296</f>
        <v>0</v>
      </c>
      <c r="F295" s="9">
        <f t="shared" si="22"/>
        <v>595.49330999999995</v>
      </c>
      <c r="G295" s="3">
        <f>G296</f>
        <v>150</v>
      </c>
      <c r="H295" s="9">
        <f t="shared" si="21"/>
        <v>745.49330999999995</v>
      </c>
      <c r="I295" s="3">
        <f>I296</f>
        <v>0</v>
      </c>
      <c r="J295" s="9">
        <f t="shared" si="20"/>
        <v>745.49330999999995</v>
      </c>
      <c r="K295" s="9">
        <f>K296</f>
        <v>65.992000000000004</v>
      </c>
      <c r="L295" s="30">
        <f t="shared" si="19"/>
        <v>8.8521250445560682</v>
      </c>
    </row>
    <row r="296" spans="1:12" ht="38.25" customHeight="1">
      <c r="A296" s="11" t="s">
        <v>54</v>
      </c>
      <c r="B296" s="4" t="s">
        <v>58</v>
      </c>
      <c r="C296" s="5"/>
      <c r="D296" s="9">
        <v>595.49330999999995</v>
      </c>
      <c r="E296" s="3">
        <f>E297+E299+E301+E304+E306</f>
        <v>0</v>
      </c>
      <c r="F296" s="9">
        <f t="shared" si="22"/>
        <v>595.49330999999995</v>
      </c>
      <c r="G296" s="3">
        <f>G297+G299+G301+G304+G306</f>
        <v>150</v>
      </c>
      <c r="H296" s="9">
        <f t="shared" si="21"/>
        <v>745.49330999999995</v>
      </c>
      <c r="I296" s="3">
        <f>I297+I299+I301+I304+I306</f>
        <v>0</v>
      </c>
      <c r="J296" s="9">
        <f t="shared" si="20"/>
        <v>745.49330999999995</v>
      </c>
      <c r="K296" s="9">
        <f>K297+K299+K301+K304+K306</f>
        <v>65.992000000000004</v>
      </c>
      <c r="L296" s="30">
        <f t="shared" si="19"/>
        <v>8.8521250445560682</v>
      </c>
    </row>
    <row r="297" spans="1:12" ht="39.75" customHeight="1">
      <c r="A297" s="11" t="s">
        <v>55</v>
      </c>
      <c r="B297" s="4" t="s">
        <v>59</v>
      </c>
      <c r="C297" s="5"/>
      <c r="D297" s="9">
        <v>134.15243000000001</v>
      </c>
      <c r="E297" s="3">
        <f>E298</f>
        <v>0</v>
      </c>
      <c r="F297" s="9">
        <f t="shared" si="22"/>
        <v>134.15243000000001</v>
      </c>
      <c r="G297" s="3">
        <f>G298</f>
        <v>0</v>
      </c>
      <c r="H297" s="9">
        <f t="shared" si="21"/>
        <v>134.15243000000001</v>
      </c>
      <c r="I297" s="3">
        <f>I298</f>
        <v>0</v>
      </c>
      <c r="J297" s="9">
        <f t="shared" si="20"/>
        <v>134.15243000000001</v>
      </c>
      <c r="K297" s="9">
        <f>K298</f>
        <v>0</v>
      </c>
      <c r="L297" s="30">
        <f t="shared" si="19"/>
        <v>0</v>
      </c>
    </row>
    <row r="298" spans="1:12" ht="50.25" customHeight="1">
      <c r="A298" s="1" t="s">
        <v>35</v>
      </c>
      <c r="B298" s="4" t="s">
        <v>59</v>
      </c>
      <c r="C298" s="5">
        <v>200</v>
      </c>
      <c r="D298" s="9">
        <v>134.15243000000001</v>
      </c>
      <c r="E298" s="3"/>
      <c r="F298" s="9">
        <f t="shared" si="22"/>
        <v>134.15243000000001</v>
      </c>
      <c r="G298" s="3"/>
      <c r="H298" s="9">
        <f t="shared" si="21"/>
        <v>134.15243000000001</v>
      </c>
      <c r="I298" s="3"/>
      <c r="J298" s="9">
        <f t="shared" si="20"/>
        <v>134.15243000000001</v>
      </c>
      <c r="K298" s="9">
        <v>0</v>
      </c>
      <c r="L298" s="30">
        <f t="shared" si="19"/>
        <v>0</v>
      </c>
    </row>
    <row r="299" spans="1:12" ht="50.25" customHeight="1">
      <c r="A299" s="1" t="s">
        <v>413</v>
      </c>
      <c r="B299" s="4" t="s">
        <v>414</v>
      </c>
      <c r="C299" s="5"/>
      <c r="D299" s="9">
        <v>396.1</v>
      </c>
      <c r="E299" s="3">
        <f>E300</f>
        <v>0</v>
      </c>
      <c r="F299" s="9">
        <f t="shared" si="22"/>
        <v>396.1</v>
      </c>
      <c r="G299" s="3">
        <f>G300</f>
        <v>0</v>
      </c>
      <c r="H299" s="9">
        <f t="shared" si="21"/>
        <v>396.1</v>
      </c>
      <c r="I299" s="3">
        <f>I300</f>
        <v>0</v>
      </c>
      <c r="J299" s="9">
        <f t="shared" si="20"/>
        <v>396.1</v>
      </c>
      <c r="K299" s="9">
        <f>K300</f>
        <v>65.992000000000004</v>
      </c>
      <c r="L299" s="30">
        <f t="shared" si="19"/>
        <v>16.660439283009339</v>
      </c>
    </row>
    <row r="300" spans="1:12" ht="50.25" customHeight="1">
      <c r="A300" s="1" t="s">
        <v>35</v>
      </c>
      <c r="B300" s="14" t="s">
        <v>414</v>
      </c>
      <c r="C300" s="5">
        <v>200</v>
      </c>
      <c r="D300" s="9">
        <v>396.1</v>
      </c>
      <c r="E300" s="3"/>
      <c r="F300" s="9">
        <f t="shared" si="22"/>
        <v>396.1</v>
      </c>
      <c r="G300" s="3"/>
      <c r="H300" s="9">
        <f t="shared" si="21"/>
        <v>396.1</v>
      </c>
      <c r="I300" s="3"/>
      <c r="J300" s="9">
        <f t="shared" si="20"/>
        <v>396.1</v>
      </c>
      <c r="K300" s="9">
        <v>65.992000000000004</v>
      </c>
      <c r="L300" s="30">
        <f t="shared" si="19"/>
        <v>16.660439283009339</v>
      </c>
    </row>
    <row r="301" spans="1:12" ht="50.25" customHeight="1">
      <c r="A301" s="13" t="s">
        <v>451</v>
      </c>
      <c r="B301" s="14" t="s">
        <v>452</v>
      </c>
      <c r="C301" s="5"/>
      <c r="D301" s="9">
        <v>25</v>
      </c>
      <c r="E301" s="3">
        <f>E302+E303</f>
        <v>0</v>
      </c>
      <c r="F301" s="9">
        <f t="shared" si="22"/>
        <v>25</v>
      </c>
      <c r="G301" s="3">
        <f>G302+G303</f>
        <v>0</v>
      </c>
      <c r="H301" s="9">
        <f t="shared" si="21"/>
        <v>25</v>
      </c>
      <c r="I301" s="3">
        <f>I302+I303</f>
        <v>0</v>
      </c>
      <c r="J301" s="9">
        <f t="shared" si="20"/>
        <v>25</v>
      </c>
      <c r="K301" s="9">
        <f>K302+K303</f>
        <v>0</v>
      </c>
      <c r="L301" s="30">
        <f t="shared" si="19"/>
        <v>0</v>
      </c>
    </row>
    <row r="302" spans="1:12" ht="78.75" customHeight="1">
      <c r="A302" s="13" t="s">
        <v>110</v>
      </c>
      <c r="B302" s="14" t="s">
        <v>452</v>
      </c>
      <c r="C302" s="5">
        <v>100</v>
      </c>
      <c r="D302" s="9">
        <v>25</v>
      </c>
      <c r="E302" s="3"/>
      <c r="F302" s="9">
        <f t="shared" si="22"/>
        <v>25</v>
      </c>
      <c r="G302" s="3"/>
      <c r="H302" s="9">
        <f t="shared" si="21"/>
        <v>25</v>
      </c>
      <c r="I302" s="3"/>
      <c r="J302" s="9">
        <f t="shared" si="20"/>
        <v>25</v>
      </c>
      <c r="K302" s="9">
        <v>0</v>
      </c>
      <c r="L302" s="30">
        <f t="shared" si="19"/>
        <v>0</v>
      </c>
    </row>
    <row r="303" spans="1:12" ht="50.25" customHeight="1">
      <c r="A303" s="13" t="s">
        <v>35</v>
      </c>
      <c r="B303" s="14" t="s">
        <v>452</v>
      </c>
      <c r="C303" s="5">
        <v>200</v>
      </c>
      <c r="D303" s="9">
        <v>0</v>
      </c>
      <c r="E303" s="3"/>
      <c r="F303" s="9">
        <f t="shared" si="22"/>
        <v>0</v>
      </c>
      <c r="G303" s="3"/>
      <c r="H303" s="9">
        <f t="shared" si="21"/>
        <v>0</v>
      </c>
      <c r="I303" s="3"/>
      <c r="J303" s="9">
        <f t="shared" si="20"/>
        <v>0</v>
      </c>
      <c r="K303" s="9">
        <v>0</v>
      </c>
      <c r="L303" s="30">
        <v>0</v>
      </c>
    </row>
    <row r="304" spans="1:12" ht="138" customHeight="1">
      <c r="A304" s="1" t="s">
        <v>56</v>
      </c>
      <c r="B304" s="14" t="s">
        <v>60</v>
      </c>
      <c r="C304" s="5"/>
      <c r="D304" s="9">
        <v>40.240879999999997</v>
      </c>
      <c r="E304" s="3">
        <f>E305</f>
        <v>0</v>
      </c>
      <c r="F304" s="9">
        <f t="shared" si="22"/>
        <v>40.240879999999997</v>
      </c>
      <c r="G304" s="3">
        <f>G305</f>
        <v>0</v>
      </c>
      <c r="H304" s="9">
        <f t="shared" si="21"/>
        <v>40.240879999999997</v>
      </c>
      <c r="I304" s="3">
        <f>I305</f>
        <v>0</v>
      </c>
      <c r="J304" s="9">
        <f t="shared" si="20"/>
        <v>40.240879999999997</v>
      </c>
      <c r="K304" s="9">
        <f>K305</f>
        <v>0</v>
      </c>
      <c r="L304" s="30">
        <f t="shared" si="19"/>
        <v>0</v>
      </c>
    </row>
    <row r="305" spans="1:12" ht="49.5" customHeight="1">
      <c r="A305" s="1" t="s">
        <v>35</v>
      </c>
      <c r="B305" s="14" t="s">
        <v>60</v>
      </c>
      <c r="C305" s="5">
        <v>200</v>
      </c>
      <c r="D305" s="9">
        <v>40.240879999999997</v>
      </c>
      <c r="E305" s="3"/>
      <c r="F305" s="9">
        <f t="shared" si="22"/>
        <v>40.240879999999997</v>
      </c>
      <c r="G305" s="3"/>
      <c r="H305" s="9">
        <f t="shared" si="21"/>
        <v>40.240879999999997</v>
      </c>
      <c r="I305" s="3"/>
      <c r="J305" s="9">
        <f t="shared" si="20"/>
        <v>40.240879999999997</v>
      </c>
      <c r="K305" s="9">
        <v>0</v>
      </c>
      <c r="L305" s="30">
        <f t="shared" si="19"/>
        <v>0</v>
      </c>
    </row>
    <row r="306" spans="1:12" ht="87" customHeight="1">
      <c r="A306" s="20" t="s">
        <v>387</v>
      </c>
      <c r="B306" s="14" t="s">
        <v>388</v>
      </c>
      <c r="C306" s="5"/>
      <c r="D306" s="9">
        <v>0</v>
      </c>
      <c r="E306" s="3">
        <f>E307</f>
        <v>0</v>
      </c>
      <c r="F306" s="9">
        <f t="shared" si="22"/>
        <v>0</v>
      </c>
      <c r="G306" s="3">
        <f>G307</f>
        <v>150</v>
      </c>
      <c r="H306" s="9">
        <f t="shared" si="21"/>
        <v>150</v>
      </c>
      <c r="I306" s="3">
        <f>I307</f>
        <v>0</v>
      </c>
      <c r="J306" s="9">
        <f t="shared" si="20"/>
        <v>150</v>
      </c>
      <c r="K306" s="9">
        <f>K307</f>
        <v>0</v>
      </c>
      <c r="L306" s="30">
        <f t="shared" si="19"/>
        <v>0</v>
      </c>
    </row>
    <row r="307" spans="1:12" ht="49.5" customHeight="1">
      <c r="A307" s="1" t="s">
        <v>35</v>
      </c>
      <c r="B307" s="14" t="s">
        <v>388</v>
      </c>
      <c r="C307" s="5">
        <v>200</v>
      </c>
      <c r="D307" s="9">
        <v>0</v>
      </c>
      <c r="E307" s="3"/>
      <c r="F307" s="9">
        <f t="shared" si="22"/>
        <v>0</v>
      </c>
      <c r="G307" s="3">
        <v>150</v>
      </c>
      <c r="H307" s="9">
        <f t="shared" si="21"/>
        <v>150</v>
      </c>
      <c r="I307" s="3"/>
      <c r="J307" s="9">
        <f t="shared" si="20"/>
        <v>150</v>
      </c>
      <c r="K307" s="9">
        <v>0</v>
      </c>
      <c r="L307" s="30">
        <f t="shared" si="19"/>
        <v>0</v>
      </c>
    </row>
    <row r="308" spans="1:12" ht="76.5" customHeight="1">
      <c r="A308" s="10" t="s">
        <v>47</v>
      </c>
      <c r="B308" s="8" t="s">
        <v>50</v>
      </c>
      <c r="C308" s="5"/>
      <c r="D308" s="9">
        <v>2146.9140000000002</v>
      </c>
      <c r="E308" s="3">
        <f>E309</f>
        <v>0</v>
      </c>
      <c r="F308" s="9">
        <f t="shared" si="22"/>
        <v>2146.9140000000002</v>
      </c>
      <c r="G308" s="3">
        <f>G309</f>
        <v>0</v>
      </c>
      <c r="H308" s="9">
        <f t="shared" si="21"/>
        <v>2146.9140000000002</v>
      </c>
      <c r="I308" s="3">
        <f>I309</f>
        <v>0</v>
      </c>
      <c r="J308" s="9">
        <f t="shared" si="20"/>
        <v>2146.9140000000002</v>
      </c>
      <c r="K308" s="9">
        <f>K309</f>
        <v>0</v>
      </c>
      <c r="L308" s="30">
        <f t="shared" si="19"/>
        <v>0</v>
      </c>
    </row>
    <row r="309" spans="1:12" ht="74.25" customHeight="1">
      <c r="A309" s="11" t="s">
        <v>48</v>
      </c>
      <c r="B309" s="4" t="s">
        <v>51</v>
      </c>
      <c r="C309" s="5"/>
      <c r="D309" s="9">
        <v>2146.9140000000002</v>
      </c>
      <c r="E309" s="3">
        <f>E310</f>
        <v>0</v>
      </c>
      <c r="F309" s="9">
        <f t="shared" si="22"/>
        <v>2146.9140000000002</v>
      </c>
      <c r="G309" s="3">
        <f>G310</f>
        <v>0</v>
      </c>
      <c r="H309" s="9">
        <f t="shared" si="21"/>
        <v>2146.9140000000002</v>
      </c>
      <c r="I309" s="3">
        <f>I310</f>
        <v>0</v>
      </c>
      <c r="J309" s="9">
        <f t="shared" si="20"/>
        <v>2146.9140000000002</v>
      </c>
      <c r="K309" s="9">
        <f>K310</f>
        <v>0</v>
      </c>
      <c r="L309" s="30">
        <f t="shared" si="19"/>
        <v>0</v>
      </c>
    </row>
    <row r="310" spans="1:12" ht="63" customHeight="1">
      <c r="A310" s="11" t="s">
        <v>49</v>
      </c>
      <c r="B310" s="14" t="s">
        <v>52</v>
      </c>
      <c r="C310" s="5"/>
      <c r="D310" s="9">
        <v>2146.9140000000002</v>
      </c>
      <c r="E310" s="3">
        <f>E311</f>
        <v>0</v>
      </c>
      <c r="F310" s="9">
        <f t="shared" si="22"/>
        <v>2146.9140000000002</v>
      </c>
      <c r="G310" s="3">
        <f>G311</f>
        <v>0</v>
      </c>
      <c r="H310" s="9">
        <f t="shared" si="21"/>
        <v>2146.9140000000002</v>
      </c>
      <c r="I310" s="3">
        <f>I311</f>
        <v>0</v>
      </c>
      <c r="J310" s="9">
        <f t="shared" si="20"/>
        <v>2146.9140000000002</v>
      </c>
      <c r="K310" s="9">
        <f>K311</f>
        <v>0</v>
      </c>
      <c r="L310" s="30">
        <f t="shared" si="19"/>
        <v>0</v>
      </c>
    </row>
    <row r="311" spans="1:12" ht="48" customHeight="1">
      <c r="A311" s="1" t="s">
        <v>307</v>
      </c>
      <c r="B311" s="14" t="s">
        <v>52</v>
      </c>
      <c r="C311" s="5">
        <v>400</v>
      </c>
      <c r="D311" s="9">
        <v>2146.9140000000002</v>
      </c>
      <c r="E311" s="3"/>
      <c r="F311" s="9">
        <f t="shared" si="22"/>
        <v>2146.9140000000002</v>
      </c>
      <c r="G311" s="3"/>
      <c r="H311" s="9">
        <f t="shared" si="21"/>
        <v>2146.9140000000002</v>
      </c>
      <c r="I311" s="3"/>
      <c r="J311" s="9">
        <f t="shared" si="20"/>
        <v>2146.9140000000002</v>
      </c>
      <c r="K311" s="9">
        <v>0</v>
      </c>
      <c r="L311" s="30">
        <f t="shared" si="19"/>
        <v>0</v>
      </c>
    </row>
    <row r="312" spans="1:12" ht="81.75" customHeight="1">
      <c r="A312" s="10" t="s">
        <v>487</v>
      </c>
      <c r="B312" s="17" t="s">
        <v>490</v>
      </c>
      <c r="C312" s="5"/>
      <c r="D312" s="9">
        <v>50</v>
      </c>
      <c r="E312" s="3">
        <f>E313</f>
        <v>0</v>
      </c>
      <c r="F312" s="9">
        <f t="shared" si="22"/>
        <v>50</v>
      </c>
      <c r="G312" s="3">
        <f>G313</f>
        <v>0</v>
      </c>
      <c r="H312" s="9">
        <f t="shared" si="21"/>
        <v>50</v>
      </c>
      <c r="I312" s="3">
        <f>I313</f>
        <v>0</v>
      </c>
      <c r="J312" s="9">
        <f t="shared" si="20"/>
        <v>50</v>
      </c>
      <c r="K312" s="9">
        <f>K313</f>
        <v>0</v>
      </c>
      <c r="L312" s="30">
        <f t="shared" si="19"/>
        <v>0</v>
      </c>
    </row>
    <row r="313" spans="1:12" ht="81" customHeight="1">
      <c r="A313" s="1" t="s">
        <v>488</v>
      </c>
      <c r="B313" s="14" t="s">
        <v>489</v>
      </c>
      <c r="C313" s="5"/>
      <c r="D313" s="9">
        <v>50</v>
      </c>
      <c r="E313" s="3">
        <f>E314</f>
        <v>0</v>
      </c>
      <c r="F313" s="9">
        <f t="shared" si="22"/>
        <v>50</v>
      </c>
      <c r="G313" s="3">
        <f>G314</f>
        <v>0</v>
      </c>
      <c r="H313" s="9">
        <f t="shared" si="21"/>
        <v>50</v>
      </c>
      <c r="I313" s="3">
        <f>I314</f>
        <v>0</v>
      </c>
      <c r="J313" s="9">
        <f t="shared" si="20"/>
        <v>50</v>
      </c>
      <c r="K313" s="9">
        <f>K314</f>
        <v>0</v>
      </c>
      <c r="L313" s="30">
        <f t="shared" si="19"/>
        <v>0</v>
      </c>
    </row>
    <row r="314" spans="1:12" ht="79.5" customHeight="1">
      <c r="A314" s="1" t="s">
        <v>491</v>
      </c>
      <c r="B314" s="14" t="s">
        <v>492</v>
      </c>
      <c r="C314" s="5"/>
      <c r="D314" s="9">
        <v>50</v>
      </c>
      <c r="E314" s="3">
        <f>E315</f>
        <v>0</v>
      </c>
      <c r="F314" s="9">
        <f t="shared" si="22"/>
        <v>50</v>
      </c>
      <c r="G314" s="3">
        <f>G315</f>
        <v>0</v>
      </c>
      <c r="H314" s="9">
        <f t="shared" si="21"/>
        <v>50</v>
      </c>
      <c r="I314" s="3">
        <f>I315</f>
        <v>0</v>
      </c>
      <c r="J314" s="9">
        <f t="shared" si="20"/>
        <v>50</v>
      </c>
      <c r="K314" s="9">
        <f>K315</f>
        <v>0</v>
      </c>
      <c r="L314" s="30">
        <f t="shared" si="19"/>
        <v>0</v>
      </c>
    </row>
    <row r="315" spans="1:12" ht="44.25" customHeight="1">
      <c r="A315" s="1" t="s">
        <v>35</v>
      </c>
      <c r="B315" s="14" t="s">
        <v>492</v>
      </c>
      <c r="C315" s="5">
        <v>200</v>
      </c>
      <c r="D315" s="9">
        <v>50</v>
      </c>
      <c r="E315" s="3"/>
      <c r="F315" s="9">
        <f t="shared" si="22"/>
        <v>50</v>
      </c>
      <c r="G315" s="3"/>
      <c r="H315" s="9">
        <f t="shared" si="21"/>
        <v>50</v>
      </c>
      <c r="I315" s="3"/>
      <c r="J315" s="9">
        <f t="shared" si="20"/>
        <v>50</v>
      </c>
      <c r="K315" s="9">
        <v>0</v>
      </c>
      <c r="L315" s="30">
        <f t="shared" si="19"/>
        <v>0</v>
      </c>
    </row>
    <row r="316" spans="1:12" ht="44.25" customHeight="1">
      <c r="A316" s="21" t="s">
        <v>375</v>
      </c>
      <c r="B316" s="8" t="s">
        <v>376</v>
      </c>
      <c r="C316" s="5"/>
      <c r="D316" s="9">
        <v>617.98900000000003</v>
      </c>
      <c r="E316" s="3">
        <f>E320+E323+E326+E317</f>
        <v>0</v>
      </c>
      <c r="F316" s="9">
        <f t="shared" si="22"/>
        <v>617.98900000000003</v>
      </c>
      <c r="G316" s="3">
        <f>G320+G323+G326+G317</f>
        <v>30831.133819999999</v>
      </c>
      <c r="H316" s="9">
        <f t="shared" si="21"/>
        <v>31449.122820000001</v>
      </c>
      <c r="I316" s="3">
        <f>I320+I323+I326+I317</f>
        <v>0</v>
      </c>
      <c r="J316" s="9">
        <f t="shared" si="20"/>
        <v>31449.122820000001</v>
      </c>
      <c r="K316" s="9">
        <f>K320+K323+K326+K317</f>
        <v>0</v>
      </c>
      <c r="L316" s="30">
        <f t="shared" si="19"/>
        <v>0</v>
      </c>
    </row>
    <row r="317" spans="1:12" ht="44.25" customHeight="1">
      <c r="A317" s="11" t="s">
        <v>521</v>
      </c>
      <c r="B317" s="4" t="s">
        <v>522</v>
      </c>
      <c r="C317" s="5"/>
      <c r="D317" s="9">
        <v>600</v>
      </c>
      <c r="E317" s="3">
        <f>E318</f>
        <v>0</v>
      </c>
      <c r="F317" s="9">
        <f t="shared" si="22"/>
        <v>600</v>
      </c>
      <c r="G317" s="3">
        <f>G318</f>
        <v>0</v>
      </c>
      <c r="H317" s="9">
        <f t="shared" si="21"/>
        <v>600</v>
      </c>
      <c r="I317" s="3">
        <f>I318</f>
        <v>0</v>
      </c>
      <c r="J317" s="9">
        <f t="shared" si="20"/>
        <v>600</v>
      </c>
      <c r="K317" s="9">
        <f>K318</f>
        <v>0</v>
      </c>
      <c r="L317" s="30">
        <f t="shared" si="19"/>
        <v>0</v>
      </c>
    </row>
    <row r="318" spans="1:12" ht="44.25" customHeight="1">
      <c r="A318" s="11" t="s">
        <v>523</v>
      </c>
      <c r="B318" s="4" t="s">
        <v>524</v>
      </c>
      <c r="C318" s="5"/>
      <c r="D318" s="9">
        <v>600</v>
      </c>
      <c r="E318" s="3">
        <f>E319</f>
        <v>0</v>
      </c>
      <c r="F318" s="9">
        <f t="shared" si="22"/>
        <v>600</v>
      </c>
      <c r="G318" s="3">
        <f>G319</f>
        <v>0</v>
      </c>
      <c r="H318" s="9">
        <f t="shared" si="21"/>
        <v>600</v>
      </c>
      <c r="I318" s="3">
        <f>I319</f>
        <v>0</v>
      </c>
      <c r="J318" s="9">
        <f t="shared" si="20"/>
        <v>600</v>
      </c>
      <c r="K318" s="9">
        <f>K319</f>
        <v>0</v>
      </c>
      <c r="L318" s="30">
        <f t="shared" si="19"/>
        <v>0</v>
      </c>
    </row>
    <row r="319" spans="1:12" ht="51" customHeight="1">
      <c r="A319" s="1" t="s">
        <v>35</v>
      </c>
      <c r="B319" s="4" t="s">
        <v>524</v>
      </c>
      <c r="C319" s="5">
        <v>200</v>
      </c>
      <c r="D319" s="9">
        <v>600</v>
      </c>
      <c r="E319" s="3"/>
      <c r="F319" s="9">
        <f t="shared" si="22"/>
        <v>600</v>
      </c>
      <c r="G319" s="3"/>
      <c r="H319" s="9">
        <f t="shared" si="21"/>
        <v>600</v>
      </c>
      <c r="I319" s="3"/>
      <c r="J319" s="9">
        <f t="shared" si="20"/>
        <v>600</v>
      </c>
      <c r="K319" s="9">
        <v>0</v>
      </c>
      <c r="L319" s="30">
        <f t="shared" si="19"/>
        <v>0</v>
      </c>
    </row>
    <row r="320" spans="1:12" ht="74.25" customHeight="1">
      <c r="A320" s="11" t="s">
        <v>382</v>
      </c>
      <c r="B320" s="4" t="s">
        <v>383</v>
      </c>
      <c r="C320" s="5"/>
      <c r="D320" s="9">
        <v>0</v>
      </c>
      <c r="E320" s="3">
        <f>E321</f>
        <v>0</v>
      </c>
      <c r="F320" s="9">
        <f t="shared" si="22"/>
        <v>0</v>
      </c>
      <c r="G320" s="3">
        <f>G321</f>
        <v>0</v>
      </c>
      <c r="H320" s="9">
        <f t="shared" si="21"/>
        <v>0</v>
      </c>
      <c r="I320" s="3">
        <f>I321</f>
        <v>0</v>
      </c>
      <c r="J320" s="9">
        <f t="shared" si="20"/>
        <v>0</v>
      </c>
      <c r="K320" s="9">
        <f>K321</f>
        <v>0</v>
      </c>
      <c r="L320" s="30">
        <v>0</v>
      </c>
    </row>
    <row r="321" spans="1:12" ht="60.75" customHeight="1">
      <c r="A321" s="1" t="s">
        <v>384</v>
      </c>
      <c r="B321" s="4" t="s">
        <v>385</v>
      </c>
      <c r="C321" s="5"/>
      <c r="D321" s="9">
        <v>0</v>
      </c>
      <c r="E321" s="3">
        <f>E322</f>
        <v>0</v>
      </c>
      <c r="F321" s="9">
        <f t="shared" si="22"/>
        <v>0</v>
      </c>
      <c r="G321" s="3">
        <f>G322</f>
        <v>0</v>
      </c>
      <c r="H321" s="9">
        <f t="shared" si="21"/>
        <v>0</v>
      </c>
      <c r="I321" s="3">
        <f>I322</f>
        <v>0</v>
      </c>
      <c r="J321" s="9">
        <f t="shared" si="20"/>
        <v>0</v>
      </c>
      <c r="K321" s="9">
        <f>K322</f>
        <v>0</v>
      </c>
      <c r="L321" s="30">
        <v>0</v>
      </c>
    </row>
    <row r="322" spans="1:12" ht="50.25" customHeight="1">
      <c r="A322" s="1" t="s">
        <v>35</v>
      </c>
      <c r="B322" s="4" t="s">
        <v>385</v>
      </c>
      <c r="C322" s="5">
        <v>200</v>
      </c>
      <c r="D322" s="9">
        <v>0</v>
      </c>
      <c r="E322" s="3"/>
      <c r="F322" s="9">
        <f t="shared" si="22"/>
        <v>0</v>
      </c>
      <c r="G322" s="3"/>
      <c r="H322" s="9">
        <f t="shared" si="21"/>
        <v>0</v>
      </c>
      <c r="I322" s="3"/>
      <c r="J322" s="9">
        <f t="shared" si="20"/>
        <v>0</v>
      </c>
      <c r="K322" s="9">
        <v>0</v>
      </c>
      <c r="L322" s="30">
        <v>0</v>
      </c>
    </row>
    <row r="323" spans="1:12" ht="50.25" customHeight="1">
      <c r="A323" s="13" t="s">
        <v>424</v>
      </c>
      <c r="B323" s="4" t="s">
        <v>425</v>
      </c>
      <c r="C323" s="5"/>
      <c r="D323" s="9">
        <v>0</v>
      </c>
      <c r="E323" s="3">
        <f>E324</f>
        <v>0</v>
      </c>
      <c r="F323" s="9">
        <f t="shared" si="22"/>
        <v>0</v>
      </c>
      <c r="G323" s="3">
        <f>G324</f>
        <v>0</v>
      </c>
      <c r="H323" s="9">
        <f t="shared" si="21"/>
        <v>0</v>
      </c>
      <c r="I323" s="3">
        <f>I324</f>
        <v>0</v>
      </c>
      <c r="J323" s="9">
        <f t="shared" si="20"/>
        <v>0</v>
      </c>
      <c r="K323" s="9">
        <f>K324</f>
        <v>0</v>
      </c>
      <c r="L323" s="30">
        <v>0</v>
      </c>
    </row>
    <row r="324" spans="1:12" ht="40.5" customHeight="1">
      <c r="A324" s="13" t="s">
        <v>426</v>
      </c>
      <c r="B324" s="4" t="s">
        <v>427</v>
      </c>
      <c r="C324" s="5"/>
      <c r="D324" s="9">
        <v>0</v>
      </c>
      <c r="E324" s="3">
        <f>E325</f>
        <v>0</v>
      </c>
      <c r="F324" s="9">
        <f t="shared" si="22"/>
        <v>0</v>
      </c>
      <c r="G324" s="3">
        <f>G325</f>
        <v>0</v>
      </c>
      <c r="H324" s="9">
        <f t="shared" si="21"/>
        <v>0</v>
      </c>
      <c r="I324" s="3">
        <f>I325</f>
        <v>0</v>
      </c>
      <c r="J324" s="9">
        <f t="shared" si="20"/>
        <v>0</v>
      </c>
      <c r="K324" s="9">
        <f>K325</f>
        <v>0</v>
      </c>
      <c r="L324" s="30">
        <v>0</v>
      </c>
    </row>
    <row r="325" spans="1:12" ht="50.25" customHeight="1">
      <c r="A325" s="13" t="s">
        <v>35</v>
      </c>
      <c r="B325" s="4" t="s">
        <v>428</v>
      </c>
      <c r="C325" s="5">
        <v>200</v>
      </c>
      <c r="D325" s="9">
        <v>0</v>
      </c>
      <c r="E325" s="3"/>
      <c r="F325" s="9">
        <f t="shared" si="22"/>
        <v>0</v>
      </c>
      <c r="G325" s="3"/>
      <c r="H325" s="9">
        <f t="shared" si="21"/>
        <v>0</v>
      </c>
      <c r="I325" s="3"/>
      <c r="J325" s="9">
        <f t="shared" si="20"/>
        <v>0</v>
      </c>
      <c r="K325" s="9">
        <v>0</v>
      </c>
      <c r="L325" s="30">
        <v>0</v>
      </c>
    </row>
    <row r="326" spans="1:12" ht="50.25" customHeight="1">
      <c r="A326" s="13" t="s">
        <v>429</v>
      </c>
      <c r="B326" s="4" t="s">
        <v>430</v>
      </c>
      <c r="C326" s="5"/>
      <c r="D326" s="9">
        <v>17.989000000000033</v>
      </c>
      <c r="E326" s="3">
        <f>E327+E330</f>
        <v>0</v>
      </c>
      <c r="F326" s="9">
        <f t="shared" si="22"/>
        <v>17.989000000000033</v>
      </c>
      <c r="G326" s="3">
        <f>G327+G330+G332</f>
        <v>30831.133819999999</v>
      </c>
      <c r="H326" s="9">
        <f t="shared" si="21"/>
        <v>30849.122820000001</v>
      </c>
      <c r="I326" s="3">
        <f>I327+I330+I332</f>
        <v>0</v>
      </c>
      <c r="J326" s="9">
        <f t="shared" si="20"/>
        <v>30849.122820000001</v>
      </c>
      <c r="K326" s="9">
        <f>K327+K330+K332</f>
        <v>0</v>
      </c>
      <c r="L326" s="30">
        <f t="shared" si="19"/>
        <v>0</v>
      </c>
    </row>
    <row r="327" spans="1:12" ht="50.25" customHeight="1">
      <c r="A327" s="13" t="s">
        <v>431</v>
      </c>
      <c r="B327" s="4" t="s">
        <v>432</v>
      </c>
      <c r="C327" s="5"/>
      <c r="D327" s="9">
        <v>17.989000000000033</v>
      </c>
      <c r="E327" s="3">
        <f>E328</f>
        <v>0</v>
      </c>
      <c r="F327" s="9">
        <f t="shared" si="22"/>
        <v>17.989000000000033</v>
      </c>
      <c r="G327" s="3">
        <f>G328+G329</f>
        <v>29997.800469999998</v>
      </c>
      <c r="H327" s="9">
        <f t="shared" si="21"/>
        <v>30015.78947</v>
      </c>
      <c r="I327" s="3">
        <f>I328+I329</f>
        <v>0</v>
      </c>
      <c r="J327" s="9">
        <f t="shared" si="20"/>
        <v>30015.78947</v>
      </c>
      <c r="K327" s="9">
        <f>K328+K329</f>
        <v>0</v>
      </c>
      <c r="L327" s="30">
        <f t="shared" si="19"/>
        <v>0</v>
      </c>
    </row>
    <row r="328" spans="1:12" ht="50.25" customHeight="1">
      <c r="A328" s="13" t="s">
        <v>35</v>
      </c>
      <c r="B328" s="4" t="s">
        <v>432</v>
      </c>
      <c r="C328" s="5">
        <v>200</v>
      </c>
      <c r="D328" s="9">
        <v>17.989000000000033</v>
      </c>
      <c r="E328" s="3"/>
      <c r="F328" s="9">
        <f t="shared" si="22"/>
        <v>17.989000000000033</v>
      </c>
      <c r="G328" s="3">
        <v>-2.1995300000000002</v>
      </c>
      <c r="H328" s="9">
        <f t="shared" si="21"/>
        <v>15.789470000000033</v>
      </c>
      <c r="I328" s="3">
        <v>-15.78947</v>
      </c>
      <c r="J328" s="9">
        <f t="shared" si="20"/>
        <v>3.3750779948604759E-14</v>
      </c>
      <c r="K328" s="9">
        <v>0</v>
      </c>
      <c r="L328" s="30">
        <f>K328/J328*100</f>
        <v>0</v>
      </c>
    </row>
    <row r="329" spans="1:12" ht="50.25" customHeight="1">
      <c r="A329" s="1" t="s">
        <v>307</v>
      </c>
      <c r="B329" s="4" t="s">
        <v>432</v>
      </c>
      <c r="C329" s="5">
        <v>400</v>
      </c>
      <c r="D329" s="9"/>
      <c r="E329" s="3"/>
      <c r="F329" s="9">
        <v>0</v>
      </c>
      <c r="G329" s="3">
        <v>30000</v>
      </c>
      <c r="H329" s="9">
        <f t="shared" si="21"/>
        <v>30000</v>
      </c>
      <c r="I329" s="3">
        <v>15.78947</v>
      </c>
      <c r="J329" s="9">
        <f t="shared" si="20"/>
        <v>30015.78947</v>
      </c>
      <c r="K329" s="9">
        <v>0</v>
      </c>
      <c r="L329" s="30">
        <f t="shared" si="19"/>
        <v>0</v>
      </c>
    </row>
    <row r="330" spans="1:12" ht="72.75" customHeight="1">
      <c r="A330" s="13" t="s">
        <v>473</v>
      </c>
      <c r="B330" s="4" t="s">
        <v>474</v>
      </c>
      <c r="C330" s="5"/>
      <c r="D330" s="9">
        <v>0</v>
      </c>
      <c r="E330" s="3">
        <f>E331</f>
        <v>0</v>
      </c>
      <c r="F330" s="9">
        <f t="shared" si="22"/>
        <v>0</v>
      </c>
      <c r="G330" s="3">
        <f>G331</f>
        <v>0</v>
      </c>
      <c r="H330" s="9">
        <f t="shared" si="21"/>
        <v>0</v>
      </c>
      <c r="I330" s="3">
        <f>I331</f>
        <v>0</v>
      </c>
      <c r="J330" s="9">
        <f t="shared" si="20"/>
        <v>0</v>
      </c>
      <c r="K330" s="9">
        <f>K331</f>
        <v>0</v>
      </c>
      <c r="L330" s="30">
        <v>0</v>
      </c>
    </row>
    <row r="331" spans="1:12" ht="50.25" customHeight="1">
      <c r="A331" s="1" t="s">
        <v>307</v>
      </c>
      <c r="B331" s="4" t="s">
        <v>474</v>
      </c>
      <c r="C331" s="5">
        <v>400</v>
      </c>
      <c r="D331" s="9">
        <v>0</v>
      </c>
      <c r="E331" s="3"/>
      <c r="F331" s="9">
        <f t="shared" si="22"/>
        <v>0</v>
      </c>
      <c r="G331" s="3"/>
      <c r="H331" s="9">
        <f t="shared" si="21"/>
        <v>0</v>
      </c>
      <c r="I331" s="3"/>
      <c r="J331" s="9">
        <f t="shared" si="20"/>
        <v>0</v>
      </c>
      <c r="K331" s="9">
        <v>0</v>
      </c>
      <c r="L331" s="30">
        <v>0</v>
      </c>
    </row>
    <row r="332" spans="1:12" ht="37.5" customHeight="1">
      <c r="A332" s="1" t="s">
        <v>545</v>
      </c>
      <c r="B332" s="4" t="s">
        <v>546</v>
      </c>
      <c r="C332" s="5"/>
      <c r="D332" s="9"/>
      <c r="E332" s="3"/>
      <c r="F332" s="9">
        <f t="shared" si="22"/>
        <v>0</v>
      </c>
      <c r="G332" s="3">
        <f>G333</f>
        <v>833.33335</v>
      </c>
      <c r="H332" s="9">
        <f t="shared" si="21"/>
        <v>833.33335</v>
      </c>
      <c r="I332" s="3">
        <f>I333</f>
        <v>0</v>
      </c>
      <c r="J332" s="9">
        <f t="shared" si="20"/>
        <v>833.33335</v>
      </c>
      <c r="K332" s="9">
        <f>K333</f>
        <v>0</v>
      </c>
      <c r="L332" s="30">
        <f t="shared" ref="L332:L395" si="23">K332/J332*100</f>
        <v>0</v>
      </c>
    </row>
    <row r="333" spans="1:12" ht="50.25" customHeight="1">
      <c r="A333" s="13" t="s">
        <v>35</v>
      </c>
      <c r="B333" s="4" t="s">
        <v>546</v>
      </c>
      <c r="C333" s="5">
        <v>200</v>
      </c>
      <c r="D333" s="9"/>
      <c r="E333" s="3"/>
      <c r="F333" s="9">
        <f t="shared" si="22"/>
        <v>0</v>
      </c>
      <c r="G333" s="3">
        <v>833.33335</v>
      </c>
      <c r="H333" s="9">
        <f t="shared" si="21"/>
        <v>833.33335</v>
      </c>
      <c r="I333" s="3"/>
      <c r="J333" s="9">
        <f t="shared" ref="J333:J396" si="24">H333+I333</f>
        <v>833.33335</v>
      </c>
      <c r="K333" s="9">
        <v>0</v>
      </c>
      <c r="L333" s="30">
        <f t="shared" si="23"/>
        <v>0</v>
      </c>
    </row>
    <row r="334" spans="1:12" ht="50.25" customHeight="1">
      <c r="A334" s="18" t="s">
        <v>433</v>
      </c>
      <c r="B334" s="22" t="s">
        <v>434</v>
      </c>
      <c r="C334" s="5"/>
      <c r="D334" s="9">
        <v>0</v>
      </c>
      <c r="E334" s="3">
        <f>E335+E338+E341</f>
        <v>0</v>
      </c>
      <c r="F334" s="9">
        <f t="shared" si="22"/>
        <v>0</v>
      </c>
      <c r="G334" s="3">
        <f>G335+G338+G341</f>
        <v>74.8</v>
      </c>
      <c r="H334" s="9">
        <f t="shared" si="21"/>
        <v>74.8</v>
      </c>
      <c r="I334" s="3">
        <f>I335+I338+I341</f>
        <v>-74.8</v>
      </c>
      <c r="J334" s="9">
        <f t="shared" si="24"/>
        <v>0</v>
      </c>
      <c r="K334" s="9">
        <f>K335+K338+K341</f>
        <v>0</v>
      </c>
      <c r="L334" s="30">
        <v>0</v>
      </c>
    </row>
    <row r="335" spans="1:12" ht="50.25" customHeight="1">
      <c r="A335" s="13" t="s">
        <v>435</v>
      </c>
      <c r="B335" s="4" t="s">
        <v>436</v>
      </c>
      <c r="C335" s="5"/>
      <c r="D335" s="9">
        <v>0</v>
      </c>
      <c r="E335" s="3">
        <f>E336</f>
        <v>0</v>
      </c>
      <c r="F335" s="9">
        <f t="shared" si="22"/>
        <v>0</v>
      </c>
      <c r="G335" s="3">
        <f>G336</f>
        <v>74.8</v>
      </c>
      <c r="H335" s="9">
        <f t="shared" si="21"/>
        <v>74.8</v>
      </c>
      <c r="I335" s="3">
        <f>I336</f>
        <v>-74.8</v>
      </c>
      <c r="J335" s="9">
        <f t="shared" si="24"/>
        <v>0</v>
      </c>
      <c r="K335" s="9">
        <f>K336</f>
        <v>0</v>
      </c>
      <c r="L335" s="30">
        <v>0</v>
      </c>
    </row>
    <row r="336" spans="1:12" ht="50.25" customHeight="1">
      <c r="A336" s="13" t="s">
        <v>437</v>
      </c>
      <c r="B336" s="4" t="s">
        <v>438</v>
      </c>
      <c r="C336" s="5"/>
      <c r="D336" s="9">
        <v>0</v>
      </c>
      <c r="E336" s="3">
        <f>E337</f>
        <v>0</v>
      </c>
      <c r="F336" s="9">
        <f t="shared" si="22"/>
        <v>0</v>
      </c>
      <c r="G336" s="3">
        <f>G337</f>
        <v>74.8</v>
      </c>
      <c r="H336" s="9">
        <f t="shared" si="21"/>
        <v>74.8</v>
      </c>
      <c r="I336" s="3">
        <f>I337</f>
        <v>-74.8</v>
      </c>
      <c r="J336" s="9">
        <f t="shared" si="24"/>
        <v>0</v>
      </c>
      <c r="K336" s="9">
        <f>K337</f>
        <v>0</v>
      </c>
      <c r="L336" s="30">
        <v>0</v>
      </c>
    </row>
    <row r="337" spans="1:12" ht="50.25" customHeight="1">
      <c r="A337" s="13" t="s">
        <v>35</v>
      </c>
      <c r="B337" s="4" t="s">
        <v>438</v>
      </c>
      <c r="C337" s="5">
        <v>200</v>
      </c>
      <c r="D337" s="9">
        <v>0</v>
      </c>
      <c r="E337" s="3"/>
      <c r="F337" s="9">
        <f t="shared" si="22"/>
        <v>0</v>
      </c>
      <c r="G337" s="3">
        <v>74.8</v>
      </c>
      <c r="H337" s="9">
        <f t="shared" si="21"/>
        <v>74.8</v>
      </c>
      <c r="I337" s="3">
        <v>-74.8</v>
      </c>
      <c r="J337" s="9">
        <f t="shared" si="24"/>
        <v>0</v>
      </c>
      <c r="K337" s="9">
        <v>0</v>
      </c>
      <c r="L337" s="30">
        <v>0</v>
      </c>
    </row>
    <row r="338" spans="1:12" ht="50.25" customHeight="1">
      <c r="A338" s="13" t="s">
        <v>439</v>
      </c>
      <c r="B338" s="4" t="s">
        <v>440</v>
      </c>
      <c r="C338" s="5"/>
      <c r="D338" s="9">
        <v>0</v>
      </c>
      <c r="E338" s="3">
        <f>E339</f>
        <v>0</v>
      </c>
      <c r="F338" s="9">
        <f t="shared" si="22"/>
        <v>0</v>
      </c>
      <c r="G338" s="3">
        <f>G339</f>
        <v>0</v>
      </c>
      <c r="H338" s="9">
        <f t="shared" si="21"/>
        <v>0</v>
      </c>
      <c r="I338" s="3">
        <f>I339</f>
        <v>0</v>
      </c>
      <c r="J338" s="9">
        <f t="shared" si="24"/>
        <v>0</v>
      </c>
      <c r="K338" s="9">
        <f>K339</f>
        <v>0</v>
      </c>
      <c r="L338" s="30">
        <v>0</v>
      </c>
    </row>
    <row r="339" spans="1:12" ht="50.25" customHeight="1">
      <c r="A339" s="13" t="s">
        <v>441</v>
      </c>
      <c r="B339" s="4" t="s">
        <v>442</v>
      </c>
      <c r="C339" s="5"/>
      <c r="D339" s="9">
        <v>0</v>
      </c>
      <c r="E339" s="3">
        <f>E340</f>
        <v>0</v>
      </c>
      <c r="F339" s="9">
        <f t="shared" si="22"/>
        <v>0</v>
      </c>
      <c r="G339" s="3">
        <f>G340</f>
        <v>0</v>
      </c>
      <c r="H339" s="9">
        <f t="shared" ref="H339:H402" si="25">F339+G339</f>
        <v>0</v>
      </c>
      <c r="I339" s="3">
        <f>I340</f>
        <v>0</v>
      </c>
      <c r="J339" s="9">
        <f t="shared" si="24"/>
        <v>0</v>
      </c>
      <c r="K339" s="9">
        <f>K340</f>
        <v>0</v>
      </c>
      <c r="L339" s="30">
        <v>0</v>
      </c>
    </row>
    <row r="340" spans="1:12" ht="50.25" customHeight="1">
      <c r="A340" s="13" t="s">
        <v>35</v>
      </c>
      <c r="B340" s="4" t="s">
        <v>442</v>
      </c>
      <c r="C340" s="5">
        <v>200</v>
      </c>
      <c r="D340" s="9">
        <v>0</v>
      </c>
      <c r="E340" s="3"/>
      <c r="F340" s="9">
        <f t="shared" si="22"/>
        <v>0</v>
      </c>
      <c r="G340" s="3"/>
      <c r="H340" s="9">
        <f t="shared" si="25"/>
        <v>0</v>
      </c>
      <c r="I340" s="3"/>
      <c r="J340" s="9">
        <f t="shared" si="24"/>
        <v>0</v>
      </c>
      <c r="K340" s="9">
        <v>0</v>
      </c>
      <c r="L340" s="30">
        <v>0</v>
      </c>
    </row>
    <row r="341" spans="1:12" ht="50.25" customHeight="1">
      <c r="A341" s="13" t="s">
        <v>443</v>
      </c>
      <c r="B341" s="4" t="s">
        <v>444</v>
      </c>
      <c r="C341" s="5"/>
      <c r="D341" s="9">
        <v>0</v>
      </c>
      <c r="E341" s="3">
        <f>E342</f>
        <v>0</v>
      </c>
      <c r="F341" s="9">
        <f t="shared" si="22"/>
        <v>0</v>
      </c>
      <c r="G341" s="3">
        <f>G342</f>
        <v>0</v>
      </c>
      <c r="H341" s="9">
        <f t="shared" si="25"/>
        <v>0</v>
      </c>
      <c r="I341" s="3">
        <f>I342</f>
        <v>0</v>
      </c>
      <c r="J341" s="9">
        <f t="shared" si="24"/>
        <v>0</v>
      </c>
      <c r="K341" s="9">
        <f>K342</f>
        <v>0</v>
      </c>
      <c r="L341" s="30">
        <v>0</v>
      </c>
    </row>
    <row r="342" spans="1:12" ht="50.25" customHeight="1">
      <c r="A342" s="13" t="s">
        <v>445</v>
      </c>
      <c r="B342" s="4" t="s">
        <v>446</v>
      </c>
      <c r="C342" s="5"/>
      <c r="D342" s="9">
        <v>0</v>
      </c>
      <c r="E342" s="3">
        <f>E343</f>
        <v>0</v>
      </c>
      <c r="F342" s="9">
        <f t="shared" ref="F342:F405" si="26">D342+E342</f>
        <v>0</v>
      </c>
      <c r="G342" s="3">
        <f>G343</f>
        <v>0</v>
      </c>
      <c r="H342" s="9">
        <f t="shared" si="25"/>
        <v>0</v>
      </c>
      <c r="I342" s="3">
        <f>I343</f>
        <v>0</v>
      </c>
      <c r="J342" s="9">
        <f t="shared" si="24"/>
        <v>0</v>
      </c>
      <c r="K342" s="9">
        <f>K343</f>
        <v>0</v>
      </c>
      <c r="L342" s="30">
        <v>0</v>
      </c>
    </row>
    <row r="343" spans="1:12" ht="50.25" customHeight="1">
      <c r="A343" s="13" t="s">
        <v>35</v>
      </c>
      <c r="B343" s="4" t="s">
        <v>446</v>
      </c>
      <c r="C343" s="5">
        <v>200</v>
      </c>
      <c r="D343" s="9">
        <v>0</v>
      </c>
      <c r="E343" s="3"/>
      <c r="F343" s="9">
        <f t="shared" si="26"/>
        <v>0</v>
      </c>
      <c r="G343" s="3"/>
      <c r="H343" s="9">
        <f t="shared" si="25"/>
        <v>0</v>
      </c>
      <c r="I343" s="3"/>
      <c r="J343" s="9">
        <f t="shared" si="24"/>
        <v>0</v>
      </c>
      <c r="K343" s="9">
        <v>0</v>
      </c>
      <c r="L343" s="30">
        <v>0</v>
      </c>
    </row>
    <row r="344" spans="1:12" ht="62.25" customHeight="1">
      <c r="A344" s="18" t="s">
        <v>512</v>
      </c>
      <c r="B344" s="22" t="s">
        <v>507</v>
      </c>
      <c r="C344" s="5"/>
      <c r="D344" s="9">
        <v>0</v>
      </c>
      <c r="E344" s="3">
        <f>E345</f>
        <v>0</v>
      </c>
      <c r="F344" s="9">
        <f t="shared" si="26"/>
        <v>0</v>
      </c>
      <c r="G344" s="3">
        <f>G345</f>
        <v>0</v>
      </c>
      <c r="H344" s="9">
        <f t="shared" si="25"/>
        <v>0</v>
      </c>
      <c r="I344" s="3">
        <f>I345</f>
        <v>0</v>
      </c>
      <c r="J344" s="9">
        <f t="shared" si="24"/>
        <v>0</v>
      </c>
      <c r="K344" s="9">
        <f>K345</f>
        <v>0</v>
      </c>
      <c r="L344" s="30">
        <v>0</v>
      </c>
    </row>
    <row r="345" spans="1:12" ht="66.75" customHeight="1">
      <c r="A345" s="13" t="s">
        <v>508</v>
      </c>
      <c r="B345" s="4" t="s">
        <v>509</v>
      </c>
      <c r="C345" s="5"/>
      <c r="D345" s="9">
        <v>0</v>
      </c>
      <c r="E345" s="3">
        <f>E346</f>
        <v>0</v>
      </c>
      <c r="F345" s="9">
        <f t="shared" si="26"/>
        <v>0</v>
      </c>
      <c r="G345" s="3">
        <f>G346</f>
        <v>0</v>
      </c>
      <c r="H345" s="9">
        <f t="shared" si="25"/>
        <v>0</v>
      </c>
      <c r="I345" s="3">
        <f>I346</f>
        <v>0</v>
      </c>
      <c r="J345" s="9">
        <f t="shared" si="24"/>
        <v>0</v>
      </c>
      <c r="K345" s="9">
        <f>K346</f>
        <v>0</v>
      </c>
      <c r="L345" s="30">
        <v>0</v>
      </c>
    </row>
    <row r="346" spans="1:12" ht="60" customHeight="1">
      <c r="A346" s="13" t="s">
        <v>510</v>
      </c>
      <c r="B346" s="4" t="s">
        <v>511</v>
      </c>
      <c r="C346" s="5"/>
      <c r="D346" s="9">
        <v>0</v>
      </c>
      <c r="E346" s="3">
        <f>E347</f>
        <v>0</v>
      </c>
      <c r="F346" s="9">
        <f t="shared" si="26"/>
        <v>0</v>
      </c>
      <c r="G346" s="3">
        <f>G347</f>
        <v>0</v>
      </c>
      <c r="H346" s="9">
        <f t="shared" si="25"/>
        <v>0</v>
      </c>
      <c r="I346" s="3">
        <f>I347</f>
        <v>0</v>
      </c>
      <c r="J346" s="9">
        <f t="shared" si="24"/>
        <v>0</v>
      </c>
      <c r="K346" s="9">
        <f>K347</f>
        <v>0</v>
      </c>
      <c r="L346" s="30">
        <v>0</v>
      </c>
    </row>
    <row r="347" spans="1:12" ht="50.25" customHeight="1">
      <c r="A347" s="13" t="s">
        <v>34</v>
      </c>
      <c r="B347" s="4" t="s">
        <v>511</v>
      </c>
      <c r="C347" s="5">
        <v>800</v>
      </c>
      <c r="D347" s="9">
        <v>0</v>
      </c>
      <c r="E347" s="3"/>
      <c r="F347" s="9">
        <f t="shared" si="26"/>
        <v>0</v>
      </c>
      <c r="G347" s="3"/>
      <c r="H347" s="9">
        <f t="shared" si="25"/>
        <v>0</v>
      </c>
      <c r="I347" s="3"/>
      <c r="J347" s="9">
        <f t="shared" si="24"/>
        <v>0</v>
      </c>
      <c r="K347" s="9">
        <v>0</v>
      </c>
      <c r="L347" s="30">
        <v>0</v>
      </c>
    </row>
    <row r="348" spans="1:12" ht="85.5" customHeight="1">
      <c r="A348" s="7" t="s">
        <v>6</v>
      </c>
      <c r="B348" s="8" t="s">
        <v>43</v>
      </c>
      <c r="C348" s="5"/>
      <c r="D348" s="9">
        <v>50</v>
      </c>
      <c r="E348" s="3">
        <f>E349</f>
        <v>0</v>
      </c>
      <c r="F348" s="9">
        <f t="shared" si="26"/>
        <v>50</v>
      </c>
      <c r="G348" s="3">
        <f>G349</f>
        <v>0</v>
      </c>
      <c r="H348" s="9">
        <f t="shared" si="25"/>
        <v>50</v>
      </c>
      <c r="I348" s="3">
        <f>I349</f>
        <v>0</v>
      </c>
      <c r="J348" s="9">
        <f t="shared" si="24"/>
        <v>50</v>
      </c>
      <c r="K348" s="9">
        <f>K349</f>
        <v>0</v>
      </c>
      <c r="L348" s="30">
        <f t="shared" si="23"/>
        <v>0</v>
      </c>
    </row>
    <row r="349" spans="1:12" ht="63.75" customHeight="1">
      <c r="A349" s="10" t="s">
        <v>477</v>
      </c>
      <c r="B349" s="8" t="s">
        <v>44</v>
      </c>
      <c r="C349" s="5"/>
      <c r="D349" s="9">
        <v>50</v>
      </c>
      <c r="E349" s="3">
        <f>E350+E353</f>
        <v>0</v>
      </c>
      <c r="F349" s="9">
        <f t="shared" si="26"/>
        <v>50</v>
      </c>
      <c r="G349" s="3">
        <f>G350+G353</f>
        <v>0</v>
      </c>
      <c r="H349" s="9">
        <f t="shared" si="25"/>
        <v>50</v>
      </c>
      <c r="I349" s="3">
        <f>I350+I353</f>
        <v>0</v>
      </c>
      <c r="J349" s="9">
        <f t="shared" si="24"/>
        <v>50</v>
      </c>
      <c r="K349" s="9">
        <f>K350+K353</f>
        <v>0</v>
      </c>
      <c r="L349" s="30">
        <f t="shared" si="23"/>
        <v>0</v>
      </c>
    </row>
    <row r="350" spans="1:12" ht="63" customHeight="1">
      <c r="A350" s="11" t="s">
        <v>478</v>
      </c>
      <c r="B350" s="4" t="s">
        <v>45</v>
      </c>
      <c r="C350" s="5"/>
      <c r="D350" s="9">
        <v>50</v>
      </c>
      <c r="E350" s="3">
        <f>E351</f>
        <v>0</v>
      </c>
      <c r="F350" s="9">
        <f t="shared" si="26"/>
        <v>50</v>
      </c>
      <c r="G350" s="3">
        <f>G351</f>
        <v>0</v>
      </c>
      <c r="H350" s="9">
        <f t="shared" si="25"/>
        <v>50</v>
      </c>
      <c r="I350" s="3">
        <f>I351</f>
        <v>0</v>
      </c>
      <c r="J350" s="9">
        <f t="shared" si="24"/>
        <v>50</v>
      </c>
      <c r="K350" s="9">
        <f>K351</f>
        <v>0</v>
      </c>
      <c r="L350" s="30">
        <f t="shared" si="23"/>
        <v>0</v>
      </c>
    </row>
    <row r="351" spans="1:12" ht="56.25" customHeight="1">
      <c r="A351" s="11" t="s">
        <v>42</v>
      </c>
      <c r="B351" s="4" t="s">
        <v>46</v>
      </c>
      <c r="C351" s="5"/>
      <c r="D351" s="9">
        <v>50</v>
      </c>
      <c r="E351" s="3">
        <f>E352</f>
        <v>0</v>
      </c>
      <c r="F351" s="9">
        <f t="shared" si="26"/>
        <v>50</v>
      </c>
      <c r="G351" s="3">
        <f>G352</f>
        <v>0</v>
      </c>
      <c r="H351" s="9">
        <f t="shared" si="25"/>
        <v>50</v>
      </c>
      <c r="I351" s="3">
        <f>I352</f>
        <v>0</v>
      </c>
      <c r="J351" s="9">
        <f t="shared" si="24"/>
        <v>50</v>
      </c>
      <c r="K351" s="9">
        <f>K352</f>
        <v>0</v>
      </c>
      <c r="L351" s="30">
        <f t="shared" si="23"/>
        <v>0</v>
      </c>
    </row>
    <row r="352" spans="1:12" ht="42" customHeight="1">
      <c r="A352" s="1" t="s">
        <v>34</v>
      </c>
      <c r="B352" s="4" t="s">
        <v>46</v>
      </c>
      <c r="C352" s="5">
        <v>800</v>
      </c>
      <c r="D352" s="9">
        <v>50</v>
      </c>
      <c r="E352" s="3"/>
      <c r="F352" s="9">
        <f t="shared" si="26"/>
        <v>50</v>
      </c>
      <c r="G352" s="3"/>
      <c r="H352" s="9">
        <f t="shared" si="25"/>
        <v>50</v>
      </c>
      <c r="I352" s="3"/>
      <c r="J352" s="9">
        <f t="shared" si="24"/>
        <v>50</v>
      </c>
      <c r="K352" s="9">
        <v>0</v>
      </c>
      <c r="L352" s="30">
        <f t="shared" si="23"/>
        <v>0</v>
      </c>
    </row>
    <row r="353" spans="1:12" ht="51.75" customHeight="1">
      <c r="A353" s="13" t="s">
        <v>503</v>
      </c>
      <c r="B353" s="4" t="s">
        <v>504</v>
      </c>
      <c r="C353" s="5"/>
      <c r="D353" s="9">
        <v>0</v>
      </c>
      <c r="E353" s="3">
        <f>E354</f>
        <v>0</v>
      </c>
      <c r="F353" s="9">
        <f t="shared" si="26"/>
        <v>0</v>
      </c>
      <c r="G353" s="3">
        <f>G354</f>
        <v>0</v>
      </c>
      <c r="H353" s="9">
        <f t="shared" si="25"/>
        <v>0</v>
      </c>
      <c r="I353" s="3">
        <f>I354</f>
        <v>0</v>
      </c>
      <c r="J353" s="9">
        <f t="shared" si="24"/>
        <v>0</v>
      </c>
      <c r="K353" s="9">
        <f>K354</f>
        <v>0</v>
      </c>
      <c r="L353" s="30">
        <v>0</v>
      </c>
    </row>
    <row r="354" spans="1:12" ht="52.5" customHeight="1">
      <c r="A354" s="13" t="s">
        <v>505</v>
      </c>
      <c r="B354" s="4" t="s">
        <v>506</v>
      </c>
      <c r="C354" s="5"/>
      <c r="D354" s="9">
        <v>0</v>
      </c>
      <c r="E354" s="3">
        <f>E355</f>
        <v>0</v>
      </c>
      <c r="F354" s="9">
        <f t="shared" si="26"/>
        <v>0</v>
      </c>
      <c r="G354" s="3">
        <f>G355</f>
        <v>0</v>
      </c>
      <c r="H354" s="9">
        <f t="shared" si="25"/>
        <v>0</v>
      </c>
      <c r="I354" s="3">
        <f>I355</f>
        <v>0</v>
      </c>
      <c r="J354" s="9">
        <f t="shared" si="24"/>
        <v>0</v>
      </c>
      <c r="K354" s="9">
        <f>K355</f>
        <v>0</v>
      </c>
      <c r="L354" s="30">
        <v>0</v>
      </c>
    </row>
    <row r="355" spans="1:12" ht="42" customHeight="1">
      <c r="A355" s="13" t="s">
        <v>34</v>
      </c>
      <c r="B355" s="4" t="s">
        <v>506</v>
      </c>
      <c r="C355" s="5">
        <v>800</v>
      </c>
      <c r="D355" s="9">
        <v>0</v>
      </c>
      <c r="E355" s="3"/>
      <c r="F355" s="9">
        <f t="shared" si="26"/>
        <v>0</v>
      </c>
      <c r="G355" s="3"/>
      <c r="H355" s="9">
        <f t="shared" si="25"/>
        <v>0</v>
      </c>
      <c r="I355" s="3"/>
      <c r="J355" s="9">
        <f t="shared" si="24"/>
        <v>0</v>
      </c>
      <c r="K355" s="9">
        <v>0</v>
      </c>
      <c r="L355" s="30">
        <v>0</v>
      </c>
    </row>
    <row r="356" spans="1:12" ht="87" customHeight="1">
      <c r="A356" s="7" t="s">
        <v>7</v>
      </c>
      <c r="B356" s="8" t="s">
        <v>348</v>
      </c>
      <c r="C356" s="5"/>
      <c r="D356" s="9">
        <v>1884.6014999999998</v>
      </c>
      <c r="E356" s="3">
        <f>E357+E363</f>
        <v>0</v>
      </c>
      <c r="F356" s="9">
        <f t="shared" si="26"/>
        <v>1884.6014999999998</v>
      </c>
      <c r="G356" s="3">
        <f>G357+G363</f>
        <v>0</v>
      </c>
      <c r="H356" s="9">
        <f t="shared" si="25"/>
        <v>1884.6014999999998</v>
      </c>
      <c r="I356" s="3">
        <f>I357+I363</f>
        <v>0</v>
      </c>
      <c r="J356" s="9">
        <f t="shared" si="24"/>
        <v>1884.6014999999998</v>
      </c>
      <c r="K356" s="9">
        <f>K357+K363</f>
        <v>329.19542000000001</v>
      </c>
      <c r="L356" s="30">
        <f t="shared" si="23"/>
        <v>17.467640771802422</v>
      </c>
    </row>
    <row r="357" spans="1:12" ht="60" customHeight="1">
      <c r="A357" s="10" t="s">
        <v>347</v>
      </c>
      <c r="B357" s="8" t="s">
        <v>31</v>
      </c>
      <c r="C357" s="5"/>
      <c r="D357" s="9">
        <v>1384.6014999999998</v>
      </c>
      <c r="E357" s="3">
        <f>E358</f>
        <v>0</v>
      </c>
      <c r="F357" s="9">
        <f t="shared" si="26"/>
        <v>1384.6014999999998</v>
      </c>
      <c r="G357" s="3">
        <f>G358</f>
        <v>0</v>
      </c>
      <c r="H357" s="9">
        <f t="shared" si="25"/>
        <v>1384.6014999999998</v>
      </c>
      <c r="I357" s="3">
        <f>I358</f>
        <v>0</v>
      </c>
      <c r="J357" s="9">
        <f t="shared" si="24"/>
        <v>1384.6014999999998</v>
      </c>
      <c r="K357" s="9">
        <f>K358</f>
        <v>329.19542000000001</v>
      </c>
      <c r="L357" s="30">
        <f t="shared" si="23"/>
        <v>23.775463192839243</v>
      </c>
    </row>
    <row r="358" spans="1:12" ht="54.75" customHeight="1">
      <c r="A358" s="1" t="s">
        <v>345</v>
      </c>
      <c r="B358" s="4" t="s">
        <v>32</v>
      </c>
      <c r="C358" s="5"/>
      <c r="D358" s="9">
        <v>1384.6014999999998</v>
      </c>
      <c r="E358" s="3">
        <f>E359</f>
        <v>0</v>
      </c>
      <c r="F358" s="9">
        <f t="shared" si="26"/>
        <v>1384.6014999999998</v>
      </c>
      <c r="G358" s="3">
        <f>G359</f>
        <v>0</v>
      </c>
      <c r="H358" s="9">
        <f t="shared" si="25"/>
        <v>1384.6014999999998</v>
      </c>
      <c r="I358" s="3">
        <f>I359</f>
        <v>0</v>
      </c>
      <c r="J358" s="9">
        <f t="shared" si="24"/>
        <v>1384.6014999999998</v>
      </c>
      <c r="K358" s="9">
        <f>K359</f>
        <v>329.19542000000001</v>
      </c>
      <c r="L358" s="30">
        <f t="shared" si="23"/>
        <v>23.775463192839243</v>
      </c>
    </row>
    <row r="359" spans="1:12" ht="50.25" customHeight="1">
      <c r="A359" s="1" t="s">
        <v>346</v>
      </c>
      <c r="B359" s="4" t="s">
        <v>33</v>
      </c>
      <c r="C359" s="5"/>
      <c r="D359" s="9">
        <v>1384.6014999999998</v>
      </c>
      <c r="E359" s="3">
        <f>E360+E361+E362</f>
        <v>0</v>
      </c>
      <c r="F359" s="9">
        <f t="shared" si="26"/>
        <v>1384.6014999999998</v>
      </c>
      <c r="G359" s="3">
        <f>G360+G361+G362</f>
        <v>0</v>
      </c>
      <c r="H359" s="9">
        <f t="shared" si="25"/>
        <v>1384.6014999999998</v>
      </c>
      <c r="I359" s="3">
        <f>I360+I361+I362</f>
        <v>0</v>
      </c>
      <c r="J359" s="9">
        <f t="shared" si="24"/>
        <v>1384.6014999999998</v>
      </c>
      <c r="K359" s="9">
        <f>K360+K361+K362</f>
        <v>329.19542000000001</v>
      </c>
      <c r="L359" s="30">
        <f t="shared" si="23"/>
        <v>23.775463192839243</v>
      </c>
    </row>
    <row r="360" spans="1:12" ht="84.75" customHeight="1">
      <c r="A360" s="1" t="s">
        <v>110</v>
      </c>
      <c r="B360" s="4" t="s">
        <v>33</v>
      </c>
      <c r="C360" s="5">
        <v>100</v>
      </c>
      <c r="D360" s="9">
        <v>1312.2864999999999</v>
      </c>
      <c r="E360" s="3"/>
      <c r="F360" s="9">
        <f t="shared" si="26"/>
        <v>1312.2864999999999</v>
      </c>
      <c r="G360" s="3"/>
      <c r="H360" s="9">
        <f t="shared" si="25"/>
        <v>1312.2864999999999</v>
      </c>
      <c r="I360" s="3"/>
      <c r="J360" s="9">
        <f t="shared" si="24"/>
        <v>1312.2864999999999</v>
      </c>
      <c r="K360" s="9">
        <v>313.48408000000001</v>
      </c>
      <c r="L360" s="30">
        <f t="shared" si="23"/>
        <v>23.888387177647566</v>
      </c>
    </row>
    <row r="361" spans="1:12" ht="46.5" customHeight="1">
      <c r="A361" s="1" t="s">
        <v>35</v>
      </c>
      <c r="B361" s="4" t="s">
        <v>33</v>
      </c>
      <c r="C361" s="5">
        <v>200</v>
      </c>
      <c r="D361" s="9">
        <v>72.215000000000003</v>
      </c>
      <c r="E361" s="3"/>
      <c r="F361" s="9">
        <f t="shared" si="26"/>
        <v>72.215000000000003</v>
      </c>
      <c r="G361" s="3"/>
      <c r="H361" s="9">
        <f t="shared" si="25"/>
        <v>72.215000000000003</v>
      </c>
      <c r="I361" s="3"/>
      <c r="J361" s="9">
        <f t="shared" si="24"/>
        <v>72.215000000000003</v>
      </c>
      <c r="K361" s="9">
        <v>15.71134</v>
      </c>
      <c r="L361" s="30">
        <f t="shared" si="23"/>
        <v>21.756338710794154</v>
      </c>
    </row>
    <row r="362" spans="1:12" ht="37.5" customHeight="1">
      <c r="A362" s="1" t="s">
        <v>34</v>
      </c>
      <c r="B362" s="4" t="s">
        <v>33</v>
      </c>
      <c r="C362" s="5">
        <v>800</v>
      </c>
      <c r="D362" s="9">
        <v>0.10000000000000009</v>
      </c>
      <c r="E362" s="3"/>
      <c r="F362" s="9">
        <f t="shared" si="26"/>
        <v>0.10000000000000009</v>
      </c>
      <c r="G362" s="3"/>
      <c r="H362" s="9">
        <f t="shared" si="25"/>
        <v>0.10000000000000009</v>
      </c>
      <c r="I362" s="3"/>
      <c r="J362" s="9">
        <f t="shared" si="24"/>
        <v>0.10000000000000009</v>
      </c>
      <c r="K362" s="9">
        <v>0</v>
      </c>
      <c r="L362" s="30">
        <f t="shared" si="23"/>
        <v>0</v>
      </c>
    </row>
    <row r="363" spans="1:12" ht="45.75" customHeight="1">
      <c r="A363" s="10" t="s">
        <v>38</v>
      </c>
      <c r="B363" s="8" t="s">
        <v>39</v>
      </c>
      <c r="C363" s="5"/>
      <c r="D363" s="9">
        <v>500</v>
      </c>
      <c r="E363" s="3">
        <f t="shared" ref="E363:K365" si="27">E364</f>
        <v>0</v>
      </c>
      <c r="F363" s="9">
        <f t="shared" si="26"/>
        <v>500</v>
      </c>
      <c r="G363" s="3">
        <f t="shared" si="27"/>
        <v>0</v>
      </c>
      <c r="H363" s="9">
        <f t="shared" si="25"/>
        <v>500</v>
      </c>
      <c r="I363" s="3">
        <f t="shared" si="27"/>
        <v>0</v>
      </c>
      <c r="J363" s="9">
        <f t="shared" si="24"/>
        <v>500</v>
      </c>
      <c r="K363" s="9">
        <f t="shared" si="27"/>
        <v>0</v>
      </c>
      <c r="L363" s="30">
        <f t="shared" si="23"/>
        <v>0</v>
      </c>
    </row>
    <row r="364" spans="1:12" ht="37.5" customHeight="1">
      <c r="A364" s="11" t="s">
        <v>36</v>
      </c>
      <c r="B364" s="4" t="s">
        <v>40</v>
      </c>
      <c r="C364" s="5"/>
      <c r="D364" s="9">
        <v>500</v>
      </c>
      <c r="E364" s="3">
        <f t="shared" si="27"/>
        <v>0</v>
      </c>
      <c r="F364" s="9">
        <f t="shared" si="26"/>
        <v>500</v>
      </c>
      <c r="G364" s="3">
        <f t="shared" si="27"/>
        <v>0</v>
      </c>
      <c r="H364" s="9">
        <f t="shared" si="25"/>
        <v>500</v>
      </c>
      <c r="I364" s="3">
        <f t="shared" si="27"/>
        <v>0</v>
      </c>
      <c r="J364" s="9">
        <f t="shared" si="24"/>
        <v>500</v>
      </c>
      <c r="K364" s="9">
        <f t="shared" si="27"/>
        <v>0</v>
      </c>
      <c r="L364" s="30">
        <f t="shared" si="23"/>
        <v>0</v>
      </c>
    </row>
    <row r="365" spans="1:12" ht="33.75" customHeight="1">
      <c r="A365" s="11" t="s">
        <v>37</v>
      </c>
      <c r="B365" s="4" t="s">
        <v>41</v>
      </c>
      <c r="C365" s="5"/>
      <c r="D365" s="9">
        <v>500</v>
      </c>
      <c r="E365" s="3">
        <f t="shared" si="27"/>
        <v>0</v>
      </c>
      <c r="F365" s="9">
        <f t="shared" si="26"/>
        <v>500</v>
      </c>
      <c r="G365" s="3">
        <f t="shared" si="27"/>
        <v>0</v>
      </c>
      <c r="H365" s="9">
        <f t="shared" si="25"/>
        <v>500</v>
      </c>
      <c r="I365" s="3">
        <f t="shared" si="27"/>
        <v>0</v>
      </c>
      <c r="J365" s="9">
        <f t="shared" si="24"/>
        <v>500</v>
      </c>
      <c r="K365" s="9">
        <f t="shared" si="27"/>
        <v>0</v>
      </c>
      <c r="L365" s="30">
        <f t="shared" si="23"/>
        <v>0</v>
      </c>
    </row>
    <row r="366" spans="1:12" ht="35.25" customHeight="1">
      <c r="A366" s="1" t="s">
        <v>34</v>
      </c>
      <c r="B366" s="4" t="s">
        <v>41</v>
      </c>
      <c r="C366" s="5">
        <v>800</v>
      </c>
      <c r="D366" s="9">
        <v>500</v>
      </c>
      <c r="E366" s="3"/>
      <c r="F366" s="9">
        <f t="shared" si="26"/>
        <v>500</v>
      </c>
      <c r="G366" s="3"/>
      <c r="H366" s="9">
        <f t="shared" si="25"/>
        <v>500</v>
      </c>
      <c r="I366" s="3"/>
      <c r="J366" s="9">
        <f t="shared" si="24"/>
        <v>500</v>
      </c>
      <c r="K366" s="9">
        <v>0</v>
      </c>
      <c r="L366" s="30">
        <f t="shared" si="23"/>
        <v>0</v>
      </c>
    </row>
    <row r="367" spans="1:12" ht="91.5" customHeight="1">
      <c r="A367" s="7" t="s">
        <v>417</v>
      </c>
      <c r="B367" s="8" t="s">
        <v>77</v>
      </c>
      <c r="C367" s="5"/>
      <c r="D367" s="9">
        <v>42877.207240000003</v>
      </c>
      <c r="E367" s="3">
        <f>E368+E393</f>
        <v>0</v>
      </c>
      <c r="F367" s="9">
        <f t="shared" si="26"/>
        <v>42877.207240000003</v>
      </c>
      <c r="G367" s="3">
        <f>G368+G393</f>
        <v>90.668000000000006</v>
      </c>
      <c r="H367" s="9">
        <f t="shared" si="25"/>
        <v>42967.875240000001</v>
      </c>
      <c r="I367" s="3">
        <f>I368+I393</f>
        <v>-69.031099999999995</v>
      </c>
      <c r="J367" s="9">
        <f t="shared" si="24"/>
        <v>42898.844140000001</v>
      </c>
      <c r="K367" s="9">
        <f>K368+K393</f>
        <v>10281.0244</v>
      </c>
      <c r="L367" s="30">
        <f t="shared" si="23"/>
        <v>23.965737553319542</v>
      </c>
    </row>
    <row r="368" spans="1:12" ht="62.25" customHeight="1">
      <c r="A368" s="10" t="s">
        <v>479</v>
      </c>
      <c r="B368" s="8" t="s">
        <v>78</v>
      </c>
      <c r="C368" s="5"/>
      <c r="D368" s="9">
        <v>41982.148240000002</v>
      </c>
      <c r="E368" s="3">
        <f>E369+E376+E381+E384+E388</f>
        <v>0</v>
      </c>
      <c r="F368" s="9">
        <f t="shared" si="26"/>
        <v>41982.148240000002</v>
      </c>
      <c r="G368" s="3">
        <f>G369+G376+G381+G384+G388</f>
        <v>69.668000000000006</v>
      </c>
      <c r="H368" s="9">
        <f t="shared" si="25"/>
        <v>42051.81624</v>
      </c>
      <c r="I368" s="3">
        <f>I369+I376+I381+I384+I388</f>
        <v>-69.031099999999995</v>
      </c>
      <c r="J368" s="9">
        <f t="shared" si="24"/>
        <v>41982.78514</v>
      </c>
      <c r="K368" s="9">
        <f>K369+K376+K381+K384+K388</f>
        <v>10050.428449999999</v>
      </c>
      <c r="L368" s="30">
        <f t="shared" si="23"/>
        <v>23.939403773439121</v>
      </c>
    </row>
    <row r="369" spans="1:12" ht="51" customHeight="1">
      <c r="A369" s="11" t="s">
        <v>75</v>
      </c>
      <c r="B369" s="4" t="s">
        <v>79</v>
      </c>
      <c r="C369" s="5"/>
      <c r="D369" s="9">
        <v>29072.638760000002</v>
      </c>
      <c r="E369" s="3">
        <f>E370+E374</f>
        <v>0</v>
      </c>
      <c r="F369" s="9">
        <f t="shared" si="26"/>
        <v>29072.638760000002</v>
      </c>
      <c r="G369" s="3">
        <f>G370+G374</f>
        <v>69.668000000000006</v>
      </c>
      <c r="H369" s="9">
        <f t="shared" si="25"/>
        <v>29142.306760000003</v>
      </c>
      <c r="I369" s="3">
        <f>I370+I374</f>
        <v>-69.031099999999995</v>
      </c>
      <c r="J369" s="9">
        <f t="shared" si="24"/>
        <v>29073.275660000003</v>
      </c>
      <c r="K369" s="9">
        <f>K370+K374</f>
        <v>6797.8474800000004</v>
      </c>
      <c r="L369" s="30">
        <f t="shared" si="23"/>
        <v>23.381773555542999</v>
      </c>
    </row>
    <row r="370" spans="1:12" ht="48" customHeight="1">
      <c r="A370" s="1" t="s">
        <v>76</v>
      </c>
      <c r="B370" s="4" t="s">
        <v>80</v>
      </c>
      <c r="C370" s="5"/>
      <c r="D370" s="9">
        <v>29072.638760000002</v>
      </c>
      <c r="E370" s="3">
        <f>E371+E372+E373</f>
        <v>0</v>
      </c>
      <c r="F370" s="9">
        <f t="shared" si="26"/>
        <v>29072.638760000002</v>
      </c>
      <c r="G370" s="3">
        <f>G371+G372+G373</f>
        <v>69.668000000000006</v>
      </c>
      <c r="H370" s="9">
        <f t="shared" si="25"/>
        <v>29142.306760000003</v>
      </c>
      <c r="I370" s="3">
        <f>I371+I372+I373</f>
        <v>-69.031099999999995</v>
      </c>
      <c r="J370" s="9">
        <f t="shared" si="24"/>
        <v>29073.275660000003</v>
      </c>
      <c r="K370" s="9">
        <f>K371+K372+K373</f>
        <v>6797.8474800000004</v>
      </c>
      <c r="L370" s="30">
        <f t="shared" si="23"/>
        <v>23.381773555542999</v>
      </c>
    </row>
    <row r="371" spans="1:12" ht="88.5" customHeight="1">
      <c r="A371" s="1" t="s">
        <v>110</v>
      </c>
      <c r="B371" s="4" t="s">
        <v>80</v>
      </c>
      <c r="C371" s="5">
        <v>100</v>
      </c>
      <c r="D371" s="9">
        <v>28690.82776</v>
      </c>
      <c r="E371" s="3"/>
      <c r="F371" s="9">
        <f t="shared" si="26"/>
        <v>28690.82776</v>
      </c>
      <c r="G371" s="3">
        <v>90.668000000000006</v>
      </c>
      <c r="H371" s="9">
        <f t="shared" si="25"/>
        <v>28781.495760000002</v>
      </c>
      <c r="I371" s="3">
        <f>-53.168-10.081-5.7821</f>
        <v>-69.031099999999995</v>
      </c>
      <c r="J371" s="9">
        <f t="shared" si="24"/>
        <v>28712.464660000001</v>
      </c>
      <c r="K371" s="9">
        <v>6730.2897300000004</v>
      </c>
      <c r="L371" s="30">
        <f t="shared" si="23"/>
        <v>23.440306534799578</v>
      </c>
    </row>
    <row r="372" spans="1:12" ht="48.75" customHeight="1">
      <c r="A372" s="1" t="s">
        <v>35</v>
      </c>
      <c r="B372" s="4" t="s">
        <v>80</v>
      </c>
      <c r="C372" s="5">
        <v>200</v>
      </c>
      <c r="D372" s="9">
        <v>377.42599999999993</v>
      </c>
      <c r="E372" s="3"/>
      <c r="F372" s="9">
        <f t="shared" si="26"/>
        <v>377.42599999999993</v>
      </c>
      <c r="G372" s="3">
        <v>-21</v>
      </c>
      <c r="H372" s="9">
        <f t="shared" si="25"/>
        <v>356.42599999999993</v>
      </c>
      <c r="I372" s="3"/>
      <c r="J372" s="9">
        <f t="shared" si="24"/>
        <v>356.42599999999993</v>
      </c>
      <c r="K372" s="9">
        <v>66.557749999999999</v>
      </c>
      <c r="L372" s="30">
        <f t="shared" si="23"/>
        <v>18.673651753800229</v>
      </c>
    </row>
    <row r="373" spans="1:12" ht="37.5" customHeight="1">
      <c r="A373" s="1" t="s">
        <v>34</v>
      </c>
      <c r="B373" s="4" t="s">
        <v>80</v>
      </c>
      <c r="C373" s="5">
        <v>800</v>
      </c>
      <c r="D373" s="9">
        <v>4.3849999999999998</v>
      </c>
      <c r="E373" s="3"/>
      <c r="F373" s="9">
        <f t="shared" si="26"/>
        <v>4.3849999999999998</v>
      </c>
      <c r="G373" s="3"/>
      <c r="H373" s="9">
        <f t="shared" si="25"/>
        <v>4.3849999999999998</v>
      </c>
      <c r="I373" s="3"/>
      <c r="J373" s="9">
        <f t="shared" si="24"/>
        <v>4.3849999999999998</v>
      </c>
      <c r="K373" s="9">
        <v>1</v>
      </c>
      <c r="L373" s="30">
        <f t="shared" si="23"/>
        <v>22.805017103762829</v>
      </c>
    </row>
    <row r="374" spans="1:12" ht="49.5" customHeight="1">
      <c r="A374" s="1" t="s">
        <v>453</v>
      </c>
      <c r="B374" s="2" t="s">
        <v>454</v>
      </c>
      <c r="C374" s="5"/>
      <c r="D374" s="9">
        <v>0</v>
      </c>
      <c r="E374" s="3">
        <f>E375</f>
        <v>0</v>
      </c>
      <c r="F374" s="9">
        <f t="shared" si="26"/>
        <v>0</v>
      </c>
      <c r="G374" s="3">
        <f>G375</f>
        <v>0</v>
      </c>
      <c r="H374" s="9">
        <f t="shared" si="25"/>
        <v>0</v>
      </c>
      <c r="I374" s="3">
        <f>I375</f>
        <v>0</v>
      </c>
      <c r="J374" s="9">
        <f t="shared" si="24"/>
        <v>0</v>
      </c>
      <c r="K374" s="9">
        <f>K375</f>
        <v>0</v>
      </c>
      <c r="L374" s="30">
        <v>0</v>
      </c>
    </row>
    <row r="375" spans="1:12" ht="37.5" customHeight="1">
      <c r="A375" s="1" t="s">
        <v>35</v>
      </c>
      <c r="B375" s="4" t="s">
        <v>454</v>
      </c>
      <c r="C375" s="5">
        <v>200</v>
      </c>
      <c r="D375" s="9">
        <v>0</v>
      </c>
      <c r="E375" s="3"/>
      <c r="F375" s="9">
        <f t="shared" si="26"/>
        <v>0</v>
      </c>
      <c r="G375" s="3"/>
      <c r="H375" s="9">
        <f t="shared" si="25"/>
        <v>0</v>
      </c>
      <c r="I375" s="3"/>
      <c r="J375" s="9">
        <f t="shared" si="24"/>
        <v>0</v>
      </c>
      <c r="K375" s="9">
        <v>0</v>
      </c>
      <c r="L375" s="30">
        <v>0</v>
      </c>
    </row>
    <row r="376" spans="1:12" ht="66" customHeight="1">
      <c r="A376" s="11" t="s">
        <v>349</v>
      </c>
      <c r="B376" s="4" t="s">
        <v>81</v>
      </c>
      <c r="C376" s="5"/>
      <c r="D376" s="9">
        <v>11829.378129999999</v>
      </c>
      <c r="E376" s="3">
        <f>E377</f>
        <v>0</v>
      </c>
      <c r="F376" s="9">
        <f t="shared" si="26"/>
        <v>11829.378129999999</v>
      </c>
      <c r="G376" s="3">
        <f>G377</f>
        <v>0</v>
      </c>
      <c r="H376" s="9">
        <f t="shared" si="25"/>
        <v>11829.378129999999</v>
      </c>
      <c r="I376" s="3">
        <f>I377</f>
        <v>0</v>
      </c>
      <c r="J376" s="9">
        <f t="shared" si="24"/>
        <v>11829.378129999999</v>
      </c>
      <c r="K376" s="9">
        <f>K377</f>
        <v>3138.4391000000001</v>
      </c>
      <c r="L376" s="30">
        <f t="shared" si="23"/>
        <v>26.530888314752016</v>
      </c>
    </row>
    <row r="377" spans="1:12" ht="51" customHeight="1">
      <c r="A377" s="11" t="s">
        <v>350</v>
      </c>
      <c r="B377" s="4" t="s">
        <v>82</v>
      </c>
      <c r="C377" s="5"/>
      <c r="D377" s="9">
        <v>11829.378129999999</v>
      </c>
      <c r="E377" s="3">
        <f>E378+E379+E380</f>
        <v>0</v>
      </c>
      <c r="F377" s="9">
        <f t="shared" si="26"/>
        <v>11829.378129999999</v>
      </c>
      <c r="G377" s="3">
        <f>G378+G379+G380</f>
        <v>0</v>
      </c>
      <c r="H377" s="9">
        <f t="shared" si="25"/>
        <v>11829.378129999999</v>
      </c>
      <c r="I377" s="3">
        <f>I378+I379+I380</f>
        <v>0</v>
      </c>
      <c r="J377" s="9">
        <f t="shared" si="24"/>
        <v>11829.378129999999</v>
      </c>
      <c r="K377" s="9">
        <f>K378+K379+K380</f>
        <v>3138.4391000000001</v>
      </c>
      <c r="L377" s="30">
        <f t="shared" si="23"/>
        <v>26.530888314752016</v>
      </c>
    </row>
    <row r="378" spans="1:12" ht="87" customHeight="1">
      <c r="A378" s="1" t="s">
        <v>110</v>
      </c>
      <c r="B378" s="4" t="s">
        <v>82</v>
      </c>
      <c r="C378" s="5">
        <v>100</v>
      </c>
      <c r="D378" s="9">
        <v>7241.0809999999992</v>
      </c>
      <c r="E378" s="3"/>
      <c r="F378" s="9">
        <f t="shared" si="26"/>
        <v>7241.0809999999992</v>
      </c>
      <c r="G378" s="3"/>
      <c r="H378" s="9">
        <f t="shared" si="25"/>
        <v>7241.0809999999992</v>
      </c>
      <c r="I378" s="3"/>
      <c r="J378" s="9">
        <f t="shared" si="24"/>
        <v>7241.0809999999992</v>
      </c>
      <c r="K378" s="9">
        <v>1680.25947</v>
      </c>
      <c r="L378" s="30">
        <f t="shared" si="23"/>
        <v>23.204539073654889</v>
      </c>
    </row>
    <row r="379" spans="1:12" ht="44.25" customHeight="1">
      <c r="A379" s="1" t="s">
        <v>35</v>
      </c>
      <c r="B379" s="4" t="s">
        <v>82</v>
      </c>
      <c r="C379" s="5">
        <v>200</v>
      </c>
      <c r="D379" s="9">
        <v>4509.5001299999994</v>
      </c>
      <c r="E379" s="3"/>
      <c r="F379" s="9">
        <f t="shared" si="26"/>
        <v>4509.5001299999994</v>
      </c>
      <c r="G379" s="3"/>
      <c r="H379" s="9">
        <f t="shared" si="25"/>
        <v>4509.5001299999994</v>
      </c>
      <c r="I379" s="3"/>
      <c r="J379" s="9">
        <f t="shared" si="24"/>
        <v>4509.5001299999994</v>
      </c>
      <c r="K379" s="9">
        <v>1458.1796300000001</v>
      </c>
      <c r="L379" s="30">
        <f t="shared" si="23"/>
        <v>32.335726532066879</v>
      </c>
    </row>
    <row r="380" spans="1:12" ht="37.5" customHeight="1">
      <c r="A380" s="1" t="s">
        <v>34</v>
      </c>
      <c r="B380" s="4" t="s">
        <v>82</v>
      </c>
      <c r="C380" s="5">
        <v>800</v>
      </c>
      <c r="D380" s="9">
        <v>78.796999999999983</v>
      </c>
      <c r="E380" s="3"/>
      <c r="F380" s="9">
        <f t="shared" si="26"/>
        <v>78.796999999999983</v>
      </c>
      <c r="G380" s="3"/>
      <c r="H380" s="9">
        <f t="shared" si="25"/>
        <v>78.796999999999983</v>
      </c>
      <c r="I380" s="3"/>
      <c r="J380" s="9">
        <f t="shared" si="24"/>
        <v>78.796999999999983</v>
      </c>
      <c r="K380" s="9">
        <v>0</v>
      </c>
      <c r="L380" s="30">
        <f t="shared" si="23"/>
        <v>0</v>
      </c>
    </row>
    <row r="381" spans="1:12" ht="49.5" customHeight="1">
      <c r="A381" s="11" t="s">
        <v>83</v>
      </c>
      <c r="B381" s="4" t="s">
        <v>85</v>
      </c>
      <c r="C381" s="5"/>
      <c r="D381" s="9">
        <v>16.016499999999997</v>
      </c>
      <c r="E381" s="3">
        <f>E382</f>
        <v>0</v>
      </c>
      <c r="F381" s="9">
        <f t="shared" si="26"/>
        <v>16.016499999999997</v>
      </c>
      <c r="G381" s="3">
        <f>G382</f>
        <v>0</v>
      </c>
      <c r="H381" s="9">
        <f t="shared" si="25"/>
        <v>16.016499999999997</v>
      </c>
      <c r="I381" s="3">
        <f>I382</f>
        <v>0</v>
      </c>
      <c r="J381" s="9">
        <f t="shared" si="24"/>
        <v>16.016499999999997</v>
      </c>
      <c r="K381" s="9">
        <f>K382</f>
        <v>0</v>
      </c>
      <c r="L381" s="30">
        <f t="shared" si="23"/>
        <v>0</v>
      </c>
    </row>
    <row r="382" spans="1:12" ht="49.5" customHeight="1">
      <c r="A382" s="11" t="s">
        <v>84</v>
      </c>
      <c r="B382" s="4" t="s">
        <v>86</v>
      </c>
      <c r="C382" s="5"/>
      <c r="D382" s="9">
        <v>16.016499999999997</v>
      </c>
      <c r="E382" s="3">
        <f>E383</f>
        <v>0</v>
      </c>
      <c r="F382" s="9">
        <f t="shared" si="26"/>
        <v>16.016499999999997</v>
      </c>
      <c r="G382" s="3">
        <f>G383</f>
        <v>0</v>
      </c>
      <c r="H382" s="9">
        <f t="shared" si="25"/>
        <v>16.016499999999997</v>
      </c>
      <c r="I382" s="3">
        <f>I383</f>
        <v>0</v>
      </c>
      <c r="J382" s="9">
        <f t="shared" si="24"/>
        <v>16.016499999999997</v>
      </c>
      <c r="K382" s="9">
        <f>K383</f>
        <v>0</v>
      </c>
      <c r="L382" s="30">
        <f t="shared" si="23"/>
        <v>0</v>
      </c>
    </row>
    <row r="383" spans="1:12" ht="49.5" customHeight="1">
      <c r="A383" s="1" t="s">
        <v>35</v>
      </c>
      <c r="B383" s="4" t="s">
        <v>86</v>
      </c>
      <c r="C383" s="5">
        <v>200</v>
      </c>
      <c r="D383" s="9">
        <v>16.016499999999997</v>
      </c>
      <c r="E383" s="3"/>
      <c r="F383" s="9">
        <f t="shared" si="26"/>
        <v>16.016499999999997</v>
      </c>
      <c r="G383" s="3"/>
      <c r="H383" s="9">
        <f t="shared" si="25"/>
        <v>16.016499999999997</v>
      </c>
      <c r="I383" s="3"/>
      <c r="J383" s="9">
        <f t="shared" si="24"/>
        <v>16.016499999999997</v>
      </c>
      <c r="K383" s="9">
        <v>0</v>
      </c>
      <c r="L383" s="30">
        <f t="shared" si="23"/>
        <v>0</v>
      </c>
    </row>
    <row r="384" spans="1:12" ht="64.5" customHeight="1">
      <c r="A384" s="11" t="s">
        <v>87</v>
      </c>
      <c r="B384" s="4" t="s">
        <v>89</v>
      </c>
      <c r="C384" s="5"/>
      <c r="D384" s="9">
        <v>894.11484999999993</v>
      </c>
      <c r="E384" s="3">
        <f>E385</f>
        <v>0</v>
      </c>
      <c r="F384" s="9">
        <f t="shared" si="26"/>
        <v>894.11484999999993</v>
      </c>
      <c r="G384" s="3">
        <f>G385</f>
        <v>0</v>
      </c>
      <c r="H384" s="9">
        <f t="shared" si="25"/>
        <v>894.11484999999993</v>
      </c>
      <c r="I384" s="3">
        <f>I385</f>
        <v>0</v>
      </c>
      <c r="J384" s="9">
        <f t="shared" si="24"/>
        <v>894.11484999999993</v>
      </c>
      <c r="K384" s="9">
        <f>K385</f>
        <v>114.14187</v>
      </c>
      <c r="L384" s="30">
        <f t="shared" si="23"/>
        <v>12.765906974926096</v>
      </c>
    </row>
    <row r="385" spans="1:12" ht="48" customHeight="1">
      <c r="A385" s="11" t="s">
        <v>88</v>
      </c>
      <c r="B385" s="4" t="s">
        <v>90</v>
      </c>
      <c r="C385" s="5"/>
      <c r="D385" s="9">
        <v>894.11484999999993</v>
      </c>
      <c r="E385" s="3">
        <f>E386+E387</f>
        <v>0</v>
      </c>
      <c r="F385" s="9">
        <f t="shared" si="26"/>
        <v>894.11484999999993</v>
      </c>
      <c r="G385" s="3">
        <f>G386+G387</f>
        <v>0</v>
      </c>
      <c r="H385" s="9">
        <f t="shared" si="25"/>
        <v>894.11484999999993</v>
      </c>
      <c r="I385" s="3">
        <f>I386+I387</f>
        <v>0</v>
      </c>
      <c r="J385" s="9">
        <f t="shared" si="24"/>
        <v>894.11484999999993</v>
      </c>
      <c r="K385" s="9">
        <f>K386+K387</f>
        <v>114.14187</v>
      </c>
      <c r="L385" s="30">
        <f t="shared" si="23"/>
        <v>12.765906974926096</v>
      </c>
    </row>
    <row r="386" spans="1:12" ht="90" customHeight="1">
      <c r="A386" s="1" t="s">
        <v>110</v>
      </c>
      <c r="B386" s="4" t="s">
        <v>90</v>
      </c>
      <c r="C386" s="5">
        <v>100</v>
      </c>
      <c r="D386" s="9">
        <v>784.03088000000002</v>
      </c>
      <c r="E386" s="3"/>
      <c r="F386" s="9">
        <f t="shared" si="26"/>
        <v>784.03088000000002</v>
      </c>
      <c r="G386" s="3"/>
      <c r="H386" s="9">
        <f t="shared" si="25"/>
        <v>784.03088000000002</v>
      </c>
      <c r="I386" s="3"/>
      <c r="J386" s="9">
        <f t="shared" si="24"/>
        <v>784.03088000000002</v>
      </c>
      <c r="K386" s="9">
        <v>114.14187</v>
      </c>
      <c r="L386" s="30">
        <f t="shared" si="23"/>
        <v>14.558338569521649</v>
      </c>
    </row>
    <row r="387" spans="1:12" ht="45" customHeight="1">
      <c r="A387" s="1" t="s">
        <v>35</v>
      </c>
      <c r="B387" s="4" t="s">
        <v>90</v>
      </c>
      <c r="C387" s="5">
        <v>200</v>
      </c>
      <c r="D387" s="9">
        <v>110.08397000000001</v>
      </c>
      <c r="E387" s="3"/>
      <c r="F387" s="9">
        <f t="shared" si="26"/>
        <v>110.08397000000001</v>
      </c>
      <c r="G387" s="3"/>
      <c r="H387" s="9">
        <f t="shared" si="25"/>
        <v>110.08397000000001</v>
      </c>
      <c r="I387" s="3"/>
      <c r="J387" s="9">
        <f t="shared" si="24"/>
        <v>110.08397000000001</v>
      </c>
      <c r="K387" s="9">
        <v>0</v>
      </c>
      <c r="L387" s="30">
        <f t="shared" si="23"/>
        <v>0</v>
      </c>
    </row>
    <row r="388" spans="1:12" ht="74.25" customHeight="1">
      <c r="A388" s="11" t="s">
        <v>91</v>
      </c>
      <c r="B388" s="4" t="s">
        <v>93</v>
      </c>
      <c r="C388" s="5"/>
      <c r="D388" s="9">
        <v>170</v>
      </c>
      <c r="E388" s="3">
        <f>E389+E391</f>
        <v>0</v>
      </c>
      <c r="F388" s="9">
        <f t="shared" si="26"/>
        <v>170</v>
      </c>
      <c r="G388" s="3">
        <f>G389+G391</f>
        <v>0</v>
      </c>
      <c r="H388" s="9">
        <f t="shared" si="25"/>
        <v>170</v>
      </c>
      <c r="I388" s="3">
        <f>I389+I391</f>
        <v>0</v>
      </c>
      <c r="J388" s="9">
        <f t="shared" si="24"/>
        <v>170</v>
      </c>
      <c r="K388" s="9">
        <f>K389+K391</f>
        <v>0</v>
      </c>
      <c r="L388" s="30">
        <f t="shared" si="23"/>
        <v>0</v>
      </c>
    </row>
    <row r="389" spans="1:12" ht="82.5" customHeight="1">
      <c r="A389" s="1" t="s">
        <v>95</v>
      </c>
      <c r="B389" s="4" t="s">
        <v>341</v>
      </c>
      <c r="C389" s="5"/>
      <c r="D389" s="9">
        <v>170</v>
      </c>
      <c r="E389" s="3">
        <f>E390</f>
        <v>0</v>
      </c>
      <c r="F389" s="9">
        <f t="shared" si="26"/>
        <v>170</v>
      </c>
      <c r="G389" s="3">
        <f>G390</f>
        <v>0</v>
      </c>
      <c r="H389" s="9">
        <f t="shared" si="25"/>
        <v>170</v>
      </c>
      <c r="I389" s="3">
        <f>I390</f>
        <v>0</v>
      </c>
      <c r="J389" s="9">
        <f t="shared" si="24"/>
        <v>170</v>
      </c>
      <c r="K389" s="9">
        <f>K390</f>
        <v>0</v>
      </c>
      <c r="L389" s="30">
        <f t="shared" si="23"/>
        <v>0</v>
      </c>
    </row>
    <row r="390" spans="1:12" ht="49.5" customHeight="1">
      <c r="A390" s="1" t="s">
        <v>35</v>
      </c>
      <c r="B390" s="4" t="s">
        <v>341</v>
      </c>
      <c r="C390" s="5">
        <v>200</v>
      </c>
      <c r="D390" s="9">
        <v>170</v>
      </c>
      <c r="E390" s="3"/>
      <c r="F390" s="9">
        <f t="shared" si="26"/>
        <v>170</v>
      </c>
      <c r="G390" s="3"/>
      <c r="H390" s="9">
        <f t="shared" si="25"/>
        <v>170</v>
      </c>
      <c r="I390" s="3"/>
      <c r="J390" s="9">
        <f t="shared" si="24"/>
        <v>170</v>
      </c>
      <c r="K390" s="9">
        <v>0</v>
      </c>
      <c r="L390" s="30">
        <f t="shared" si="23"/>
        <v>0</v>
      </c>
    </row>
    <row r="391" spans="1:12" ht="60.75" customHeight="1">
      <c r="A391" s="11" t="s">
        <v>92</v>
      </c>
      <c r="B391" s="4" t="s">
        <v>94</v>
      </c>
      <c r="C391" s="5"/>
      <c r="D391" s="9">
        <v>0</v>
      </c>
      <c r="E391" s="3">
        <f>E392</f>
        <v>0</v>
      </c>
      <c r="F391" s="9">
        <f t="shared" si="26"/>
        <v>0</v>
      </c>
      <c r="G391" s="3">
        <f>G392</f>
        <v>0</v>
      </c>
      <c r="H391" s="9">
        <f t="shared" si="25"/>
        <v>0</v>
      </c>
      <c r="I391" s="3">
        <f>I392</f>
        <v>0</v>
      </c>
      <c r="J391" s="9">
        <f t="shared" si="24"/>
        <v>0</v>
      </c>
      <c r="K391" s="9">
        <f>K392</f>
        <v>0</v>
      </c>
      <c r="L391" s="30">
        <v>0</v>
      </c>
    </row>
    <row r="392" spans="1:12" ht="46.5" customHeight="1">
      <c r="A392" s="1" t="s">
        <v>35</v>
      </c>
      <c r="B392" s="4" t="s">
        <v>94</v>
      </c>
      <c r="C392" s="5">
        <v>200</v>
      </c>
      <c r="D392" s="9">
        <v>0</v>
      </c>
      <c r="E392" s="3"/>
      <c r="F392" s="9">
        <f t="shared" si="26"/>
        <v>0</v>
      </c>
      <c r="G392" s="3"/>
      <c r="H392" s="9">
        <f t="shared" si="25"/>
        <v>0</v>
      </c>
      <c r="I392" s="3"/>
      <c r="J392" s="9">
        <f t="shared" si="24"/>
        <v>0</v>
      </c>
      <c r="K392" s="9">
        <v>0</v>
      </c>
      <c r="L392" s="30">
        <v>0</v>
      </c>
    </row>
    <row r="393" spans="1:12" ht="48" customHeight="1">
      <c r="A393" s="10" t="s">
        <v>493</v>
      </c>
      <c r="B393" s="8" t="s">
        <v>97</v>
      </c>
      <c r="C393" s="5"/>
      <c r="D393" s="9">
        <v>895.05899999999997</v>
      </c>
      <c r="E393" s="3">
        <f>E394</f>
        <v>0</v>
      </c>
      <c r="F393" s="9">
        <f t="shared" si="26"/>
        <v>895.05899999999997</v>
      </c>
      <c r="G393" s="3">
        <f>G394</f>
        <v>21</v>
      </c>
      <c r="H393" s="9">
        <f t="shared" si="25"/>
        <v>916.05899999999997</v>
      </c>
      <c r="I393" s="3">
        <f>I394</f>
        <v>0</v>
      </c>
      <c r="J393" s="9">
        <f t="shared" si="24"/>
        <v>916.05899999999997</v>
      </c>
      <c r="K393" s="9">
        <f>K394</f>
        <v>230.59594999999999</v>
      </c>
      <c r="L393" s="30">
        <f t="shared" si="23"/>
        <v>25.172608969509607</v>
      </c>
    </row>
    <row r="394" spans="1:12" ht="51" customHeight="1">
      <c r="A394" s="11" t="s">
        <v>494</v>
      </c>
      <c r="B394" s="4" t="s">
        <v>98</v>
      </c>
      <c r="C394" s="5"/>
      <c r="D394" s="9">
        <v>895.05899999999997</v>
      </c>
      <c r="E394" s="3">
        <f>E395</f>
        <v>0</v>
      </c>
      <c r="F394" s="9">
        <f t="shared" si="26"/>
        <v>895.05899999999997</v>
      </c>
      <c r="G394" s="3">
        <f>G395</f>
        <v>21</v>
      </c>
      <c r="H394" s="9">
        <f t="shared" si="25"/>
        <v>916.05899999999997</v>
      </c>
      <c r="I394" s="3">
        <f>I395</f>
        <v>0</v>
      </c>
      <c r="J394" s="9">
        <f t="shared" si="24"/>
        <v>916.05899999999997</v>
      </c>
      <c r="K394" s="9">
        <f>K395</f>
        <v>230.59594999999999</v>
      </c>
      <c r="L394" s="30">
        <f t="shared" si="23"/>
        <v>25.172608969509607</v>
      </c>
    </row>
    <row r="395" spans="1:12" ht="39.75" customHeight="1">
      <c r="A395" s="11" t="s">
        <v>96</v>
      </c>
      <c r="B395" s="4" t="s">
        <v>99</v>
      </c>
      <c r="C395" s="5"/>
      <c r="D395" s="9">
        <v>895.05899999999997</v>
      </c>
      <c r="E395" s="3">
        <f>E396+E397</f>
        <v>0</v>
      </c>
      <c r="F395" s="9">
        <f t="shared" si="26"/>
        <v>895.05899999999997</v>
      </c>
      <c r="G395" s="3">
        <f>G396+G397</f>
        <v>21</v>
      </c>
      <c r="H395" s="9">
        <f t="shared" si="25"/>
        <v>916.05899999999997</v>
      </c>
      <c r="I395" s="3">
        <f>I396+I397</f>
        <v>0</v>
      </c>
      <c r="J395" s="9">
        <f t="shared" si="24"/>
        <v>916.05899999999997</v>
      </c>
      <c r="K395" s="9">
        <f>K396+K397</f>
        <v>230.59594999999999</v>
      </c>
      <c r="L395" s="30">
        <f t="shared" si="23"/>
        <v>25.172608969509607</v>
      </c>
    </row>
    <row r="396" spans="1:12" ht="84.75" customHeight="1">
      <c r="A396" s="1" t="s">
        <v>110</v>
      </c>
      <c r="B396" s="4" t="s">
        <v>99</v>
      </c>
      <c r="C396" s="5">
        <v>100</v>
      </c>
      <c r="D396" s="9">
        <v>0</v>
      </c>
      <c r="E396" s="3"/>
      <c r="F396" s="9">
        <f t="shared" si="26"/>
        <v>0</v>
      </c>
      <c r="G396" s="3"/>
      <c r="H396" s="9">
        <f t="shared" si="25"/>
        <v>0</v>
      </c>
      <c r="I396" s="3"/>
      <c r="J396" s="9">
        <f t="shared" si="24"/>
        <v>0</v>
      </c>
      <c r="K396" s="9">
        <v>0</v>
      </c>
      <c r="L396" s="30">
        <v>0</v>
      </c>
    </row>
    <row r="397" spans="1:12" ht="49.5" customHeight="1">
      <c r="A397" s="1" t="s">
        <v>35</v>
      </c>
      <c r="B397" s="4" t="s">
        <v>99</v>
      </c>
      <c r="C397" s="5">
        <v>200</v>
      </c>
      <c r="D397" s="9">
        <v>895.05899999999997</v>
      </c>
      <c r="E397" s="3"/>
      <c r="F397" s="9">
        <f t="shared" si="26"/>
        <v>895.05899999999997</v>
      </c>
      <c r="G397" s="3">
        <v>21</v>
      </c>
      <c r="H397" s="9">
        <f t="shared" si="25"/>
        <v>916.05899999999997</v>
      </c>
      <c r="I397" s="3"/>
      <c r="J397" s="9">
        <f t="shared" ref="J397:J450" si="28">H397+I397</f>
        <v>916.05899999999997</v>
      </c>
      <c r="K397" s="9">
        <v>230.59594999999999</v>
      </c>
      <c r="L397" s="30">
        <f t="shared" ref="L397:L450" si="29">K397/J397*100</f>
        <v>25.172608969509607</v>
      </c>
    </row>
    <row r="398" spans="1:12" ht="60" customHeight="1">
      <c r="A398" s="10" t="s">
        <v>394</v>
      </c>
      <c r="B398" s="8" t="s">
        <v>391</v>
      </c>
      <c r="C398" s="5"/>
      <c r="D398" s="9">
        <v>0</v>
      </c>
      <c r="E398" s="3">
        <f t="shared" ref="E398:K401" si="30">E399</f>
        <v>0</v>
      </c>
      <c r="F398" s="9">
        <f t="shared" si="26"/>
        <v>0</v>
      </c>
      <c r="G398" s="3">
        <f t="shared" si="30"/>
        <v>0</v>
      </c>
      <c r="H398" s="9">
        <f t="shared" si="25"/>
        <v>0</v>
      </c>
      <c r="I398" s="3">
        <f t="shared" si="30"/>
        <v>0</v>
      </c>
      <c r="J398" s="9">
        <f t="shared" si="28"/>
        <v>0</v>
      </c>
      <c r="K398" s="9">
        <f t="shared" si="30"/>
        <v>0</v>
      </c>
      <c r="L398" s="30">
        <v>0</v>
      </c>
    </row>
    <row r="399" spans="1:12" ht="57.75" customHeight="1">
      <c r="A399" s="1" t="s">
        <v>421</v>
      </c>
      <c r="B399" s="4" t="s">
        <v>392</v>
      </c>
      <c r="C399" s="5"/>
      <c r="D399" s="9">
        <v>0</v>
      </c>
      <c r="E399" s="3">
        <f t="shared" si="30"/>
        <v>0</v>
      </c>
      <c r="F399" s="9">
        <f t="shared" si="26"/>
        <v>0</v>
      </c>
      <c r="G399" s="3">
        <f t="shared" si="30"/>
        <v>0</v>
      </c>
      <c r="H399" s="9">
        <f t="shared" si="25"/>
        <v>0</v>
      </c>
      <c r="I399" s="3">
        <f t="shared" si="30"/>
        <v>0</v>
      </c>
      <c r="J399" s="9">
        <f t="shared" si="28"/>
        <v>0</v>
      </c>
      <c r="K399" s="9">
        <f t="shared" si="30"/>
        <v>0</v>
      </c>
      <c r="L399" s="30">
        <v>0</v>
      </c>
    </row>
    <row r="400" spans="1:12" ht="58.5" customHeight="1">
      <c r="A400" s="1" t="s">
        <v>422</v>
      </c>
      <c r="B400" s="4" t="s">
        <v>393</v>
      </c>
      <c r="C400" s="5"/>
      <c r="D400" s="9">
        <v>0</v>
      </c>
      <c r="E400" s="3">
        <f t="shared" si="30"/>
        <v>0</v>
      </c>
      <c r="F400" s="9">
        <f t="shared" si="26"/>
        <v>0</v>
      </c>
      <c r="G400" s="3">
        <f t="shared" si="30"/>
        <v>0</v>
      </c>
      <c r="H400" s="9">
        <f t="shared" si="25"/>
        <v>0</v>
      </c>
      <c r="I400" s="3">
        <f t="shared" si="30"/>
        <v>0</v>
      </c>
      <c r="J400" s="9">
        <f t="shared" si="28"/>
        <v>0</v>
      </c>
      <c r="K400" s="9">
        <f t="shared" si="30"/>
        <v>0</v>
      </c>
      <c r="L400" s="30">
        <v>0</v>
      </c>
    </row>
    <row r="401" spans="1:12" ht="48" customHeight="1">
      <c r="A401" s="1" t="s">
        <v>423</v>
      </c>
      <c r="B401" s="4" t="s">
        <v>420</v>
      </c>
      <c r="C401" s="5"/>
      <c r="D401" s="9">
        <v>0</v>
      </c>
      <c r="E401" s="3">
        <f t="shared" si="30"/>
        <v>0</v>
      </c>
      <c r="F401" s="9">
        <f t="shared" si="26"/>
        <v>0</v>
      </c>
      <c r="G401" s="3">
        <f t="shared" si="30"/>
        <v>0</v>
      </c>
      <c r="H401" s="9">
        <f t="shared" si="25"/>
        <v>0</v>
      </c>
      <c r="I401" s="3">
        <f t="shared" si="30"/>
        <v>0</v>
      </c>
      <c r="J401" s="9">
        <f t="shared" si="28"/>
        <v>0</v>
      </c>
      <c r="K401" s="9">
        <f t="shared" si="30"/>
        <v>0</v>
      </c>
      <c r="L401" s="30">
        <v>0</v>
      </c>
    </row>
    <row r="402" spans="1:12" ht="49.5" customHeight="1">
      <c r="A402" s="1" t="s">
        <v>35</v>
      </c>
      <c r="B402" s="4" t="s">
        <v>420</v>
      </c>
      <c r="C402" s="5">
        <v>200</v>
      </c>
      <c r="D402" s="9">
        <v>0</v>
      </c>
      <c r="E402" s="3"/>
      <c r="F402" s="9">
        <f t="shared" si="26"/>
        <v>0</v>
      </c>
      <c r="G402" s="3"/>
      <c r="H402" s="9">
        <f t="shared" si="25"/>
        <v>0</v>
      </c>
      <c r="I402" s="3"/>
      <c r="J402" s="9">
        <f t="shared" si="28"/>
        <v>0</v>
      </c>
      <c r="K402" s="9">
        <v>0</v>
      </c>
      <c r="L402" s="30">
        <v>0</v>
      </c>
    </row>
    <row r="403" spans="1:12" ht="69.75" customHeight="1">
      <c r="A403" s="7" t="s">
        <v>8</v>
      </c>
      <c r="B403" s="8" t="s">
        <v>309</v>
      </c>
      <c r="C403" s="5"/>
      <c r="D403" s="9">
        <v>6893.7272500000008</v>
      </c>
      <c r="E403" s="3">
        <f>E404+E407</f>
        <v>0</v>
      </c>
      <c r="F403" s="9">
        <f t="shared" si="26"/>
        <v>6893.7272500000008</v>
      </c>
      <c r="G403" s="3">
        <f>G404+G407</f>
        <v>179.54622000000001</v>
      </c>
      <c r="H403" s="9">
        <f t="shared" ref="H403:H450" si="31">F403+G403</f>
        <v>7073.273470000001</v>
      </c>
      <c r="I403" s="3">
        <f>I404+I407</f>
        <v>-36.037490000000005</v>
      </c>
      <c r="J403" s="9">
        <f t="shared" si="28"/>
        <v>7037.2359800000013</v>
      </c>
      <c r="K403" s="9">
        <f>K404+K407</f>
        <v>1222.0383199999999</v>
      </c>
      <c r="L403" s="30">
        <f t="shared" si="29"/>
        <v>17.365316773134552</v>
      </c>
    </row>
    <row r="404" spans="1:12" ht="39.75" customHeight="1">
      <c r="A404" s="11" t="s">
        <v>10</v>
      </c>
      <c r="B404" s="4" t="s">
        <v>310</v>
      </c>
      <c r="C404" s="5"/>
      <c r="D404" s="9">
        <v>1433.75</v>
      </c>
      <c r="E404" s="3">
        <f>E405</f>
        <v>0</v>
      </c>
      <c r="F404" s="9">
        <f t="shared" si="26"/>
        <v>1433.75</v>
      </c>
      <c r="G404" s="3">
        <f>G405</f>
        <v>0</v>
      </c>
      <c r="H404" s="9">
        <f t="shared" si="31"/>
        <v>1433.75</v>
      </c>
      <c r="I404" s="3">
        <f>I405</f>
        <v>0</v>
      </c>
      <c r="J404" s="9">
        <f t="shared" si="28"/>
        <v>1433.75</v>
      </c>
      <c r="K404" s="9">
        <f>K405</f>
        <v>0</v>
      </c>
      <c r="L404" s="30">
        <f t="shared" si="29"/>
        <v>0</v>
      </c>
    </row>
    <row r="405" spans="1:12" ht="47.25" customHeight="1">
      <c r="A405" s="11" t="s">
        <v>308</v>
      </c>
      <c r="B405" s="4" t="s">
        <v>311</v>
      </c>
      <c r="C405" s="5"/>
      <c r="D405" s="9">
        <v>1433.75</v>
      </c>
      <c r="E405" s="3">
        <f>E406</f>
        <v>0</v>
      </c>
      <c r="F405" s="9">
        <f t="shared" si="26"/>
        <v>1433.75</v>
      </c>
      <c r="G405" s="3">
        <f>G406</f>
        <v>0</v>
      </c>
      <c r="H405" s="9">
        <f t="shared" si="31"/>
        <v>1433.75</v>
      </c>
      <c r="I405" s="3">
        <f>I406</f>
        <v>0</v>
      </c>
      <c r="J405" s="9">
        <f t="shared" si="28"/>
        <v>1433.75</v>
      </c>
      <c r="K405" s="9">
        <f>K406</f>
        <v>0</v>
      </c>
      <c r="L405" s="30">
        <f t="shared" si="29"/>
        <v>0</v>
      </c>
    </row>
    <row r="406" spans="1:12" ht="46.5" customHeight="1">
      <c r="A406" s="1" t="s">
        <v>35</v>
      </c>
      <c r="B406" s="4" t="s">
        <v>311</v>
      </c>
      <c r="C406" s="5">
        <v>200</v>
      </c>
      <c r="D406" s="9">
        <v>1433.75</v>
      </c>
      <c r="E406" s="3"/>
      <c r="F406" s="9">
        <f t="shared" ref="F406:F450" si="32">D406+E406</f>
        <v>1433.75</v>
      </c>
      <c r="G406" s="3"/>
      <c r="H406" s="9">
        <f t="shared" si="31"/>
        <v>1433.75</v>
      </c>
      <c r="I406" s="3"/>
      <c r="J406" s="9">
        <f t="shared" si="28"/>
        <v>1433.75</v>
      </c>
      <c r="K406" s="9">
        <v>0</v>
      </c>
      <c r="L406" s="30">
        <f t="shared" si="29"/>
        <v>0</v>
      </c>
    </row>
    <row r="407" spans="1:12" ht="27.75" customHeight="1">
      <c r="A407" s="23" t="s">
        <v>312</v>
      </c>
      <c r="B407" s="4" t="s">
        <v>314</v>
      </c>
      <c r="C407" s="5"/>
      <c r="D407" s="9">
        <v>5459.9772500000008</v>
      </c>
      <c r="E407" s="3">
        <f>E408+E410+E412+E416</f>
        <v>0</v>
      </c>
      <c r="F407" s="9">
        <f t="shared" si="32"/>
        <v>5459.9772500000008</v>
      </c>
      <c r="G407" s="3">
        <f>G408+G410+G412+G416</f>
        <v>179.54622000000001</v>
      </c>
      <c r="H407" s="9">
        <f t="shared" si="31"/>
        <v>5639.523470000001</v>
      </c>
      <c r="I407" s="3">
        <f>I408+I410+I412+I416</f>
        <v>-36.037490000000005</v>
      </c>
      <c r="J407" s="9">
        <f t="shared" si="28"/>
        <v>5603.4859800000013</v>
      </c>
      <c r="K407" s="9">
        <f>K408+K410+K412+K416</f>
        <v>1222.0383199999999</v>
      </c>
      <c r="L407" s="30">
        <f t="shared" si="29"/>
        <v>21.808537120672863</v>
      </c>
    </row>
    <row r="408" spans="1:12" ht="43.5" customHeight="1">
      <c r="A408" s="1" t="s">
        <v>313</v>
      </c>
      <c r="B408" s="4" t="s">
        <v>315</v>
      </c>
      <c r="C408" s="5"/>
      <c r="D408" s="9">
        <v>1468.6379999999999</v>
      </c>
      <c r="E408" s="3">
        <f>E409</f>
        <v>0</v>
      </c>
      <c r="F408" s="9">
        <f t="shared" si="32"/>
        <v>1468.6379999999999</v>
      </c>
      <c r="G408" s="3">
        <f>G409</f>
        <v>0</v>
      </c>
      <c r="H408" s="9">
        <f t="shared" si="31"/>
        <v>1468.6379999999999</v>
      </c>
      <c r="I408" s="3">
        <f>I409</f>
        <v>0</v>
      </c>
      <c r="J408" s="9">
        <f t="shared" si="28"/>
        <v>1468.6379999999999</v>
      </c>
      <c r="K408" s="9">
        <f>K409</f>
        <v>341.69051999999999</v>
      </c>
      <c r="L408" s="30">
        <f t="shared" si="29"/>
        <v>23.265809545987505</v>
      </c>
    </row>
    <row r="409" spans="1:12" ht="87" customHeight="1">
      <c r="A409" s="1" t="s">
        <v>110</v>
      </c>
      <c r="B409" s="4" t="s">
        <v>315</v>
      </c>
      <c r="C409" s="5">
        <v>100</v>
      </c>
      <c r="D409" s="9">
        <v>1468.6379999999999</v>
      </c>
      <c r="E409" s="3"/>
      <c r="F409" s="9">
        <f t="shared" si="32"/>
        <v>1468.6379999999999</v>
      </c>
      <c r="G409" s="3"/>
      <c r="H409" s="9">
        <f t="shared" si="31"/>
        <v>1468.6379999999999</v>
      </c>
      <c r="I409" s="3"/>
      <c r="J409" s="9">
        <f t="shared" si="28"/>
        <v>1468.6379999999999</v>
      </c>
      <c r="K409" s="9">
        <v>341.69051999999999</v>
      </c>
      <c r="L409" s="30">
        <f t="shared" si="29"/>
        <v>23.265809545987505</v>
      </c>
    </row>
    <row r="410" spans="1:12" ht="48" customHeight="1">
      <c r="A410" s="1" t="s">
        <v>316</v>
      </c>
      <c r="B410" s="4" t="s">
        <v>318</v>
      </c>
      <c r="C410" s="5"/>
      <c r="D410" s="9">
        <v>1098.0472499999998</v>
      </c>
      <c r="E410" s="3">
        <f>E411</f>
        <v>0</v>
      </c>
      <c r="F410" s="9">
        <f t="shared" si="32"/>
        <v>1098.0472499999998</v>
      </c>
      <c r="G410" s="3">
        <f>G411</f>
        <v>0</v>
      </c>
      <c r="H410" s="9">
        <f t="shared" si="31"/>
        <v>1098.0472499999998</v>
      </c>
      <c r="I410" s="3">
        <f>I411</f>
        <v>-8.2689299999999992</v>
      </c>
      <c r="J410" s="9">
        <f t="shared" si="28"/>
        <v>1089.7783199999999</v>
      </c>
      <c r="K410" s="9">
        <f>K411</f>
        <v>267.31452000000002</v>
      </c>
      <c r="L410" s="30">
        <f t="shared" si="29"/>
        <v>24.529256555590134</v>
      </c>
    </row>
    <row r="411" spans="1:12" ht="84.75" customHeight="1">
      <c r="A411" s="1" t="s">
        <v>110</v>
      </c>
      <c r="B411" s="4" t="s">
        <v>318</v>
      </c>
      <c r="C411" s="5">
        <v>100</v>
      </c>
      <c r="D411" s="9">
        <v>1098.0472499999998</v>
      </c>
      <c r="E411" s="3"/>
      <c r="F411" s="9">
        <f t="shared" si="32"/>
        <v>1098.0472499999998</v>
      </c>
      <c r="G411" s="3"/>
      <c r="H411" s="9">
        <f t="shared" si="31"/>
        <v>1098.0472499999998</v>
      </c>
      <c r="I411" s="3">
        <v>-8.2689299999999992</v>
      </c>
      <c r="J411" s="9">
        <f t="shared" si="28"/>
        <v>1089.7783199999999</v>
      </c>
      <c r="K411" s="9">
        <v>267.31452000000002</v>
      </c>
      <c r="L411" s="30">
        <f t="shared" si="29"/>
        <v>24.529256555590134</v>
      </c>
    </row>
    <row r="412" spans="1:12" ht="42.75" customHeight="1">
      <c r="A412" s="1" t="s">
        <v>317</v>
      </c>
      <c r="B412" s="4" t="s">
        <v>319</v>
      </c>
      <c r="C412" s="5"/>
      <c r="D412" s="9">
        <v>1928.4012799999998</v>
      </c>
      <c r="E412" s="3">
        <f>E413+E414+E415</f>
        <v>0</v>
      </c>
      <c r="F412" s="9">
        <f t="shared" si="32"/>
        <v>1928.4012799999998</v>
      </c>
      <c r="G412" s="3">
        <f>G413+G414+G415</f>
        <v>179.54622000000001</v>
      </c>
      <c r="H412" s="9">
        <f t="shared" si="31"/>
        <v>2107.9474999999998</v>
      </c>
      <c r="I412" s="3">
        <f>I413+I414+I415</f>
        <v>-15.087070000000001</v>
      </c>
      <c r="J412" s="9">
        <f t="shared" si="28"/>
        <v>2092.8604299999997</v>
      </c>
      <c r="K412" s="9">
        <f>K413+K414+K415</f>
        <v>391.50275999999997</v>
      </c>
      <c r="L412" s="30">
        <f t="shared" si="29"/>
        <v>18.706587137298975</v>
      </c>
    </row>
    <row r="413" spans="1:12" ht="83.25" customHeight="1">
      <c r="A413" s="1" t="s">
        <v>110</v>
      </c>
      <c r="B413" s="4" t="s">
        <v>319</v>
      </c>
      <c r="C413" s="5">
        <v>100</v>
      </c>
      <c r="D413" s="9">
        <v>1679.9241599999998</v>
      </c>
      <c r="E413" s="3"/>
      <c r="F413" s="9">
        <f t="shared" si="32"/>
        <v>1679.9241599999998</v>
      </c>
      <c r="G413" s="3">
        <v>179.54622000000001</v>
      </c>
      <c r="H413" s="9">
        <f t="shared" si="31"/>
        <v>1859.4703799999997</v>
      </c>
      <c r="I413" s="3">
        <v>-15.087070000000001</v>
      </c>
      <c r="J413" s="9">
        <f t="shared" si="28"/>
        <v>1844.3833099999997</v>
      </c>
      <c r="K413" s="9">
        <v>365.84429999999998</v>
      </c>
      <c r="L413" s="30">
        <f t="shared" si="29"/>
        <v>19.835589381905653</v>
      </c>
    </row>
    <row r="414" spans="1:12" ht="45.75" customHeight="1">
      <c r="A414" s="1" t="s">
        <v>35</v>
      </c>
      <c r="B414" s="4" t="s">
        <v>319</v>
      </c>
      <c r="C414" s="5">
        <v>200</v>
      </c>
      <c r="D414" s="9">
        <v>248.47712000000001</v>
      </c>
      <c r="E414" s="3"/>
      <c r="F414" s="9">
        <f t="shared" si="32"/>
        <v>248.47712000000001</v>
      </c>
      <c r="G414" s="3"/>
      <c r="H414" s="9">
        <f t="shared" si="31"/>
        <v>248.47712000000001</v>
      </c>
      <c r="I414" s="3"/>
      <c r="J414" s="9">
        <f t="shared" si="28"/>
        <v>248.47712000000001</v>
      </c>
      <c r="K414" s="9">
        <v>25.658460000000002</v>
      </c>
      <c r="L414" s="30">
        <f t="shared" si="29"/>
        <v>10.326286782461096</v>
      </c>
    </row>
    <row r="415" spans="1:12" ht="41.25" customHeight="1">
      <c r="A415" s="1" t="s">
        <v>34</v>
      </c>
      <c r="B415" s="4" t="s">
        <v>319</v>
      </c>
      <c r="C415" s="5">
        <v>800</v>
      </c>
      <c r="D415" s="9">
        <v>0</v>
      </c>
      <c r="E415" s="3"/>
      <c r="F415" s="9">
        <f t="shared" si="32"/>
        <v>0</v>
      </c>
      <c r="G415" s="3"/>
      <c r="H415" s="9">
        <f t="shared" si="31"/>
        <v>0</v>
      </c>
      <c r="I415" s="3"/>
      <c r="J415" s="9">
        <f t="shared" si="28"/>
        <v>0</v>
      </c>
      <c r="K415" s="9">
        <v>0</v>
      </c>
      <c r="L415" s="30">
        <v>0</v>
      </c>
    </row>
    <row r="416" spans="1:12" ht="49.5" customHeight="1">
      <c r="A416" s="1" t="s">
        <v>320</v>
      </c>
      <c r="B416" s="4" t="s">
        <v>321</v>
      </c>
      <c r="C416" s="5"/>
      <c r="D416" s="9">
        <v>964.89071999999987</v>
      </c>
      <c r="E416" s="3">
        <f>E417</f>
        <v>0</v>
      </c>
      <c r="F416" s="9">
        <f t="shared" si="32"/>
        <v>964.89071999999987</v>
      </c>
      <c r="G416" s="3">
        <f>G417</f>
        <v>0</v>
      </c>
      <c r="H416" s="9">
        <f t="shared" si="31"/>
        <v>964.89071999999987</v>
      </c>
      <c r="I416" s="3">
        <f>I417</f>
        <v>-12.68149</v>
      </c>
      <c r="J416" s="9">
        <f t="shared" si="28"/>
        <v>952.20922999999982</v>
      </c>
      <c r="K416" s="9">
        <f>K417</f>
        <v>221.53052</v>
      </c>
      <c r="L416" s="30">
        <f t="shared" si="29"/>
        <v>23.26489945912413</v>
      </c>
    </row>
    <row r="417" spans="1:12" ht="85.5" customHeight="1">
      <c r="A417" s="1" t="s">
        <v>110</v>
      </c>
      <c r="B417" s="4" t="s">
        <v>321</v>
      </c>
      <c r="C417" s="5">
        <v>100</v>
      </c>
      <c r="D417" s="9">
        <v>964.89071999999987</v>
      </c>
      <c r="E417" s="3"/>
      <c r="F417" s="9">
        <f t="shared" si="32"/>
        <v>964.89071999999987</v>
      </c>
      <c r="G417" s="3"/>
      <c r="H417" s="9">
        <f t="shared" si="31"/>
        <v>964.89071999999987</v>
      </c>
      <c r="I417" s="3">
        <v>-12.68149</v>
      </c>
      <c r="J417" s="9">
        <f t="shared" si="28"/>
        <v>952.20922999999982</v>
      </c>
      <c r="K417" s="9">
        <v>221.53052</v>
      </c>
      <c r="L417" s="30">
        <f t="shared" si="29"/>
        <v>23.26489945912413</v>
      </c>
    </row>
    <row r="418" spans="1:12" ht="75.75" customHeight="1">
      <c r="A418" s="24" t="s">
        <v>322</v>
      </c>
      <c r="B418" s="8" t="s">
        <v>323</v>
      </c>
      <c r="C418" s="5"/>
      <c r="D418" s="9">
        <v>7609.7434499999999</v>
      </c>
      <c r="E418" s="3">
        <f>E419</f>
        <v>0</v>
      </c>
      <c r="F418" s="9">
        <f t="shared" si="32"/>
        <v>7609.7434499999999</v>
      </c>
      <c r="G418" s="3">
        <f>G419</f>
        <v>-355.94871999999998</v>
      </c>
      <c r="H418" s="9">
        <f t="shared" si="31"/>
        <v>7253.7947299999996</v>
      </c>
      <c r="I418" s="3">
        <f>I419</f>
        <v>225.3</v>
      </c>
      <c r="J418" s="9">
        <f t="shared" si="28"/>
        <v>7479.0947299999998</v>
      </c>
      <c r="K418" s="9">
        <f>K419</f>
        <v>889.88307000000009</v>
      </c>
      <c r="L418" s="30">
        <f t="shared" si="29"/>
        <v>11.898272479829924</v>
      </c>
    </row>
    <row r="419" spans="1:12" ht="42.75" customHeight="1">
      <c r="A419" s="11" t="s">
        <v>312</v>
      </c>
      <c r="B419" s="4" t="s">
        <v>325</v>
      </c>
      <c r="C419" s="5"/>
      <c r="D419" s="9">
        <v>7609.7434499999999</v>
      </c>
      <c r="E419" s="3">
        <f>E420+E422+E425+E427+E429+E432+E434+E438+E440+E442+E436+E444</f>
        <v>0</v>
      </c>
      <c r="F419" s="9">
        <f t="shared" si="32"/>
        <v>7609.7434499999999</v>
      </c>
      <c r="G419" s="3">
        <f>G420+G422+G425+G427+G429+G432+G434+G438+G440+G442+G436+G444</f>
        <v>-355.94871999999998</v>
      </c>
      <c r="H419" s="9">
        <f t="shared" si="31"/>
        <v>7253.7947299999996</v>
      </c>
      <c r="I419" s="3">
        <f>I420+I422+I425+I427+I429+I432+I434+I438+I440+I442+I436+I444</f>
        <v>225.3</v>
      </c>
      <c r="J419" s="9">
        <f t="shared" si="28"/>
        <v>7479.0947299999998</v>
      </c>
      <c r="K419" s="9">
        <f>K420+K422+K425+K427+K429+K432+K434+K438+K440+K442+K436+K444</f>
        <v>889.88307000000009</v>
      </c>
      <c r="L419" s="30">
        <f t="shared" si="29"/>
        <v>11.898272479829924</v>
      </c>
    </row>
    <row r="420" spans="1:12" ht="53.25" customHeight="1">
      <c r="A420" s="11" t="s">
        <v>324</v>
      </c>
      <c r="B420" s="4" t="s">
        <v>363</v>
      </c>
      <c r="C420" s="5"/>
      <c r="D420" s="9">
        <v>168.45840000000001</v>
      </c>
      <c r="E420" s="3">
        <f>E421</f>
        <v>0</v>
      </c>
      <c r="F420" s="9">
        <f t="shared" si="32"/>
        <v>168.45840000000001</v>
      </c>
      <c r="G420" s="3">
        <f>G421</f>
        <v>0</v>
      </c>
      <c r="H420" s="9">
        <f t="shared" si="31"/>
        <v>168.45840000000001</v>
      </c>
      <c r="I420" s="3">
        <f>I421</f>
        <v>0</v>
      </c>
      <c r="J420" s="9">
        <f t="shared" si="28"/>
        <v>168.45840000000001</v>
      </c>
      <c r="K420" s="9">
        <f>K421</f>
        <v>40.5</v>
      </c>
      <c r="L420" s="30">
        <f t="shared" si="29"/>
        <v>24.041543787665084</v>
      </c>
    </row>
    <row r="421" spans="1:12" ht="43.5" customHeight="1">
      <c r="A421" s="1" t="s">
        <v>326</v>
      </c>
      <c r="B421" s="4" t="s">
        <v>363</v>
      </c>
      <c r="C421" s="5">
        <v>300</v>
      </c>
      <c r="D421" s="9">
        <v>168.45840000000001</v>
      </c>
      <c r="E421" s="3"/>
      <c r="F421" s="9">
        <f t="shared" si="32"/>
        <v>168.45840000000001</v>
      </c>
      <c r="G421" s="3"/>
      <c r="H421" s="9">
        <f t="shared" si="31"/>
        <v>168.45840000000001</v>
      </c>
      <c r="I421" s="3"/>
      <c r="J421" s="9">
        <f t="shared" si="28"/>
        <v>168.45840000000001</v>
      </c>
      <c r="K421" s="9">
        <v>40.5</v>
      </c>
      <c r="L421" s="30">
        <f t="shared" si="29"/>
        <v>24.041543787665084</v>
      </c>
    </row>
    <row r="422" spans="1:12" ht="74.25" customHeight="1">
      <c r="A422" s="1" t="s">
        <v>327</v>
      </c>
      <c r="B422" s="4" t="s">
        <v>364</v>
      </c>
      <c r="C422" s="5"/>
      <c r="D422" s="9">
        <v>820.67700000000002</v>
      </c>
      <c r="E422" s="3">
        <f>E423+E424</f>
        <v>0</v>
      </c>
      <c r="F422" s="9">
        <f t="shared" si="32"/>
        <v>820.67700000000002</v>
      </c>
      <c r="G422" s="3">
        <f>G423+G424</f>
        <v>0</v>
      </c>
      <c r="H422" s="9">
        <f t="shared" si="31"/>
        <v>820.67700000000002</v>
      </c>
      <c r="I422" s="3">
        <f>I423+I424</f>
        <v>0</v>
      </c>
      <c r="J422" s="9">
        <f t="shared" si="28"/>
        <v>820.67700000000002</v>
      </c>
      <c r="K422" s="9">
        <f>K423+K424</f>
        <v>210.45051000000001</v>
      </c>
      <c r="L422" s="30">
        <f t="shared" si="29"/>
        <v>25.643524797210109</v>
      </c>
    </row>
    <row r="423" spans="1:12" ht="51.75" customHeight="1">
      <c r="A423" s="1" t="s">
        <v>35</v>
      </c>
      <c r="B423" s="4" t="s">
        <v>364</v>
      </c>
      <c r="C423" s="5">
        <v>200</v>
      </c>
      <c r="D423" s="9">
        <v>0</v>
      </c>
      <c r="E423" s="3"/>
      <c r="F423" s="9">
        <f t="shared" si="32"/>
        <v>0</v>
      </c>
      <c r="G423" s="3"/>
      <c r="H423" s="9">
        <f t="shared" si="31"/>
        <v>0</v>
      </c>
      <c r="I423" s="3"/>
      <c r="J423" s="9">
        <f t="shared" si="28"/>
        <v>0</v>
      </c>
      <c r="K423" s="9">
        <v>0</v>
      </c>
      <c r="L423" s="30">
        <v>0</v>
      </c>
    </row>
    <row r="424" spans="1:12" ht="42" customHeight="1">
      <c r="A424" s="1" t="s">
        <v>326</v>
      </c>
      <c r="B424" s="4" t="s">
        <v>364</v>
      </c>
      <c r="C424" s="5">
        <v>300</v>
      </c>
      <c r="D424" s="9">
        <v>820.67700000000002</v>
      </c>
      <c r="E424" s="3"/>
      <c r="F424" s="9">
        <f t="shared" si="32"/>
        <v>820.67700000000002</v>
      </c>
      <c r="G424" s="3"/>
      <c r="H424" s="9">
        <f t="shared" si="31"/>
        <v>820.67700000000002</v>
      </c>
      <c r="I424" s="3"/>
      <c r="J424" s="9">
        <f t="shared" si="28"/>
        <v>820.67700000000002</v>
      </c>
      <c r="K424" s="9">
        <v>210.45051000000001</v>
      </c>
      <c r="L424" s="30">
        <f t="shared" si="29"/>
        <v>25.643524797210109</v>
      </c>
    </row>
    <row r="425" spans="1:12" ht="56.25" customHeight="1">
      <c r="A425" s="11" t="s">
        <v>367</v>
      </c>
      <c r="B425" s="4" t="s">
        <v>368</v>
      </c>
      <c r="C425" s="5"/>
      <c r="D425" s="9">
        <v>0</v>
      </c>
      <c r="E425" s="3">
        <f>E426</f>
        <v>0</v>
      </c>
      <c r="F425" s="9">
        <f t="shared" si="32"/>
        <v>0</v>
      </c>
      <c r="G425" s="3">
        <f>G426</f>
        <v>0</v>
      </c>
      <c r="H425" s="9">
        <f t="shared" si="31"/>
        <v>0</v>
      </c>
      <c r="I425" s="3">
        <f>I426</f>
        <v>0</v>
      </c>
      <c r="J425" s="9">
        <f t="shared" si="28"/>
        <v>0</v>
      </c>
      <c r="K425" s="9">
        <f>K426</f>
        <v>0</v>
      </c>
      <c r="L425" s="30">
        <v>0</v>
      </c>
    </row>
    <row r="426" spans="1:12" ht="49.5" customHeight="1">
      <c r="A426" s="1" t="s">
        <v>35</v>
      </c>
      <c r="B426" s="4" t="s">
        <v>368</v>
      </c>
      <c r="C426" s="5">
        <v>200</v>
      </c>
      <c r="D426" s="9">
        <v>0</v>
      </c>
      <c r="E426" s="3"/>
      <c r="F426" s="9">
        <f t="shared" si="32"/>
        <v>0</v>
      </c>
      <c r="G426" s="3"/>
      <c r="H426" s="9">
        <f t="shared" si="31"/>
        <v>0</v>
      </c>
      <c r="I426" s="3"/>
      <c r="J426" s="9">
        <f t="shared" si="28"/>
        <v>0</v>
      </c>
      <c r="K426" s="9">
        <v>0</v>
      </c>
      <c r="L426" s="30">
        <v>0</v>
      </c>
    </row>
    <row r="427" spans="1:12" ht="64.5" customHeight="1">
      <c r="A427" s="1" t="s">
        <v>328</v>
      </c>
      <c r="B427" s="14" t="s">
        <v>329</v>
      </c>
      <c r="C427" s="5"/>
      <c r="D427" s="9">
        <v>0</v>
      </c>
      <c r="E427" s="3">
        <f>E428</f>
        <v>0</v>
      </c>
      <c r="F427" s="9">
        <f t="shared" si="32"/>
        <v>0</v>
      </c>
      <c r="G427" s="3">
        <f>G428</f>
        <v>0</v>
      </c>
      <c r="H427" s="9">
        <f t="shared" si="31"/>
        <v>0</v>
      </c>
      <c r="I427" s="3">
        <f>I428</f>
        <v>0</v>
      </c>
      <c r="J427" s="9">
        <f t="shared" si="28"/>
        <v>0</v>
      </c>
      <c r="K427" s="9">
        <f>K428</f>
        <v>0</v>
      </c>
      <c r="L427" s="30">
        <v>0</v>
      </c>
    </row>
    <row r="428" spans="1:12" ht="52.5" customHeight="1">
      <c r="A428" s="1" t="s">
        <v>35</v>
      </c>
      <c r="B428" s="14" t="s">
        <v>329</v>
      </c>
      <c r="C428" s="5">
        <v>200</v>
      </c>
      <c r="D428" s="9">
        <v>0</v>
      </c>
      <c r="E428" s="3"/>
      <c r="F428" s="9">
        <f t="shared" si="32"/>
        <v>0</v>
      </c>
      <c r="G428" s="3"/>
      <c r="H428" s="9">
        <f t="shared" si="31"/>
        <v>0</v>
      </c>
      <c r="I428" s="3"/>
      <c r="J428" s="9">
        <f t="shared" si="28"/>
        <v>0</v>
      </c>
      <c r="K428" s="9">
        <v>0</v>
      </c>
      <c r="L428" s="30">
        <v>0</v>
      </c>
    </row>
    <row r="429" spans="1:12" ht="55.5" customHeight="1">
      <c r="A429" s="1" t="s">
        <v>330</v>
      </c>
      <c r="B429" s="14" t="s">
        <v>331</v>
      </c>
      <c r="C429" s="5"/>
      <c r="D429" s="9">
        <v>608.57005000000004</v>
      </c>
      <c r="E429" s="3">
        <f>E430+E431</f>
        <v>0</v>
      </c>
      <c r="F429" s="9">
        <f t="shared" si="32"/>
        <v>608.57005000000004</v>
      </c>
      <c r="G429" s="3">
        <f>G430+G431</f>
        <v>289.29899999999998</v>
      </c>
      <c r="H429" s="9">
        <f t="shared" si="31"/>
        <v>897.86905000000002</v>
      </c>
      <c r="I429" s="3">
        <f>I430+I431</f>
        <v>74.8</v>
      </c>
      <c r="J429" s="9">
        <f t="shared" si="28"/>
        <v>972.66904999999997</v>
      </c>
      <c r="K429" s="9">
        <f>K430+K431</f>
        <v>268.6069</v>
      </c>
      <c r="L429" s="30">
        <f t="shared" si="29"/>
        <v>27.615446384358588</v>
      </c>
    </row>
    <row r="430" spans="1:12" ht="52.5" customHeight="1">
      <c r="A430" s="1" t="s">
        <v>35</v>
      </c>
      <c r="B430" s="14" t="s">
        <v>331</v>
      </c>
      <c r="C430" s="5">
        <v>200</v>
      </c>
      <c r="D430" s="9">
        <v>608.57005000000004</v>
      </c>
      <c r="E430" s="3"/>
      <c r="F430" s="9">
        <f t="shared" si="32"/>
        <v>608.57005000000004</v>
      </c>
      <c r="G430" s="3">
        <f>99+190.299</f>
        <v>289.29899999999998</v>
      </c>
      <c r="H430" s="9">
        <f t="shared" si="31"/>
        <v>897.86905000000002</v>
      </c>
      <c r="I430" s="3">
        <v>74.8</v>
      </c>
      <c r="J430" s="9">
        <f t="shared" si="28"/>
        <v>972.66904999999997</v>
      </c>
      <c r="K430" s="9">
        <v>268.6069</v>
      </c>
      <c r="L430" s="30">
        <f t="shared" si="29"/>
        <v>27.615446384358588</v>
      </c>
    </row>
    <row r="431" spans="1:12" ht="36.75" customHeight="1">
      <c r="A431" s="1" t="s">
        <v>34</v>
      </c>
      <c r="B431" s="14" t="s">
        <v>331</v>
      </c>
      <c r="C431" s="5">
        <v>800</v>
      </c>
      <c r="D431" s="9">
        <v>0</v>
      </c>
      <c r="E431" s="3"/>
      <c r="F431" s="9">
        <f t="shared" si="32"/>
        <v>0</v>
      </c>
      <c r="G431" s="3"/>
      <c r="H431" s="9">
        <f t="shared" si="31"/>
        <v>0</v>
      </c>
      <c r="I431" s="3"/>
      <c r="J431" s="9">
        <f t="shared" si="28"/>
        <v>0</v>
      </c>
      <c r="K431" s="9">
        <v>0</v>
      </c>
      <c r="L431" s="30">
        <v>0</v>
      </c>
    </row>
    <row r="432" spans="1:12" ht="75.75" customHeight="1">
      <c r="A432" s="1" t="s">
        <v>332</v>
      </c>
      <c r="B432" s="14" t="s">
        <v>333</v>
      </c>
      <c r="C432" s="5"/>
      <c r="D432" s="9">
        <v>200</v>
      </c>
      <c r="E432" s="3">
        <f>E433</f>
        <v>0</v>
      </c>
      <c r="F432" s="9">
        <f t="shared" si="32"/>
        <v>200</v>
      </c>
      <c r="G432" s="3">
        <f>G433</f>
        <v>-140</v>
      </c>
      <c r="H432" s="9">
        <f t="shared" si="31"/>
        <v>60</v>
      </c>
      <c r="I432" s="3">
        <f>I433</f>
        <v>140</v>
      </c>
      <c r="J432" s="9">
        <f t="shared" si="28"/>
        <v>200</v>
      </c>
      <c r="K432" s="9">
        <f>K433</f>
        <v>30</v>
      </c>
      <c r="L432" s="30">
        <f t="shared" si="29"/>
        <v>15</v>
      </c>
    </row>
    <row r="433" spans="1:12" ht="50.25" customHeight="1">
      <c r="A433" s="1" t="s">
        <v>35</v>
      </c>
      <c r="B433" s="14" t="s">
        <v>333</v>
      </c>
      <c r="C433" s="5">
        <v>200</v>
      </c>
      <c r="D433" s="9">
        <v>200</v>
      </c>
      <c r="E433" s="3"/>
      <c r="F433" s="9">
        <f t="shared" si="32"/>
        <v>200</v>
      </c>
      <c r="G433" s="3">
        <v>-140</v>
      </c>
      <c r="H433" s="9">
        <f t="shared" si="31"/>
        <v>60</v>
      </c>
      <c r="I433" s="3">
        <v>140</v>
      </c>
      <c r="J433" s="9">
        <f t="shared" si="28"/>
        <v>200</v>
      </c>
      <c r="K433" s="9">
        <v>30</v>
      </c>
      <c r="L433" s="30">
        <f t="shared" si="29"/>
        <v>15</v>
      </c>
    </row>
    <row r="434" spans="1:12" ht="86.25" customHeight="1">
      <c r="A434" s="12" t="s">
        <v>361</v>
      </c>
      <c r="B434" s="14" t="s">
        <v>334</v>
      </c>
      <c r="C434" s="5"/>
      <c r="D434" s="9">
        <v>4158.973</v>
      </c>
      <c r="E434" s="3">
        <f>E435</f>
        <v>0</v>
      </c>
      <c r="F434" s="9">
        <f t="shared" si="32"/>
        <v>4158.973</v>
      </c>
      <c r="G434" s="3">
        <f>G435</f>
        <v>-505.24771999999996</v>
      </c>
      <c r="H434" s="9">
        <f t="shared" si="31"/>
        <v>3653.7252800000001</v>
      </c>
      <c r="I434" s="3">
        <f>I435</f>
        <v>0</v>
      </c>
      <c r="J434" s="9">
        <f t="shared" si="28"/>
        <v>3653.7252800000001</v>
      </c>
      <c r="K434" s="9">
        <f>K435</f>
        <v>340.32566000000003</v>
      </c>
      <c r="L434" s="30">
        <f t="shared" si="29"/>
        <v>9.3144840927941903</v>
      </c>
    </row>
    <row r="435" spans="1:12" ht="33.75" customHeight="1">
      <c r="A435" s="1" t="s">
        <v>34</v>
      </c>
      <c r="B435" s="14" t="s">
        <v>334</v>
      </c>
      <c r="C435" s="5">
        <v>800</v>
      </c>
      <c r="D435" s="9">
        <v>4158.973</v>
      </c>
      <c r="E435" s="3"/>
      <c r="F435" s="9">
        <f t="shared" si="32"/>
        <v>4158.973</v>
      </c>
      <c r="G435" s="3">
        <f>-454.94872-50.299</f>
        <v>-505.24771999999996</v>
      </c>
      <c r="H435" s="9">
        <f t="shared" si="31"/>
        <v>3653.7252800000001</v>
      </c>
      <c r="I435" s="3"/>
      <c r="J435" s="9">
        <f t="shared" si="28"/>
        <v>3653.7252800000001</v>
      </c>
      <c r="K435" s="9">
        <v>340.32566000000003</v>
      </c>
      <c r="L435" s="30">
        <f t="shared" si="29"/>
        <v>9.3144840927941903</v>
      </c>
    </row>
    <row r="436" spans="1:12" ht="142.5" customHeight="1">
      <c r="A436" s="13" t="s">
        <v>515</v>
      </c>
      <c r="B436" s="14" t="s">
        <v>513</v>
      </c>
      <c r="C436" s="5"/>
      <c r="D436" s="9">
        <v>553.06500000000005</v>
      </c>
      <c r="E436" s="3">
        <f>E437</f>
        <v>0</v>
      </c>
      <c r="F436" s="9">
        <f t="shared" si="32"/>
        <v>553.06500000000005</v>
      </c>
      <c r="G436" s="3">
        <f>G437</f>
        <v>0</v>
      </c>
      <c r="H436" s="9">
        <f t="shared" si="31"/>
        <v>553.06500000000005</v>
      </c>
      <c r="I436" s="3">
        <f>I437</f>
        <v>0</v>
      </c>
      <c r="J436" s="9">
        <f t="shared" si="28"/>
        <v>553.06500000000005</v>
      </c>
      <c r="K436" s="9">
        <f>K437</f>
        <v>0</v>
      </c>
      <c r="L436" s="30">
        <f t="shared" si="29"/>
        <v>0</v>
      </c>
    </row>
    <row r="437" spans="1:12" ht="33.75" customHeight="1">
      <c r="A437" s="25" t="s">
        <v>216</v>
      </c>
      <c r="B437" s="14" t="s">
        <v>514</v>
      </c>
      <c r="C437" s="5">
        <v>800</v>
      </c>
      <c r="D437" s="9">
        <v>553.06500000000005</v>
      </c>
      <c r="E437" s="3"/>
      <c r="F437" s="9">
        <f t="shared" si="32"/>
        <v>553.06500000000005</v>
      </c>
      <c r="G437" s="3"/>
      <c r="H437" s="9">
        <f t="shared" si="31"/>
        <v>553.06500000000005</v>
      </c>
      <c r="I437" s="3"/>
      <c r="J437" s="9">
        <f t="shared" si="28"/>
        <v>553.06500000000005</v>
      </c>
      <c r="K437" s="9">
        <v>0</v>
      </c>
      <c r="L437" s="30">
        <f t="shared" si="29"/>
        <v>0</v>
      </c>
    </row>
    <row r="438" spans="1:12" ht="48.75" customHeight="1">
      <c r="A438" s="1" t="s">
        <v>389</v>
      </c>
      <c r="B438" s="14" t="s">
        <v>390</v>
      </c>
      <c r="C438" s="5"/>
      <c r="D438" s="9">
        <v>1000</v>
      </c>
      <c r="E438" s="3">
        <f>E439</f>
        <v>0</v>
      </c>
      <c r="F438" s="9">
        <f t="shared" si="32"/>
        <v>1000</v>
      </c>
      <c r="G438" s="3">
        <f>G439</f>
        <v>0</v>
      </c>
      <c r="H438" s="9">
        <f t="shared" si="31"/>
        <v>1000</v>
      </c>
      <c r="I438" s="3">
        <f>I439</f>
        <v>0</v>
      </c>
      <c r="J438" s="9">
        <f t="shared" si="28"/>
        <v>1000</v>
      </c>
      <c r="K438" s="9">
        <f>K439</f>
        <v>0</v>
      </c>
      <c r="L438" s="30">
        <f t="shared" si="29"/>
        <v>0</v>
      </c>
    </row>
    <row r="439" spans="1:12" ht="48.75" customHeight="1">
      <c r="A439" s="1" t="s">
        <v>35</v>
      </c>
      <c r="B439" s="14" t="s">
        <v>390</v>
      </c>
      <c r="C439" s="5">
        <v>200</v>
      </c>
      <c r="D439" s="9">
        <v>1000</v>
      </c>
      <c r="E439" s="3"/>
      <c r="F439" s="9">
        <f t="shared" si="32"/>
        <v>1000</v>
      </c>
      <c r="G439" s="3"/>
      <c r="H439" s="9">
        <f t="shared" si="31"/>
        <v>1000</v>
      </c>
      <c r="I439" s="3"/>
      <c r="J439" s="9">
        <f t="shared" si="28"/>
        <v>1000</v>
      </c>
      <c r="K439" s="9">
        <v>0</v>
      </c>
      <c r="L439" s="30">
        <f t="shared" si="29"/>
        <v>0</v>
      </c>
    </row>
    <row r="440" spans="1:12" ht="48.75" customHeight="1">
      <c r="A440" s="1" t="s">
        <v>447</v>
      </c>
      <c r="B440" s="4" t="s">
        <v>448</v>
      </c>
      <c r="C440" s="5"/>
      <c r="D440" s="9">
        <v>0</v>
      </c>
      <c r="E440" s="3">
        <f>E441</f>
        <v>0</v>
      </c>
      <c r="F440" s="9">
        <f t="shared" si="32"/>
        <v>0</v>
      </c>
      <c r="G440" s="3">
        <f>G441</f>
        <v>0</v>
      </c>
      <c r="H440" s="9">
        <f t="shared" si="31"/>
        <v>0</v>
      </c>
      <c r="I440" s="3">
        <f>I441</f>
        <v>0</v>
      </c>
      <c r="J440" s="9">
        <f t="shared" si="28"/>
        <v>0</v>
      </c>
      <c r="K440" s="9">
        <f>K441</f>
        <v>0</v>
      </c>
      <c r="L440" s="30">
        <v>0</v>
      </c>
    </row>
    <row r="441" spans="1:12" ht="48.75" customHeight="1">
      <c r="A441" s="1" t="s">
        <v>35</v>
      </c>
      <c r="B441" s="4" t="s">
        <v>448</v>
      </c>
      <c r="C441" s="5">
        <v>200</v>
      </c>
      <c r="D441" s="9">
        <v>0</v>
      </c>
      <c r="E441" s="3"/>
      <c r="F441" s="9">
        <f t="shared" si="32"/>
        <v>0</v>
      </c>
      <c r="G441" s="3"/>
      <c r="H441" s="9">
        <f t="shared" si="31"/>
        <v>0</v>
      </c>
      <c r="I441" s="3"/>
      <c r="J441" s="9">
        <f t="shared" si="28"/>
        <v>0</v>
      </c>
      <c r="K441" s="9">
        <v>0</v>
      </c>
      <c r="L441" s="30">
        <v>0</v>
      </c>
    </row>
    <row r="442" spans="1:12" ht="69" customHeight="1">
      <c r="A442" s="1" t="s">
        <v>470</v>
      </c>
      <c r="B442" s="4" t="s">
        <v>471</v>
      </c>
      <c r="C442" s="5"/>
      <c r="D442" s="9">
        <v>0</v>
      </c>
      <c r="E442" s="3">
        <f>E443</f>
        <v>0</v>
      </c>
      <c r="F442" s="9">
        <f t="shared" si="32"/>
        <v>0</v>
      </c>
      <c r="G442" s="3">
        <f>G443</f>
        <v>0</v>
      </c>
      <c r="H442" s="9">
        <f t="shared" si="31"/>
        <v>0</v>
      </c>
      <c r="I442" s="3">
        <f>I443</f>
        <v>10.5</v>
      </c>
      <c r="J442" s="9">
        <f t="shared" si="28"/>
        <v>10.5</v>
      </c>
      <c r="K442" s="9">
        <f>K443</f>
        <v>0</v>
      </c>
      <c r="L442" s="30">
        <f t="shared" si="29"/>
        <v>0</v>
      </c>
    </row>
    <row r="443" spans="1:12" ht="48.75" customHeight="1">
      <c r="A443" s="13" t="s">
        <v>34</v>
      </c>
      <c r="B443" s="4" t="s">
        <v>471</v>
      </c>
      <c r="C443" s="5">
        <v>800</v>
      </c>
      <c r="D443" s="9">
        <v>0</v>
      </c>
      <c r="E443" s="3"/>
      <c r="F443" s="9">
        <f t="shared" si="32"/>
        <v>0</v>
      </c>
      <c r="G443" s="3"/>
      <c r="H443" s="9">
        <f t="shared" si="31"/>
        <v>0</v>
      </c>
      <c r="I443" s="3">
        <v>10.5</v>
      </c>
      <c r="J443" s="9">
        <f t="shared" si="28"/>
        <v>10.5</v>
      </c>
      <c r="K443" s="9">
        <v>0</v>
      </c>
      <c r="L443" s="30">
        <f t="shared" si="29"/>
        <v>0</v>
      </c>
    </row>
    <row r="444" spans="1:12" ht="59.25" customHeight="1">
      <c r="A444" s="13" t="s">
        <v>517</v>
      </c>
      <c r="B444" s="4" t="s">
        <v>518</v>
      </c>
      <c r="C444" s="5"/>
      <c r="D444" s="9">
        <v>100</v>
      </c>
      <c r="E444" s="3">
        <f>E445</f>
        <v>0</v>
      </c>
      <c r="F444" s="9">
        <f t="shared" si="32"/>
        <v>100</v>
      </c>
      <c r="G444" s="3">
        <f>G445</f>
        <v>0</v>
      </c>
      <c r="H444" s="9">
        <f t="shared" si="31"/>
        <v>100</v>
      </c>
      <c r="I444" s="3">
        <f>I445</f>
        <v>0</v>
      </c>
      <c r="J444" s="9">
        <f t="shared" si="28"/>
        <v>100</v>
      </c>
      <c r="K444" s="9">
        <f>K445</f>
        <v>0</v>
      </c>
      <c r="L444" s="30">
        <f t="shared" si="29"/>
        <v>0</v>
      </c>
    </row>
    <row r="445" spans="1:12" ht="48.75" customHeight="1">
      <c r="A445" s="1" t="s">
        <v>35</v>
      </c>
      <c r="B445" s="4" t="s">
        <v>518</v>
      </c>
      <c r="C445" s="5">
        <v>200</v>
      </c>
      <c r="D445" s="9">
        <v>100</v>
      </c>
      <c r="E445" s="3"/>
      <c r="F445" s="9">
        <f t="shared" si="32"/>
        <v>100</v>
      </c>
      <c r="G445" s="3"/>
      <c r="H445" s="9">
        <f t="shared" si="31"/>
        <v>100</v>
      </c>
      <c r="I445" s="3"/>
      <c r="J445" s="9">
        <f t="shared" si="28"/>
        <v>100</v>
      </c>
      <c r="K445" s="9">
        <v>0</v>
      </c>
      <c r="L445" s="30">
        <f t="shared" si="29"/>
        <v>0</v>
      </c>
    </row>
    <row r="446" spans="1:12" ht="95.25" customHeight="1">
      <c r="A446" s="26" t="s">
        <v>11</v>
      </c>
      <c r="B446" s="8" t="s">
        <v>335</v>
      </c>
      <c r="C446" s="27"/>
      <c r="D446" s="9">
        <v>12.097999999999999</v>
      </c>
      <c r="E446" s="3">
        <f t="shared" ref="E446:K448" si="33">E447</f>
        <v>0</v>
      </c>
      <c r="F446" s="9">
        <f t="shared" si="32"/>
        <v>12.097999999999999</v>
      </c>
      <c r="G446" s="3">
        <f t="shared" si="33"/>
        <v>0</v>
      </c>
      <c r="H446" s="9">
        <f t="shared" si="31"/>
        <v>12.097999999999999</v>
      </c>
      <c r="I446" s="3">
        <f t="shared" si="33"/>
        <v>0</v>
      </c>
      <c r="J446" s="9">
        <f t="shared" si="28"/>
        <v>12.097999999999999</v>
      </c>
      <c r="K446" s="9">
        <f t="shared" si="33"/>
        <v>0</v>
      </c>
      <c r="L446" s="30">
        <f t="shared" si="29"/>
        <v>0</v>
      </c>
    </row>
    <row r="447" spans="1:12" ht="42" customHeight="1">
      <c r="A447" s="11" t="s">
        <v>312</v>
      </c>
      <c r="B447" s="4" t="s">
        <v>337</v>
      </c>
      <c r="C447" s="27"/>
      <c r="D447" s="9">
        <v>12.097999999999999</v>
      </c>
      <c r="E447" s="3">
        <f t="shared" si="33"/>
        <v>0</v>
      </c>
      <c r="F447" s="9">
        <f t="shared" si="32"/>
        <v>12.097999999999999</v>
      </c>
      <c r="G447" s="3">
        <f t="shared" si="33"/>
        <v>0</v>
      </c>
      <c r="H447" s="9">
        <f t="shared" si="31"/>
        <v>12.097999999999999</v>
      </c>
      <c r="I447" s="3">
        <f t="shared" si="33"/>
        <v>0</v>
      </c>
      <c r="J447" s="9">
        <f t="shared" si="28"/>
        <v>12.097999999999999</v>
      </c>
      <c r="K447" s="9">
        <f t="shared" si="33"/>
        <v>0</v>
      </c>
      <c r="L447" s="30">
        <f t="shared" si="29"/>
        <v>0</v>
      </c>
    </row>
    <row r="448" spans="1:12" ht="51.75" customHeight="1">
      <c r="A448" s="11" t="s">
        <v>336</v>
      </c>
      <c r="B448" s="4" t="s">
        <v>338</v>
      </c>
      <c r="C448" s="27"/>
      <c r="D448" s="9">
        <v>12.097999999999999</v>
      </c>
      <c r="E448" s="3">
        <f t="shared" si="33"/>
        <v>0</v>
      </c>
      <c r="F448" s="9">
        <f t="shared" si="32"/>
        <v>12.097999999999999</v>
      </c>
      <c r="G448" s="3">
        <f t="shared" si="33"/>
        <v>0</v>
      </c>
      <c r="H448" s="9">
        <f t="shared" si="31"/>
        <v>12.097999999999999</v>
      </c>
      <c r="I448" s="3">
        <f t="shared" si="33"/>
        <v>0</v>
      </c>
      <c r="J448" s="9">
        <f t="shared" si="28"/>
        <v>12.097999999999999</v>
      </c>
      <c r="K448" s="9">
        <f t="shared" si="33"/>
        <v>0</v>
      </c>
      <c r="L448" s="30">
        <f t="shared" si="29"/>
        <v>0</v>
      </c>
    </row>
    <row r="449" spans="1:12" ht="54.75" customHeight="1">
      <c r="A449" s="1" t="s">
        <v>35</v>
      </c>
      <c r="B449" s="4" t="s">
        <v>338</v>
      </c>
      <c r="C449" s="5">
        <v>200</v>
      </c>
      <c r="D449" s="9">
        <v>12.097999999999999</v>
      </c>
      <c r="E449" s="3"/>
      <c r="F449" s="9">
        <f t="shared" si="32"/>
        <v>12.097999999999999</v>
      </c>
      <c r="G449" s="3"/>
      <c r="H449" s="9">
        <f t="shared" si="31"/>
        <v>12.097999999999999</v>
      </c>
      <c r="I449" s="3"/>
      <c r="J449" s="9">
        <f t="shared" si="28"/>
        <v>12.097999999999999</v>
      </c>
      <c r="K449" s="9">
        <v>0</v>
      </c>
      <c r="L449" s="30">
        <f t="shared" si="29"/>
        <v>0</v>
      </c>
    </row>
    <row r="450" spans="1:12" ht="32.25" customHeight="1">
      <c r="A450" s="28" t="s">
        <v>9</v>
      </c>
      <c r="B450" s="8"/>
      <c r="C450" s="29"/>
      <c r="D450" s="9">
        <v>498018.83065999998</v>
      </c>
      <c r="E450" s="3">
        <f>E446+E418+E403+E398+E367+E356+E348+E247+E232+E169+E134+E11</f>
        <v>4518.3458199999995</v>
      </c>
      <c r="F450" s="9">
        <f t="shared" si="32"/>
        <v>502537.17647999997</v>
      </c>
      <c r="G450" s="3">
        <f>G446+G418+G403+G398+G367+G356+G348+G247+G232+G169+G134+G11</f>
        <v>45084.434299999994</v>
      </c>
      <c r="H450" s="9">
        <f t="shared" si="31"/>
        <v>547621.61077999999</v>
      </c>
      <c r="I450" s="3">
        <f>I446+I418+I403+I398+I367+I356+I348+I247+I232+I169+I134+I11</f>
        <v>-8.6851899999999631</v>
      </c>
      <c r="J450" s="9">
        <f t="shared" si="28"/>
        <v>547612.92559</v>
      </c>
      <c r="K450" s="9">
        <f>K446+K418+K403+K398+K367+K356+K348+K247+K232+K169+K134+K11</f>
        <v>111540.27316</v>
      </c>
      <c r="L450" s="30">
        <f t="shared" si="29"/>
        <v>20.368451500633615</v>
      </c>
    </row>
  </sheetData>
  <mergeCells count="20">
    <mergeCell ref="D9:D10"/>
    <mergeCell ref="E9:E10"/>
    <mergeCell ref="A1:C1"/>
    <mergeCell ref="K9:K10"/>
    <mergeCell ref="L9:L10"/>
    <mergeCell ref="A7:L7"/>
    <mergeCell ref="A8:L8"/>
    <mergeCell ref="A2:L2"/>
    <mergeCell ref="A3:L3"/>
    <mergeCell ref="A4:L4"/>
    <mergeCell ref="A5:L5"/>
    <mergeCell ref="A6:L6"/>
    <mergeCell ref="A9:A10"/>
    <mergeCell ref="G9:G10"/>
    <mergeCell ref="H9:H10"/>
    <mergeCell ref="F9:F10"/>
    <mergeCell ref="I9:I10"/>
    <mergeCell ref="J9:J10"/>
    <mergeCell ref="B9:B10"/>
    <mergeCell ref="C9:C10"/>
  </mergeCells>
  <phoneticPr fontId="0" type="noConversion"/>
  <pageMargins left="0.59055118110236227" right="0" top="0.39370078740157483" bottom="0" header="0" footer="0"/>
  <pageSetup paperSize="9" scale="9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2020-04-17T11:31:32Z</cp:lastPrinted>
  <dcterms:created xsi:type="dcterms:W3CDTF">2003-11-25T12:37:58Z</dcterms:created>
  <dcterms:modified xsi:type="dcterms:W3CDTF">2020-04-17T11:31:36Z</dcterms:modified>
</cp:coreProperties>
</file>