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L17" i="1"/>
  <c r="L21"/>
  <c r="K20"/>
  <c r="L20" s="1"/>
  <c r="K16"/>
  <c r="L16" s="1"/>
  <c r="K13"/>
  <c r="L13" s="1"/>
  <c r="I20"/>
  <c r="I16"/>
  <c r="I13"/>
  <c r="G20"/>
  <c r="G16"/>
  <c r="G15" s="1"/>
  <c r="G14" s="1"/>
  <c r="G13"/>
  <c r="E20"/>
  <c r="E19" s="1"/>
  <c r="E18" s="1"/>
  <c r="E16"/>
  <c r="E15" s="1"/>
  <c r="E14" s="1"/>
  <c r="E13"/>
  <c r="D21"/>
  <c r="F21" s="1"/>
  <c r="H21" s="1"/>
  <c r="J21" s="1"/>
  <c r="D17"/>
  <c r="F17" s="1"/>
  <c r="H17" s="1"/>
  <c r="J17" s="1"/>
  <c r="K12" l="1"/>
  <c r="L12" s="1"/>
  <c r="K19"/>
  <c r="K15"/>
  <c r="I19"/>
  <c r="I15"/>
  <c r="I12"/>
  <c r="G12"/>
  <c r="G19"/>
  <c r="E12"/>
  <c r="B3" i="2"/>
  <c r="B4" s="1"/>
  <c r="D6"/>
  <c r="D8" s="1"/>
  <c r="C6"/>
  <c r="C8" s="1"/>
  <c r="B6"/>
  <c r="B7" s="1"/>
  <c r="L19" i="1" l="1"/>
  <c r="K18"/>
  <c r="L18" s="1"/>
  <c r="L15"/>
  <c r="K14"/>
  <c r="L14" s="1"/>
  <c r="I18"/>
  <c r="I14"/>
  <c r="G18"/>
  <c r="B5" i="2"/>
  <c r="D7"/>
  <c r="C7"/>
  <c r="B8"/>
  <c r="B9"/>
  <c r="C3" l="1"/>
  <c r="C4" s="1"/>
  <c r="D16" i="1"/>
  <c r="D3" i="2"/>
  <c r="D9" s="1"/>
  <c r="D15" i="1" l="1"/>
  <c r="F16"/>
  <c r="H16" s="1"/>
  <c r="J16" s="1"/>
  <c r="D5" i="2"/>
  <c r="C5"/>
  <c r="D4"/>
  <c r="C9"/>
  <c r="D14" i="1" l="1"/>
  <c r="F14" s="1"/>
  <c r="H14" s="1"/>
  <c r="J14" s="1"/>
  <c r="F15"/>
  <c r="H15" s="1"/>
  <c r="J15" s="1"/>
  <c r="D13"/>
  <c r="D20"/>
  <c r="D19" l="1"/>
  <c r="F20"/>
  <c r="H20" s="1"/>
  <c r="J20" s="1"/>
  <c r="D12"/>
  <c r="F12" s="1"/>
  <c r="H12" s="1"/>
  <c r="J12" s="1"/>
  <c r="F13"/>
  <c r="H13" s="1"/>
  <c r="J13" s="1"/>
  <c r="D18" l="1"/>
  <c r="F18" s="1"/>
  <c r="H18" s="1"/>
  <c r="J18" s="1"/>
  <c r="F19"/>
  <c r="H19" s="1"/>
  <c r="J19" s="1"/>
</calcChain>
</file>

<file path=xl/sharedStrings.xml><?xml version="1.0" encoding="utf-8"?>
<sst xmlns="http://schemas.openxmlformats.org/spreadsheetml/2006/main" count="51" uniqueCount="46">
  <si>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</si>
  <si>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</si>
  <si>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</si>
  <si>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</si>
  <si>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</si>
  <si>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</si>
  <si>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</si>
  <si>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</si>
  <si>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</si>
  <si>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</si>
  <si>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</si>
  <si>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</si>
  <si>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</si>
  <si>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</si>
  <si>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</si>
  <si>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Приложение № 3</t>
  </si>
  <si>
    <t xml:space="preserve">Источники внутреннего финансирования дефицита бюджета города
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</si>
  <si>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</si>
  <si>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</si>
  <si>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</si>
  <si>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</si>
  <si>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</si>
  <si>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</si>
  <si>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</si>
  <si>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</si>
  <si>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</si>
  <si>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2020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</si>
  <si>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</si>
  <si>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</si>
  <si>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</si>
  <si>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</si>
  <si>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</si>
  <si>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</si>
  <si>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на 2020 год и на плановый период 2021 и 2022 годов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</si>
  <si>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</si>
  <si>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</si>
  <si>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</si>
  <si>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</si>
  <si>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Изменения 20.01.20</t>
  </si>
  <si>
    <t>Изменения 28.02.20</t>
  </si>
  <si>
    <t>Изменения 27.03.20</t>
  </si>
  <si>
    <t xml:space="preserve">к постановлению администрации </t>
  </si>
  <si>
    <t>от __.__.2020 № __</t>
  </si>
  <si>
    <t xml:space="preserve">Уточненный план
</t>
  </si>
  <si>
    <t>Исполнение</t>
  </si>
  <si>
    <t xml:space="preserve">Процент исполнения
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</si>
</sst>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6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C10" sqref="C10:C11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9" width="12" style="1" hidden="1" customWidth="1"/>
    <col min="10" max="12" width="12" style="1" customWidth="1"/>
    <col min="13" max="16384" width="9.140625" style="7"/>
  </cols>
  <sheetData>
    <row r="1" spans="1:12"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B2" s="22" t="s">
        <v>41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B3" s="22" t="s">
        <v>11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>
      <c r="B4" s="22" t="s">
        <v>42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9" customFormat="1" ht="18.75" customHeight="1">
      <c r="A7" s="8" t="s">
        <v>0</v>
      </c>
      <c r="B7" s="20" t="s">
        <v>16</v>
      </c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s="9" customFormat="1" ht="18.75" customHeight="1">
      <c r="A8" s="8"/>
      <c r="B8" s="20" t="s">
        <v>33</v>
      </c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>
      <c r="B9" s="21" t="s">
        <v>14</v>
      </c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ht="12.75" customHeight="1">
      <c r="B10" s="15" t="s">
        <v>1</v>
      </c>
      <c r="C10" s="15" t="s">
        <v>10</v>
      </c>
      <c r="D10" s="16" t="s">
        <v>26</v>
      </c>
      <c r="E10" s="17"/>
      <c r="F10" s="17"/>
      <c r="G10" s="17"/>
      <c r="H10" s="17"/>
      <c r="I10" s="17"/>
      <c r="J10" s="17"/>
      <c r="K10" s="17"/>
      <c r="L10" s="18"/>
    </row>
    <row r="11" spans="1:12" ht="48.75" customHeight="1">
      <c r="B11" s="15"/>
      <c r="C11" s="15"/>
      <c r="D11" s="12" t="s">
        <v>26</v>
      </c>
      <c r="E11" s="12" t="s">
        <v>38</v>
      </c>
      <c r="F11" s="12" t="s">
        <v>26</v>
      </c>
      <c r="G11" s="12" t="s">
        <v>39</v>
      </c>
      <c r="H11" s="12" t="s">
        <v>26</v>
      </c>
      <c r="I11" s="12" t="s">
        <v>40</v>
      </c>
      <c r="J11" s="13" t="s">
        <v>43</v>
      </c>
      <c r="K11" s="13" t="s">
        <v>44</v>
      </c>
      <c r="L11" s="13" t="s">
        <v>45</v>
      </c>
    </row>
    <row r="12" spans="1:12" ht="49.5" customHeight="1">
      <c r="B12" s="24" t="s">
        <v>2</v>
      </c>
      <c r="C12" s="25" t="s">
        <v>34</v>
      </c>
      <c r="D12" s="26">
        <f>D13</f>
        <v>7603.2249399999855</v>
      </c>
      <c r="E12" s="26">
        <f>E13</f>
        <v>0</v>
      </c>
      <c r="F12" s="26">
        <f>D12+E12</f>
        <v>7603.2249399999855</v>
      </c>
      <c r="G12" s="26">
        <f>G13</f>
        <v>3054.9443000000028</v>
      </c>
      <c r="H12" s="26">
        <f>F12+G12</f>
        <v>10658.169239999988</v>
      </c>
      <c r="I12" s="26">
        <f>I13</f>
        <v>45.43141</v>
      </c>
      <c r="J12" s="26">
        <f>H12+I12</f>
        <v>10703.600649999988</v>
      </c>
      <c r="K12" s="26">
        <f>K13</f>
        <v>3487.0531099999935</v>
      </c>
      <c r="L12" s="27">
        <f>K12/J12*100</f>
        <v>32.5783184932259</v>
      </c>
    </row>
    <row r="13" spans="1:12" ht="38.25" customHeight="1">
      <c r="B13" s="24" t="s">
        <v>3</v>
      </c>
      <c r="C13" s="28" t="s">
        <v>27</v>
      </c>
      <c r="D13" s="26">
        <f>D21+D17</f>
        <v>7603.2249399999855</v>
      </c>
      <c r="E13" s="26">
        <f>E21+E17</f>
        <v>0</v>
      </c>
      <c r="F13" s="26">
        <f t="shared" ref="F13:F21" si="0">D13+E13</f>
        <v>7603.2249399999855</v>
      </c>
      <c r="G13" s="26">
        <f>G21+G17</f>
        <v>3054.9443000000028</v>
      </c>
      <c r="H13" s="26">
        <f t="shared" ref="H13:H21" si="1">F13+G13</f>
        <v>10658.169239999988</v>
      </c>
      <c r="I13" s="26">
        <f>I21+I17</f>
        <v>45.43141</v>
      </c>
      <c r="J13" s="26">
        <f t="shared" ref="J13:J21" si="2">H13+I13</f>
        <v>10703.600649999988</v>
      </c>
      <c r="K13" s="26">
        <f>K21+K17</f>
        <v>3487.0531099999935</v>
      </c>
      <c r="L13" s="27">
        <f t="shared" ref="L13:L21" si="3">K13/J13*100</f>
        <v>32.5783184932259</v>
      </c>
    </row>
    <row r="14" spans="1:12" ht="36.75" customHeight="1">
      <c r="B14" s="14" t="s">
        <v>4</v>
      </c>
      <c r="C14" s="29" t="s">
        <v>35</v>
      </c>
      <c r="D14" s="30">
        <f t="shared" ref="D14:K16" si="4">D15</f>
        <v>-490415.60571999999</v>
      </c>
      <c r="E14" s="30">
        <f t="shared" si="4"/>
        <v>-4518.3458199999995</v>
      </c>
      <c r="F14" s="26">
        <f t="shared" si="0"/>
        <v>-494933.95153999998</v>
      </c>
      <c r="G14" s="30">
        <f t="shared" si="4"/>
        <v>-42029.49</v>
      </c>
      <c r="H14" s="26">
        <f t="shared" si="1"/>
        <v>-536963.44154000003</v>
      </c>
      <c r="I14" s="30">
        <f t="shared" si="4"/>
        <v>54.116599999999998</v>
      </c>
      <c r="J14" s="26">
        <f t="shared" si="2"/>
        <v>-536909.32494000008</v>
      </c>
      <c r="K14" s="30">
        <f t="shared" si="4"/>
        <v>-108200.37273</v>
      </c>
      <c r="L14" s="27">
        <f t="shared" si="3"/>
        <v>20.152448039916511</v>
      </c>
    </row>
    <row r="15" spans="1:12" ht="37.5" customHeight="1">
      <c r="B15" s="14" t="s">
        <v>5</v>
      </c>
      <c r="C15" s="29" t="s">
        <v>28</v>
      </c>
      <c r="D15" s="30">
        <f t="shared" si="4"/>
        <v>-490415.60571999999</v>
      </c>
      <c r="E15" s="30">
        <f t="shared" si="4"/>
        <v>-4518.3458199999995</v>
      </c>
      <c r="F15" s="26">
        <f t="shared" si="0"/>
        <v>-494933.95153999998</v>
      </c>
      <c r="G15" s="30">
        <f t="shared" si="4"/>
        <v>-42029.49</v>
      </c>
      <c r="H15" s="26">
        <f t="shared" si="1"/>
        <v>-536963.44154000003</v>
      </c>
      <c r="I15" s="30">
        <f t="shared" si="4"/>
        <v>54.116599999999998</v>
      </c>
      <c r="J15" s="26">
        <f t="shared" si="2"/>
        <v>-536909.32494000008</v>
      </c>
      <c r="K15" s="30">
        <f t="shared" si="4"/>
        <v>-108200.37273</v>
      </c>
      <c r="L15" s="27">
        <f t="shared" si="3"/>
        <v>20.152448039916511</v>
      </c>
    </row>
    <row r="16" spans="1:12" ht="36" customHeight="1">
      <c r="B16" s="14" t="s">
        <v>6</v>
      </c>
      <c r="C16" s="29" t="s">
        <v>36</v>
      </c>
      <c r="D16" s="30">
        <f t="shared" si="4"/>
        <v>-490415.60571999999</v>
      </c>
      <c r="E16" s="30">
        <f t="shared" si="4"/>
        <v>-4518.3458199999995</v>
      </c>
      <c r="F16" s="26">
        <f t="shared" si="0"/>
        <v>-494933.95153999998</v>
      </c>
      <c r="G16" s="30">
        <f t="shared" si="4"/>
        <v>-42029.49</v>
      </c>
      <c r="H16" s="26">
        <f t="shared" si="1"/>
        <v>-536963.44154000003</v>
      </c>
      <c r="I16" s="30">
        <f t="shared" si="4"/>
        <v>54.116599999999998</v>
      </c>
      <c r="J16" s="26">
        <f t="shared" si="2"/>
        <v>-536909.32494000008</v>
      </c>
      <c r="K16" s="30">
        <f t="shared" si="4"/>
        <v>-108200.37273</v>
      </c>
      <c r="L16" s="27">
        <f t="shared" si="3"/>
        <v>20.152448039916511</v>
      </c>
    </row>
    <row r="17" spans="2:12" ht="47.25" customHeight="1">
      <c r="B17" s="14" t="s">
        <v>12</v>
      </c>
      <c r="C17" s="29" t="s">
        <v>29</v>
      </c>
      <c r="D17" s="10">
        <f>-478685.33603-11730.26969</f>
        <v>-490415.60571999999</v>
      </c>
      <c r="E17" s="10">
        <v>-4518.3458199999995</v>
      </c>
      <c r="F17" s="26">
        <f t="shared" si="0"/>
        <v>-494933.95153999998</v>
      </c>
      <c r="G17" s="10">
        <v>-42029.49</v>
      </c>
      <c r="H17" s="26">
        <f t="shared" si="1"/>
        <v>-536963.44154000003</v>
      </c>
      <c r="I17" s="10">
        <v>54.116599999999998</v>
      </c>
      <c r="J17" s="26">
        <f t="shared" si="2"/>
        <v>-536909.32494000008</v>
      </c>
      <c r="K17" s="10">
        <v>-108200.37273</v>
      </c>
      <c r="L17" s="27">
        <f t="shared" si="3"/>
        <v>20.152448039916511</v>
      </c>
    </row>
    <row r="18" spans="2:12" ht="36.75" customHeight="1">
      <c r="B18" s="14" t="s">
        <v>7</v>
      </c>
      <c r="C18" s="29" t="s">
        <v>30</v>
      </c>
      <c r="D18" s="10">
        <f t="shared" ref="D18:K20" si="5">D19</f>
        <v>498018.83065999998</v>
      </c>
      <c r="E18" s="10">
        <f t="shared" si="5"/>
        <v>4518.3458199999995</v>
      </c>
      <c r="F18" s="26">
        <f t="shared" si="0"/>
        <v>502537.17647999997</v>
      </c>
      <c r="G18" s="10">
        <f t="shared" si="5"/>
        <v>45084.434300000001</v>
      </c>
      <c r="H18" s="26">
        <f t="shared" si="1"/>
        <v>547621.61077999999</v>
      </c>
      <c r="I18" s="10">
        <f t="shared" si="5"/>
        <v>-8.6851900000000004</v>
      </c>
      <c r="J18" s="26">
        <f t="shared" si="2"/>
        <v>547612.92559</v>
      </c>
      <c r="K18" s="10">
        <f t="shared" si="5"/>
        <v>111687.42584</v>
      </c>
      <c r="L18" s="27">
        <f t="shared" si="3"/>
        <v>20.395323159998021</v>
      </c>
    </row>
    <row r="19" spans="2:12" ht="36.75" customHeight="1">
      <c r="B19" s="14" t="s">
        <v>8</v>
      </c>
      <c r="C19" s="29" t="s">
        <v>37</v>
      </c>
      <c r="D19" s="10">
        <f t="shared" si="5"/>
        <v>498018.83065999998</v>
      </c>
      <c r="E19" s="10">
        <f t="shared" si="5"/>
        <v>4518.3458199999995</v>
      </c>
      <c r="F19" s="26">
        <f t="shared" si="0"/>
        <v>502537.17647999997</v>
      </c>
      <c r="G19" s="10">
        <f t="shared" si="5"/>
        <v>45084.434300000001</v>
      </c>
      <c r="H19" s="26">
        <f t="shared" si="1"/>
        <v>547621.61077999999</v>
      </c>
      <c r="I19" s="10">
        <f t="shared" si="5"/>
        <v>-8.6851900000000004</v>
      </c>
      <c r="J19" s="26">
        <f t="shared" si="2"/>
        <v>547612.92559</v>
      </c>
      <c r="K19" s="10">
        <f t="shared" si="5"/>
        <v>111687.42584</v>
      </c>
      <c r="L19" s="27">
        <f t="shared" si="3"/>
        <v>20.395323159998021</v>
      </c>
    </row>
    <row r="20" spans="2:12" ht="36.75" customHeight="1">
      <c r="B20" s="14" t="s">
        <v>9</v>
      </c>
      <c r="C20" s="29" t="s">
        <v>31</v>
      </c>
      <c r="D20" s="10">
        <f t="shared" si="5"/>
        <v>498018.83065999998</v>
      </c>
      <c r="E20" s="10">
        <f t="shared" si="5"/>
        <v>4518.3458199999995</v>
      </c>
      <c r="F20" s="26">
        <f t="shared" si="0"/>
        <v>502537.17647999997</v>
      </c>
      <c r="G20" s="10">
        <f t="shared" si="5"/>
        <v>45084.434300000001</v>
      </c>
      <c r="H20" s="26">
        <f t="shared" si="1"/>
        <v>547621.61077999999</v>
      </c>
      <c r="I20" s="10">
        <f t="shared" si="5"/>
        <v>-8.6851900000000004</v>
      </c>
      <c r="J20" s="26">
        <f t="shared" si="2"/>
        <v>547612.92559</v>
      </c>
      <c r="K20" s="10">
        <f t="shared" si="5"/>
        <v>111687.42584</v>
      </c>
      <c r="L20" s="27">
        <f t="shared" si="3"/>
        <v>20.395323159998021</v>
      </c>
    </row>
    <row r="21" spans="2:12" ht="47.25" customHeight="1">
      <c r="B21" s="14" t="s">
        <v>13</v>
      </c>
      <c r="C21" s="29" t="s">
        <v>32</v>
      </c>
      <c r="D21" s="11">
        <f>486288.56097+11730.26969</f>
        <v>498018.83065999998</v>
      </c>
      <c r="E21" s="10">
        <v>4518.3458199999995</v>
      </c>
      <c r="F21" s="26">
        <f t="shared" si="0"/>
        <v>502537.17647999997</v>
      </c>
      <c r="G21" s="10">
        <v>45084.434300000001</v>
      </c>
      <c r="H21" s="26">
        <f t="shared" si="1"/>
        <v>547621.61077999999</v>
      </c>
      <c r="I21" s="10">
        <v>-8.6851900000000004</v>
      </c>
      <c r="J21" s="26">
        <f t="shared" si="2"/>
        <v>547612.92559</v>
      </c>
      <c r="K21" s="10">
        <v>111687.42584</v>
      </c>
      <c r="L21" s="27">
        <f t="shared" si="3"/>
        <v>20.395323159998021</v>
      </c>
    </row>
  </sheetData>
  <mergeCells count="12">
    <mergeCell ref="B1:L1"/>
    <mergeCell ref="B2:L2"/>
    <mergeCell ref="B3:L3"/>
    <mergeCell ref="B4:L4"/>
    <mergeCell ref="B5:L5"/>
    <mergeCell ref="C10:C11"/>
    <mergeCell ref="B10:B11"/>
    <mergeCell ref="D10:L10"/>
    <mergeCell ref="B6:L6"/>
    <mergeCell ref="B7:L7"/>
    <mergeCell ref="B8:L8"/>
    <mergeCell ref="B9:L9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3"/>
      <c r="B1" s="23" t="s">
        <v>20</v>
      </c>
      <c r="C1" s="23"/>
      <c r="D1" s="23"/>
    </row>
    <row r="2" spans="1:4" ht="15.75">
      <c r="A2" s="23"/>
      <c r="B2" s="2" t="s">
        <v>17</v>
      </c>
      <c r="C2" s="2" t="s">
        <v>18</v>
      </c>
      <c r="D2" s="2" t="s">
        <v>19</v>
      </c>
    </row>
    <row r="3" spans="1:4" ht="15.75">
      <c r="A3" s="3" t="s">
        <v>21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22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23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24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22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23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25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2019-02-28T11:11:17Z</cp:lastPrinted>
  <dcterms:created xsi:type="dcterms:W3CDTF">2009-01-23T07:46:30Z</dcterms:created>
  <dcterms:modified xsi:type="dcterms:W3CDTF">2020-04-17T11:26:09Z</dcterms:modified>
</cp:coreProperties>
</file>