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792" tabRatio="60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82" i="1"/>
  <c r="P381" s="1"/>
  <c r="K382"/>
  <c r="K381" s="1"/>
  <c r="L381" s="1"/>
  <c r="Q385"/>
  <c r="O385"/>
  <c r="L385"/>
  <c r="H385"/>
  <c r="P321"/>
  <c r="K321"/>
  <c r="P326"/>
  <c r="Q326" s="1"/>
  <c r="K326"/>
  <c r="K325" s="1"/>
  <c r="L325" s="1"/>
  <c r="Q327"/>
  <c r="O325"/>
  <c r="O326"/>
  <c r="O327"/>
  <c r="L326"/>
  <c r="L327"/>
  <c r="H325"/>
  <c r="H326"/>
  <c r="H327"/>
  <c r="P71"/>
  <c r="K71"/>
  <c r="P93"/>
  <c r="Q93" s="1"/>
  <c r="K93"/>
  <c r="K92" s="1"/>
  <c r="L92" s="1"/>
  <c r="Q94"/>
  <c r="O92"/>
  <c r="O93"/>
  <c r="O94"/>
  <c r="L93"/>
  <c r="L94"/>
  <c r="H92"/>
  <c r="H93"/>
  <c r="H94"/>
  <c r="P461"/>
  <c r="P460" s="1"/>
  <c r="P457"/>
  <c r="P455"/>
  <c r="P453"/>
  <c r="P451"/>
  <c r="P449"/>
  <c r="P447"/>
  <c r="P445"/>
  <c r="P442"/>
  <c r="P440"/>
  <c r="P438"/>
  <c r="P435"/>
  <c r="P433"/>
  <c r="P432" s="1"/>
  <c r="P429"/>
  <c r="P425"/>
  <c r="P423"/>
  <c r="P421"/>
  <c r="P420" s="1"/>
  <c r="Q420" s="1"/>
  <c r="P418"/>
  <c r="P417" s="1"/>
  <c r="P414"/>
  <c r="P413"/>
  <c r="P412" s="1"/>
  <c r="P408"/>
  <c r="P407" s="1"/>
  <c r="P404"/>
  <c r="P402"/>
  <c r="P401"/>
  <c r="P398"/>
  <c r="P397"/>
  <c r="P395"/>
  <c r="P394"/>
  <c r="P390"/>
  <c r="P389"/>
  <c r="P387"/>
  <c r="P377"/>
  <c r="P376" s="1"/>
  <c r="P371"/>
  <c r="P370" s="1"/>
  <c r="P366"/>
  <c r="P365"/>
  <c r="P363"/>
  <c r="P362"/>
  <c r="P361" s="1"/>
  <c r="P358"/>
  <c r="P357"/>
  <c r="P356" s="1"/>
  <c r="Q356" s="1"/>
  <c r="P354"/>
  <c r="P353" s="1"/>
  <c r="Q353" s="1"/>
  <c r="P351"/>
  <c r="P350" s="1"/>
  <c r="Q350" s="1"/>
  <c r="P348"/>
  <c r="P347" s="1"/>
  <c r="P344"/>
  <c r="P342"/>
  <c r="P339"/>
  <c r="P338"/>
  <c r="P336"/>
  <c r="P335"/>
  <c r="P333"/>
  <c r="P332"/>
  <c r="P328" s="1"/>
  <c r="Q328" s="1"/>
  <c r="P330"/>
  <c r="P329"/>
  <c r="P323"/>
  <c r="P322" s="1"/>
  <c r="P319"/>
  <c r="P318"/>
  <c r="P317" s="1"/>
  <c r="Q317" s="1"/>
  <c r="P315"/>
  <c r="P313"/>
  <c r="Q313" s="1"/>
  <c r="P310"/>
  <c r="P308"/>
  <c r="P306"/>
  <c r="P305" s="1"/>
  <c r="P302"/>
  <c r="P301"/>
  <c r="P299"/>
  <c r="P297"/>
  <c r="P296" s="1"/>
  <c r="P293"/>
  <c r="P291"/>
  <c r="P289"/>
  <c r="P288"/>
  <c r="P287" s="1"/>
  <c r="Q287" s="1"/>
  <c r="P282"/>
  <c r="P281" s="1"/>
  <c r="P278"/>
  <c r="P277"/>
  <c r="P276" s="1"/>
  <c r="Q276" s="1"/>
  <c r="P273"/>
  <c r="P272" s="1"/>
  <c r="P269"/>
  <c r="P267"/>
  <c r="P265"/>
  <c r="P263"/>
  <c r="P262" s="1"/>
  <c r="P259"/>
  <c r="P258"/>
  <c r="P257" s="1"/>
  <c r="P253"/>
  <c r="P252"/>
  <c r="P248"/>
  <c r="P247"/>
  <c r="P244"/>
  <c r="P243"/>
  <c r="P242" s="1"/>
  <c r="P239"/>
  <c r="P237"/>
  <c r="P235"/>
  <c r="P233"/>
  <c r="P231"/>
  <c r="P230"/>
  <c r="P229" s="1"/>
  <c r="Q229" s="1"/>
  <c r="P227"/>
  <c r="P226" s="1"/>
  <c r="Q226" s="1"/>
  <c r="P224"/>
  <c r="P223" s="1"/>
  <c r="P219"/>
  <c r="P218"/>
  <c r="P217" s="1"/>
  <c r="Q217" s="1"/>
  <c r="P215"/>
  <c r="P213"/>
  <c r="P212"/>
  <c r="P210"/>
  <c r="P209"/>
  <c r="P207"/>
  <c r="P206"/>
  <c r="P204"/>
  <c r="P202"/>
  <c r="P200"/>
  <c r="P198"/>
  <c r="P197" s="1"/>
  <c r="P194"/>
  <c r="P193"/>
  <c r="P191"/>
  <c r="P190"/>
  <c r="P188"/>
  <c r="P187"/>
  <c r="P185"/>
  <c r="P183"/>
  <c r="P181"/>
  <c r="P180"/>
  <c r="P179" s="1"/>
  <c r="P176"/>
  <c r="P175"/>
  <c r="P174" s="1"/>
  <c r="Q174" s="1"/>
  <c r="P172"/>
  <c r="P171" s="1"/>
  <c r="P168"/>
  <c r="P167"/>
  <c r="P165"/>
  <c r="P164"/>
  <c r="P163" s="1"/>
  <c r="Q163" s="1"/>
  <c r="P161"/>
  <c r="P160" s="1"/>
  <c r="P157"/>
  <c r="P156"/>
  <c r="P155" s="1"/>
  <c r="Q155" s="1"/>
  <c r="P153"/>
  <c r="P152" s="1"/>
  <c r="Q152" s="1"/>
  <c r="P150"/>
  <c r="P149" s="1"/>
  <c r="P146"/>
  <c r="P145"/>
  <c r="P144" s="1"/>
  <c r="P140"/>
  <c r="P139"/>
  <c r="P137"/>
  <c r="P136"/>
  <c r="P134"/>
  <c r="P133"/>
  <c r="P132" s="1"/>
  <c r="Q132" s="1"/>
  <c r="P128"/>
  <c r="P127" s="1"/>
  <c r="P124"/>
  <c r="P123"/>
  <c r="P120"/>
  <c r="P119"/>
  <c r="P116"/>
  <c r="P115"/>
  <c r="P112"/>
  <c r="P111"/>
  <c r="P110" s="1"/>
  <c r="Q110" s="1"/>
  <c r="P108"/>
  <c r="P106"/>
  <c r="P103"/>
  <c r="P101"/>
  <c r="P99"/>
  <c r="P97"/>
  <c r="P96" s="1"/>
  <c r="P90"/>
  <c r="P89" s="1"/>
  <c r="Q89" s="1"/>
  <c r="P87"/>
  <c r="P85"/>
  <c r="P83"/>
  <c r="P81"/>
  <c r="P79"/>
  <c r="P77"/>
  <c r="P75"/>
  <c r="P73"/>
  <c r="P72"/>
  <c r="P69"/>
  <c r="P68" s="1"/>
  <c r="Q68" s="1"/>
  <c r="P66"/>
  <c r="P65" s="1"/>
  <c r="Q65" s="1"/>
  <c r="P63"/>
  <c r="P62" s="1"/>
  <c r="Q62" s="1"/>
  <c r="P60"/>
  <c r="P59" s="1"/>
  <c r="Q59" s="1"/>
  <c r="P57"/>
  <c r="P56" s="1"/>
  <c r="Q56" s="1"/>
  <c r="P54"/>
  <c r="P53" s="1"/>
  <c r="Q53" s="1"/>
  <c r="P51"/>
  <c r="P49"/>
  <c r="P47"/>
  <c r="P45"/>
  <c r="P43"/>
  <c r="P41"/>
  <c r="P39"/>
  <c r="P38" s="1"/>
  <c r="P35"/>
  <c r="P34"/>
  <c r="P32"/>
  <c r="P30"/>
  <c r="P28"/>
  <c r="P26"/>
  <c r="Q26" s="1"/>
  <c r="P24"/>
  <c r="P22"/>
  <c r="Q22" s="1"/>
  <c r="P20"/>
  <c r="P19"/>
  <c r="P18" s="1"/>
  <c r="Q19"/>
  <c r="Q20"/>
  <c r="Q21"/>
  <c r="Q23"/>
  <c r="Q24"/>
  <c r="Q25"/>
  <c r="Q27"/>
  <c r="Q28"/>
  <c r="Q29"/>
  <c r="Q30"/>
  <c r="Q31"/>
  <c r="Q32"/>
  <c r="Q33"/>
  <c r="Q34"/>
  <c r="Q35"/>
  <c r="Q36"/>
  <c r="Q39"/>
  <c r="Q40"/>
  <c r="Q41"/>
  <c r="Q42"/>
  <c r="Q43"/>
  <c r="Q44"/>
  <c r="Q45"/>
  <c r="Q46"/>
  <c r="Q47"/>
  <c r="Q48"/>
  <c r="Q49"/>
  <c r="Q50"/>
  <c r="Q51"/>
  <c r="Q52"/>
  <c r="Q54"/>
  <c r="Q55"/>
  <c r="Q57"/>
  <c r="Q58"/>
  <c r="Q60"/>
  <c r="Q61"/>
  <c r="Q63"/>
  <c r="Q64"/>
  <c r="Q66"/>
  <c r="Q67"/>
  <c r="Q69"/>
  <c r="Q70"/>
  <c r="Q72"/>
  <c r="Q73"/>
  <c r="Q74"/>
  <c r="Q75"/>
  <c r="Q76"/>
  <c r="Q77"/>
  <c r="Q78"/>
  <c r="Q79"/>
  <c r="Q80"/>
  <c r="Q81"/>
  <c r="Q82"/>
  <c r="Q83"/>
  <c r="Q84"/>
  <c r="Q85"/>
  <c r="Q86"/>
  <c r="Q87"/>
  <c r="Q88"/>
  <c r="Q90"/>
  <c r="Q91"/>
  <c r="Q98"/>
  <c r="Q99"/>
  <c r="Q100"/>
  <c r="Q101"/>
  <c r="Q102"/>
  <c r="Q103"/>
  <c r="Q104"/>
  <c r="Q105"/>
  <c r="Q106"/>
  <c r="Q107"/>
  <c r="Q108"/>
  <c r="Q109"/>
  <c r="Q111"/>
  <c r="Q112"/>
  <c r="Q113"/>
  <c r="Q114"/>
  <c r="Q115"/>
  <c r="Q116"/>
  <c r="Q117"/>
  <c r="Q118"/>
  <c r="Q119"/>
  <c r="Q120"/>
  <c r="Q121"/>
  <c r="Q122"/>
  <c r="Q123"/>
  <c r="Q124"/>
  <c r="Q125"/>
  <c r="Q128"/>
  <c r="Q129"/>
  <c r="Q130"/>
  <c r="Q131"/>
  <c r="Q133"/>
  <c r="Q134"/>
  <c r="Q135"/>
  <c r="Q136"/>
  <c r="Q137"/>
  <c r="Q138"/>
  <c r="Q139"/>
  <c r="Q140"/>
  <c r="Q141"/>
  <c r="Q142"/>
  <c r="Q145"/>
  <c r="Q146"/>
  <c r="Q147"/>
  <c r="Q150"/>
  <c r="Q151"/>
  <c r="Q153"/>
  <c r="Q154"/>
  <c r="Q156"/>
  <c r="Q157"/>
  <c r="Q158"/>
  <c r="Q161"/>
  <c r="Q162"/>
  <c r="Q164"/>
  <c r="Q165"/>
  <c r="Q166"/>
  <c r="Q167"/>
  <c r="Q168"/>
  <c r="Q169"/>
  <c r="Q172"/>
  <c r="Q173"/>
  <c r="Q175"/>
  <c r="Q176"/>
  <c r="Q177"/>
  <c r="Q180"/>
  <c r="Q181"/>
  <c r="Q182"/>
  <c r="Q183"/>
  <c r="Q184"/>
  <c r="Q185"/>
  <c r="Q186"/>
  <c r="Q187"/>
  <c r="Q188"/>
  <c r="Q189"/>
  <c r="Q190"/>
  <c r="Q191"/>
  <c r="Q192"/>
  <c r="Q193"/>
  <c r="Q194"/>
  <c r="Q195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8"/>
  <c r="Q219"/>
  <c r="Q220"/>
  <c r="Q221"/>
  <c r="Q224"/>
  <c r="Q225"/>
  <c r="Q227"/>
  <c r="Q228"/>
  <c r="Q230"/>
  <c r="Q231"/>
  <c r="Q232"/>
  <c r="Q233"/>
  <c r="Q234"/>
  <c r="Q235"/>
  <c r="Q236"/>
  <c r="Q237"/>
  <c r="Q238"/>
  <c r="Q239"/>
  <c r="Q240"/>
  <c r="Q243"/>
  <c r="Q244"/>
  <c r="Q245"/>
  <c r="Q246"/>
  <c r="Q247"/>
  <c r="Q248"/>
  <c r="Q249"/>
  <c r="Q250"/>
  <c r="Q251"/>
  <c r="Q252"/>
  <c r="Q253"/>
  <c r="Q254"/>
  <c r="Q255"/>
  <c r="Q258"/>
  <c r="Q259"/>
  <c r="Q260"/>
  <c r="Q263"/>
  <c r="Q264"/>
  <c r="Q265"/>
  <c r="Q266"/>
  <c r="Q267"/>
  <c r="Q268"/>
  <c r="Q269"/>
  <c r="Q270"/>
  <c r="Q273"/>
  <c r="Q274"/>
  <c r="Q275"/>
  <c r="Q277"/>
  <c r="Q278"/>
  <c r="Q279"/>
  <c r="Q282"/>
  <c r="Q283"/>
  <c r="Q284"/>
  <c r="Q285"/>
  <c r="Q286"/>
  <c r="Q288"/>
  <c r="Q289"/>
  <c r="Q290"/>
  <c r="Q291"/>
  <c r="Q292"/>
  <c r="Q293"/>
  <c r="Q294"/>
  <c r="Q297"/>
  <c r="Q298"/>
  <c r="Q299"/>
  <c r="Q300"/>
  <c r="Q301"/>
  <c r="Q302"/>
  <c r="Q303"/>
  <c r="Q306"/>
  <c r="Q307"/>
  <c r="Q308"/>
  <c r="Q309"/>
  <c r="Q310"/>
  <c r="Q311"/>
  <c r="Q312"/>
  <c r="Q314"/>
  <c r="Q315"/>
  <c r="Q316"/>
  <c r="Q318"/>
  <c r="Q319"/>
  <c r="Q320"/>
  <c r="Q323"/>
  <c r="Q324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8"/>
  <c r="Q349"/>
  <c r="Q351"/>
  <c r="Q352"/>
  <c r="Q354"/>
  <c r="Q355"/>
  <c r="Q357"/>
  <c r="Q358"/>
  <c r="Q359"/>
  <c r="Q362"/>
  <c r="Q363"/>
  <c r="Q364"/>
  <c r="Q365"/>
  <c r="Q366"/>
  <c r="Q367"/>
  <c r="Q371"/>
  <c r="Q372"/>
  <c r="Q373"/>
  <c r="Q374"/>
  <c r="Q377"/>
  <c r="Q378"/>
  <c r="Q383"/>
  <c r="Q384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8"/>
  <c r="Q409"/>
  <c r="Q410"/>
  <c r="Q413"/>
  <c r="Q414"/>
  <c r="Q415"/>
  <c r="Q418"/>
  <c r="Q419"/>
  <c r="Q421"/>
  <c r="Q422"/>
  <c r="Q423"/>
  <c r="Q424"/>
  <c r="Q425"/>
  <c r="Q426"/>
  <c r="Q427"/>
  <c r="Q428"/>
  <c r="Q429"/>
  <c r="Q430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61"/>
  <c r="Q462"/>
  <c r="K461"/>
  <c r="K460" s="1"/>
  <c r="K457"/>
  <c r="L457" s="1"/>
  <c r="K455"/>
  <c r="K453"/>
  <c r="K451"/>
  <c r="K449"/>
  <c r="L449" s="1"/>
  <c r="K447"/>
  <c r="K445"/>
  <c r="K442"/>
  <c r="K440"/>
  <c r="L440" s="1"/>
  <c r="K438"/>
  <c r="K435"/>
  <c r="K433"/>
  <c r="K432"/>
  <c r="L432" s="1"/>
  <c r="K429"/>
  <c r="K425"/>
  <c r="K423"/>
  <c r="K421"/>
  <c r="K420" s="1"/>
  <c r="L420" s="1"/>
  <c r="K418"/>
  <c r="K417"/>
  <c r="L417" s="1"/>
  <c r="K414"/>
  <c r="K413"/>
  <c r="K412"/>
  <c r="L412" s="1"/>
  <c r="K408"/>
  <c r="K407"/>
  <c r="L407" s="1"/>
  <c r="K404"/>
  <c r="K401" s="1"/>
  <c r="L401" s="1"/>
  <c r="K402"/>
  <c r="K398"/>
  <c r="K397" s="1"/>
  <c r="L397" s="1"/>
  <c r="K395"/>
  <c r="K394"/>
  <c r="K390"/>
  <c r="K389" s="1"/>
  <c r="L389" s="1"/>
  <c r="K387"/>
  <c r="K377"/>
  <c r="K376"/>
  <c r="L376" s="1"/>
  <c r="K371"/>
  <c r="L371" s="1"/>
  <c r="K366"/>
  <c r="K365" s="1"/>
  <c r="L365" s="1"/>
  <c r="K363"/>
  <c r="L363" s="1"/>
  <c r="K358"/>
  <c r="K357" s="1"/>
  <c r="K354"/>
  <c r="K353"/>
  <c r="K351"/>
  <c r="K350" s="1"/>
  <c r="L350" s="1"/>
  <c r="K348"/>
  <c r="K347"/>
  <c r="L347" s="1"/>
  <c r="K344"/>
  <c r="K342"/>
  <c r="K339"/>
  <c r="L339" s="1"/>
  <c r="K336"/>
  <c r="K335"/>
  <c r="K333"/>
  <c r="K332" s="1"/>
  <c r="K330"/>
  <c r="K329"/>
  <c r="K323"/>
  <c r="K322" s="1"/>
  <c r="K319"/>
  <c r="K318" s="1"/>
  <c r="K315"/>
  <c r="K313"/>
  <c r="L313" s="1"/>
  <c r="K310"/>
  <c r="K308"/>
  <c r="K305" s="1"/>
  <c r="L305" s="1"/>
  <c r="K306"/>
  <c r="K302"/>
  <c r="K301" s="1"/>
  <c r="L301" s="1"/>
  <c r="K299"/>
  <c r="K297"/>
  <c r="K296" s="1"/>
  <c r="K293"/>
  <c r="L293" s="1"/>
  <c r="K291"/>
  <c r="K289"/>
  <c r="K288" s="1"/>
  <c r="K282"/>
  <c r="K281" s="1"/>
  <c r="K278"/>
  <c r="K277" s="1"/>
  <c r="K273"/>
  <c r="K272"/>
  <c r="L272" s="1"/>
  <c r="K269"/>
  <c r="L269" s="1"/>
  <c r="K267"/>
  <c r="K265"/>
  <c r="L265" s="1"/>
  <c r="K263"/>
  <c r="K259"/>
  <c r="K258" s="1"/>
  <c r="K253"/>
  <c r="L253" s="1"/>
  <c r="K248"/>
  <c r="K247" s="1"/>
  <c r="L247" s="1"/>
  <c r="K244"/>
  <c r="L244" s="1"/>
  <c r="K239"/>
  <c r="K237"/>
  <c r="L237" s="1"/>
  <c r="K235"/>
  <c r="K233"/>
  <c r="K231"/>
  <c r="K230" s="1"/>
  <c r="K227"/>
  <c r="K226"/>
  <c r="K224"/>
  <c r="K223" s="1"/>
  <c r="K219"/>
  <c r="K218" s="1"/>
  <c r="K215"/>
  <c r="K213"/>
  <c r="L213" s="1"/>
  <c r="K210"/>
  <c r="K209" s="1"/>
  <c r="L209" s="1"/>
  <c r="K207"/>
  <c r="K206" s="1"/>
  <c r="L206" s="1"/>
  <c r="K204"/>
  <c r="K202"/>
  <c r="K200"/>
  <c r="L200" s="1"/>
  <c r="K198"/>
  <c r="K197" s="1"/>
  <c r="K194"/>
  <c r="K193" s="1"/>
  <c r="L193" s="1"/>
  <c r="K191"/>
  <c r="K190" s="1"/>
  <c r="L190" s="1"/>
  <c r="K188"/>
  <c r="K187" s="1"/>
  <c r="L187" s="1"/>
  <c r="K185"/>
  <c r="K183"/>
  <c r="K181"/>
  <c r="L181" s="1"/>
  <c r="K176"/>
  <c r="K175" s="1"/>
  <c r="K172"/>
  <c r="K171"/>
  <c r="K170" s="1"/>
  <c r="L170" s="1"/>
  <c r="K168"/>
  <c r="K167"/>
  <c r="L167" s="1"/>
  <c r="K165"/>
  <c r="L165" s="1"/>
  <c r="K161"/>
  <c r="L161" s="1"/>
  <c r="K157"/>
  <c r="K156"/>
  <c r="K155" s="1"/>
  <c r="L155" s="1"/>
  <c r="K153"/>
  <c r="K152" s="1"/>
  <c r="L152" s="1"/>
  <c r="K150"/>
  <c r="K149" s="1"/>
  <c r="K146"/>
  <c r="K145"/>
  <c r="L145" s="1"/>
  <c r="K140"/>
  <c r="K139"/>
  <c r="L139" s="1"/>
  <c r="K137"/>
  <c r="L137" s="1"/>
  <c r="K134"/>
  <c r="K133"/>
  <c r="L133" s="1"/>
  <c r="K128"/>
  <c r="K127" s="1"/>
  <c r="K124"/>
  <c r="K123" s="1"/>
  <c r="L123" s="1"/>
  <c r="K120"/>
  <c r="K119"/>
  <c r="L119" s="1"/>
  <c r="K116"/>
  <c r="K115" s="1"/>
  <c r="L115" s="1"/>
  <c r="K112"/>
  <c r="K111"/>
  <c r="K108"/>
  <c r="K106"/>
  <c r="K103"/>
  <c r="L103" s="1"/>
  <c r="K101"/>
  <c r="L101" s="1"/>
  <c r="K99"/>
  <c r="K97"/>
  <c r="K96" s="1"/>
  <c r="K95" s="1"/>
  <c r="L95" s="1"/>
  <c r="K90"/>
  <c r="K89" s="1"/>
  <c r="L89" s="1"/>
  <c r="K87"/>
  <c r="K85"/>
  <c r="L85" s="1"/>
  <c r="K83"/>
  <c r="K81"/>
  <c r="K79"/>
  <c r="K77"/>
  <c r="L77" s="1"/>
  <c r="K75"/>
  <c r="K73"/>
  <c r="K72"/>
  <c r="K69"/>
  <c r="K68" s="1"/>
  <c r="L68" s="1"/>
  <c r="K66"/>
  <c r="L66" s="1"/>
  <c r="K63"/>
  <c r="K62" s="1"/>
  <c r="L62" s="1"/>
  <c r="K60"/>
  <c r="K59" s="1"/>
  <c r="L59" s="1"/>
  <c r="K57"/>
  <c r="K56" s="1"/>
  <c r="L56" s="1"/>
  <c r="K54"/>
  <c r="L54" s="1"/>
  <c r="K51"/>
  <c r="K49"/>
  <c r="K47"/>
  <c r="K45"/>
  <c r="L45" s="1"/>
  <c r="K43"/>
  <c r="K41"/>
  <c r="K39"/>
  <c r="K38" s="1"/>
  <c r="K35"/>
  <c r="K34"/>
  <c r="L34" s="1"/>
  <c r="K32"/>
  <c r="K30"/>
  <c r="L30" s="1"/>
  <c r="K28"/>
  <c r="K26"/>
  <c r="L26" s="1"/>
  <c r="K24"/>
  <c r="K22"/>
  <c r="L22" s="1"/>
  <c r="K20"/>
  <c r="K19"/>
  <c r="K18" s="1"/>
  <c r="L20"/>
  <c r="L21"/>
  <c r="L23"/>
  <c r="L24"/>
  <c r="L25"/>
  <c r="L27"/>
  <c r="L28"/>
  <c r="L29"/>
  <c r="L31"/>
  <c r="L32"/>
  <c r="L33"/>
  <c r="L35"/>
  <c r="L36"/>
  <c r="L39"/>
  <c r="L40"/>
  <c r="L41"/>
  <c r="L42"/>
  <c r="L43"/>
  <c r="L44"/>
  <c r="L46"/>
  <c r="L47"/>
  <c r="L48"/>
  <c r="L49"/>
  <c r="L50"/>
  <c r="L51"/>
  <c r="L52"/>
  <c r="L55"/>
  <c r="L57"/>
  <c r="L58"/>
  <c r="L61"/>
  <c r="L63"/>
  <c r="L64"/>
  <c r="L67"/>
  <c r="L69"/>
  <c r="L70"/>
  <c r="L73"/>
  <c r="L74"/>
  <c r="L75"/>
  <c r="L76"/>
  <c r="L78"/>
  <c r="L79"/>
  <c r="L80"/>
  <c r="L81"/>
  <c r="L82"/>
  <c r="L83"/>
  <c r="L84"/>
  <c r="L86"/>
  <c r="L87"/>
  <c r="L88"/>
  <c r="L91"/>
  <c r="L98"/>
  <c r="L99"/>
  <c r="L100"/>
  <c r="L102"/>
  <c r="L104"/>
  <c r="L105"/>
  <c r="L106"/>
  <c r="L107"/>
  <c r="L108"/>
  <c r="L109"/>
  <c r="L112"/>
  <c r="L113"/>
  <c r="L114"/>
  <c r="L117"/>
  <c r="L118"/>
  <c r="L120"/>
  <c r="L121"/>
  <c r="L122"/>
  <c r="L125"/>
  <c r="L128"/>
  <c r="L129"/>
  <c r="L130"/>
  <c r="L131"/>
  <c r="L134"/>
  <c r="L135"/>
  <c r="L138"/>
  <c r="L140"/>
  <c r="L141"/>
  <c r="L142"/>
  <c r="L146"/>
  <c r="L147"/>
  <c r="L150"/>
  <c r="L151"/>
  <c r="L154"/>
  <c r="L157"/>
  <c r="L158"/>
  <c r="L162"/>
  <c r="L166"/>
  <c r="L168"/>
  <c r="L169"/>
  <c r="L171"/>
  <c r="L172"/>
  <c r="L173"/>
  <c r="L177"/>
  <c r="L182"/>
  <c r="L183"/>
  <c r="L184"/>
  <c r="L185"/>
  <c r="L186"/>
  <c r="L189"/>
  <c r="L191"/>
  <c r="L192"/>
  <c r="L194"/>
  <c r="L195"/>
  <c r="L198"/>
  <c r="L199"/>
  <c r="L201"/>
  <c r="L202"/>
  <c r="L203"/>
  <c r="L204"/>
  <c r="L205"/>
  <c r="L207"/>
  <c r="L208"/>
  <c r="L210"/>
  <c r="L211"/>
  <c r="L214"/>
  <c r="L215"/>
  <c r="L216"/>
  <c r="L219"/>
  <c r="L220"/>
  <c r="L221"/>
  <c r="L224"/>
  <c r="L225"/>
  <c r="L226"/>
  <c r="L227"/>
  <c r="L228"/>
  <c r="L231"/>
  <c r="L232"/>
  <c r="L233"/>
  <c r="L234"/>
  <c r="L235"/>
  <c r="L236"/>
  <c r="L238"/>
  <c r="L239"/>
  <c r="L240"/>
  <c r="L245"/>
  <c r="L246"/>
  <c r="L248"/>
  <c r="L249"/>
  <c r="L250"/>
  <c r="L251"/>
  <c r="L254"/>
  <c r="L255"/>
  <c r="L259"/>
  <c r="L260"/>
  <c r="L263"/>
  <c r="L264"/>
  <c r="L266"/>
  <c r="L267"/>
  <c r="L268"/>
  <c r="L270"/>
  <c r="L273"/>
  <c r="L274"/>
  <c r="L275"/>
  <c r="L278"/>
  <c r="L279"/>
  <c r="L282"/>
  <c r="L283"/>
  <c r="L284"/>
  <c r="L285"/>
  <c r="L286"/>
  <c r="L289"/>
  <c r="L290"/>
  <c r="L291"/>
  <c r="L292"/>
  <c r="L294"/>
  <c r="L298"/>
  <c r="L299"/>
  <c r="L300"/>
  <c r="L302"/>
  <c r="L303"/>
  <c r="L306"/>
  <c r="L307"/>
  <c r="L309"/>
  <c r="L310"/>
  <c r="L311"/>
  <c r="L312"/>
  <c r="L314"/>
  <c r="L315"/>
  <c r="L316"/>
  <c r="L319"/>
  <c r="L320"/>
  <c r="L323"/>
  <c r="L324"/>
  <c r="L329"/>
  <c r="L330"/>
  <c r="L331"/>
  <c r="L333"/>
  <c r="L334"/>
  <c r="L335"/>
  <c r="L336"/>
  <c r="L337"/>
  <c r="L340"/>
  <c r="L341"/>
  <c r="L342"/>
  <c r="L343"/>
  <c r="L344"/>
  <c r="L345"/>
  <c r="L348"/>
  <c r="L349"/>
  <c r="L351"/>
  <c r="L352"/>
  <c r="L353"/>
  <c r="L354"/>
  <c r="L355"/>
  <c r="L358"/>
  <c r="L359"/>
  <c r="L364"/>
  <c r="L366"/>
  <c r="L367"/>
  <c r="L372"/>
  <c r="L373"/>
  <c r="L374"/>
  <c r="L377"/>
  <c r="L378"/>
  <c r="L382"/>
  <c r="L383"/>
  <c r="L384"/>
  <c r="L386"/>
  <c r="L387"/>
  <c r="L388"/>
  <c r="L390"/>
  <c r="L391"/>
  <c r="L392"/>
  <c r="L393"/>
  <c r="L394"/>
  <c r="L395"/>
  <c r="L396"/>
  <c r="L398"/>
  <c r="L399"/>
  <c r="L400"/>
  <c r="L402"/>
  <c r="L403"/>
  <c r="L404"/>
  <c r="L405"/>
  <c r="L408"/>
  <c r="L409"/>
  <c r="L410"/>
  <c r="L413"/>
  <c r="L414"/>
  <c r="L415"/>
  <c r="L418"/>
  <c r="L419"/>
  <c r="L422"/>
  <c r="L423"/>
  <c r="L424"/>
  <c r="L425"/>
  <c r="L426"/>
  <c r="L427"/>
  <c r="L428"/>
  <c r="L429"/>
  <c r="L430"/>
  <c r="L433"/>
  <c r="L434"/>
  <c r="L435"/>
  <c r="L436"/>
  <c r="L437"/>
  <c r="L438"/>
  <c r="L439"/>
  <c r="L441"/>
  <c r="L442"/>
  <c r="L443"/>
  <c r="L444"/>
  <c r="L445"/>
  <c r="L446"/>
  <c r="L447"/>
  <c r="L448"/>
  <c r="L450"/>
  <c r="L451"/>
  <c r="L452"/>
  <c r="L453"/>
  <c r="L454"/>
  <c r="L455"/>
  <c r="L456"/>
  <c r="L458"/>
  <c r="L462"/>
  <c r="N248"/>
  <c r="N247" s="1"/>
  <c r="O247" s="1"/>
  <c r="G248"/>
  <c r="G247" s="1"/>
  <c r="H247" s="1"/>
  <c r="O251"/>
  <c r="H251"/>
  <c r="N339"/>
  <c r="O339" s="1"/>
  <c r="G339"/>
  <c r="H339" s="1"/>
  <c r="O341"/>
  <c r="H341"/>
  <c r="N37"/>
  <c r="G37"/>
  <c r="N60"/>
  <c r="O60" s="1"/>
  <c r="G60"/>
  <c r="G59" s="1"/>
  <c r="H59" s="1"/>
  <c r="O61"/>
  <c r="M59"/>
  <c r="M60"/>
  <c r="M61"/>
  <c r="H60"/>
  <c r="H61"/>
  <c r="F59"/>
  <c r="F60"/>
  <c r="F61"/>
  <c r="N461"/>
  <c r="O461" s="1"/>
  <c r="N457"/>
  <c r="O457" s="1"/>
  <c r="N455"/>
  <c r="N453"/>
  <c r="N451"/>
  <c r="N449"/>
  <c r="O449" s="1"/>
  <c r="N447"/>
  <c r="N445"/>
  <c r="N442"/>
  <c r="N440"/>
  <c r="O440" s="1"/>
  <c r="N438"/>
  <c r="N435"/>
  <c r="N433"/>
  <c r="N432"/>
  <c r="O432" s="1"/>
  <c r="N429"/>
  <c r="N425"/>
  <c r="N423"/>
  <c r="O423" s="1"/>
  <c r="N421"/>
  <c r="O421" s="1"/>
  <c r="N418"/>
  <c r="N417"/>
  <c r="O417" s="1"/>
  <c r="N414"/>
  <c r="N413" s="1"/>
  <c r="N408"/>
  <c r="N407" s="1"/>
  <c r="N404"/>
  <c r="O404" s="1"/>
  <c r="N402"/>
  <c r="N401" s="1"/>
  <c r="O401" s="1"/>
  <c r="N398"/>
  <c r="N397" s="1"/>
  <c r="O397" s="1"/>
  <c r="N395"/>
  <c r="N394" s="1"/>
  <c r="O394" s="1"/>
  <c r="N390"/>
  <c r="N389" s="1"/>
  <c r="O389" s="1"/>
  <c r="N387"/>
  <c r="N382"/>
  <c r="O382" s="1"/>
  <c r="N377"/>
  <c r="N376"/>
  <c r="O376" s="1"/>
  <c r="N371"/>
  <c r="N370" s="1"/>
  <c r="N366"/>
  <c r="N365" s="1"/>
  <c r="O365" s="1"/>
  <c r="N363"/>
  <c r="O363" s="1"/>
  <c r="N358"/>
  <c r="N357" s="1"/>
  <c r="N354"/>
  <c r="N353"/>
  <c r="N351"/>
  <c r="N350" s="1"/>
  <c r="O350" s="1"/>
  <c r="N348"/>
  <c r="N347"/>
  <c r="N346" s="1"/>
  <c r="O346" s="1"/>
  <c r="N344"/>
  <c r="N342"/>
  <c r="N336"/>
  <c r="N335"/>
  <c r="N333"/>
  <c r="N332" s="1"/>
  <c r="N330"/>
  <c r="N329"/>
  <c r="N323"/>
  <c r="N322" s="1"/>
  <c r="N319"/>
  <c r="O319" s="1"/>
  <c r="N315"/>
  <c r="N313"/>
  <c r="N310"/>
  <c r="N308"/>
  <c r="N306"/>
  <c r="N305"/>
  <c r="N304" s="1"/>
  <c r="O304" s="1"/>
  <c r="N302"/>
  <c r="N301"/>
  <c r="N299"/>
  <c r="O299" s="1"/>
  <c r="N297"/>
  <c r="N296" s="1"/>
  <c r="N293"/>
  <c r="N291"/>
  <c r="N288" s="1"/>
  <c r="N289"/>
  <c r="N282"/>
  <c r="N281" s="1"/>
  <c r="N278"/>
  <c r="O278" s="1"/>
  <c r="N273"/>
  <c r="N272"/>
  <c r="O272" s="1"/>
  <c r="N269"/>
  <c r="N267"/>
  <c r="N265"/>
  <c r="N263"/>
  <c r="N262" s="1"/>
  <c r="N259"/>
  <c r="N258" s="1"/>
  <c r="N253"/>
  <c r="N252" s="1"/>
  <c r="O252" s="1"/>
  <c r="N244"/>
  <c r="N243" s="1"/>
  <c r="N239"/>
  <c r="O239" s="1"/>
  <c r="N237"/>
  <c r="N235"/>
  <c r="N233"/>
  <c r="N231"/>
  <c r="O231" s="1"/>
  <c r="N227"/>
  <c r="N226"/>
  <c r="O226" s="1"/>
  <c r="N224"/>
  <c r="N223" s="1"/>
  <c r="N219"/>
  <c r="O219" s="1"/>
  <c r="N215"/>
  <c r="N213"/>
  <c r="N212" s="1"/>
  <c r="O212" s="1"/>
  <c r="N210"/>
  <c r="N209" s="1"/>
  <c r="O209" s="1"/>
  <c r="N207"/>
  <c r="O207" s="1"/>
  <c r="N204"/>
  <c r="N202"/>
  <c r="N200"/>
  <c r="N198"/>
  <c r="N197" s="1"/>
  <c r="N194"/>
  <c r="N193" s="1"/>
  <c r="O193" s="1"/>
  <c r="N191"/>
  <c r="N190" s="1"/>
  <c r="O190" s="1"/>
  <c r="N188"/>
  <c r="N187" s="1"/>
  <c r="O187" s="1"/>
  <c r="N185"/>
  <c r="N183"/>
  <c r="N181"/>
  <c r="N180" s="1"/>
  <c r="N176"/>
  <c r="N175" s="1"/>
  <c r="N172"/>
  <c r="N171"/>
  <c r="O171" s="1"/>
  <c r="N168"/>
  <c r="N167" s="1"/>
  <c r="O167" s="1"/>
  <c r="N165"/>
  <c r="N164" s="1"/>
  <c r="N161"/>
  <c r="N160"/>
  <c r="N159" s="1"/>
  <c r="O159" s="1"/>
  <c r="N157"/>
  <c r="N156" s="1"/>
  <c r="N153"/>
  <c r="N152" s="1"/>
  <c r="O152" s="1"/>
  <c r="N150"/>
  <c r="N149"/>
  <c r="O149" s="1"/>
  <c r="N146"/>
  <c r="N145" s="1"/>
  <c r="N140"/>
  <c r="N139" s="1"/>
  <c r="O139" s="1"/>
  <c r="N137"/>
  <c r="N136" s="1"/>
  <c r="O136" s="1"/>
  <c r="N134"/>
  <c r="N133" s="1"/>
  <c r="N128"/>
  <c r="N127" s="1"/>
  <c r="N124"/>
  <c r="N123" s="1"/>
  <c r="O123" s="1"/>
  <c r="N120"/>
  <c r="N119" s="1"/>
  <c r="O119" s="1"/>
  <c r="N116"/>
  <c r="N115" s="1"/>
  <c r="O115" s="1"/>
  <c r="N112"/>
  <c r="N111" s="1"/>
  <c r="N108"/>
  <c r="N106"/>
  <c r="N103"/>
  <c r="N101"/>
  <c r="N96" s="1"/>
  <c r="N99"/>
  <c r="O99" s="1"/>
  <c r="N97"/>
  <c r="N90"/>
  <c r="N89" s="1"/>
  <c r="O89" s="1"/>
  <c r="N87"/>
  <c r="N85"/>
  <c r="N83"/>
  <c r="O83" s="1"/>
  <c r="N81"/>
  <c r="N79"/>
  <c r="N77"/>
  <c r="N75"/>
  <c r="N72" s="1"/>
  <c r="N73"/>
  <c r="N69"/>
  <c r="N68" s="1"/>
  <c r="O68" s="1"/>
  <c r="N66"/>
  <c r="N65"/>
  <c r="N63"/>
  <c r="N62" s="1"/>
  <c r="O62" s="1"/>
  <c r="N57"/>
  <c r="N56"/>
  <c r="O56" s="1"/>
  <c r="N54"/>
  <c r="N53" s="1"/>
  <c r="O53" s="1"/>
  <c r="N51"/>
  <c r="N49"/>
  <c r="O49" s="1"/>
  <c r="N47"/>
  <c r="N45"/>
  <c r="N43"/>
  <c r="N41"/>
  <c r="O41" s="1"/>
  <c r="N39"/>
  <c r="N38" s="1"/>
  <c r="N35"/>
  <c r="N34" s="1"/>
  <c r="O34" s="1"/>
  <c r="N32"/>
  <c r="N30"/>
  <c r="N28"/>
  <c r="O28" s="1"/>
  <c r="N26"/>
  <c r="N24"/>
  <c r="N22"/>
  <c r="N20"/>
  <c r="N19" s="1"/>
  <c r="O21"/>
  <c r="O22"/>
  <c r="O23"/>
  <c r="O24"/>
  <c r="O25"/>
  <c r="O26"/>
  <c r="O27"/>
  <c r="O29"/>
  <c r="O30"/>
  <c r="O31"/>
  <c r="O32"/>
  <c r="O33"/>
  <c r="O36"/>
  <c r="O39"/>
  <c r="O40"/>
  <c r="O42"/>
  <c r="O43"/>
  <c r="O44"/>
  <c r="O45"/>
  <c r="O46"/>
  <c r="O47"/>
  <c r="O48"/>
  <c r="O50"/>
  <c r="O51"/>
  <c r="O52"/>
  <c r="O54"/>
  <c r="O55"/>
  <c r="O57"/>
  <c r="O58"/>
  <c r="O64"/>
  <c r="O65"/>
  <c r="O66"/>
  <c r="O67"/>
  <c r="O69"/>
  <c r="O70"/>
  <c r="O73"/>
  <c r="O74"/>
  <c r="O76"/>
  <c r="O77"/>
  <c r="O78"/>
  <c r="O79"/>
  <c r="O80"/>
  <c r="O81"/>
  <c r="O82"/>
  <c r="O84"/>
  <c r="O85"/>
  <c r="O86"/>
  <c r="O87"/>
  <c r="O88"/>
  <c r="O90"/>
  <c r="O91"/>
  <c r="O97"/>
  <c r="O98"/>
  <c r="O100"/>
  <c r="O102"/>
  <c r="O103"/>
  <c r="O104"/>
  <c r="O105"/>
  <c r="O106"/>
  <c r="O107"/>
  <c r="O108"/>
  <c r="O109"/>
  <c r="O112"/>
  <c r="O113"/>
  <c r="O114"/>
  <c r="O116"/>
  <c r="O117"/>
  <c r="O118"/>
  <c r="O120"/>
  <c r="O121"/>
  <c r="O122"/>
  <c r="O124"/>
  <c r="O125"/>
  <c r="O128"/>
  <c r="O129"/>
  <c r="O130"/>
  <c r="O131"/>
  <c r="O134"/>
  <c r="O135"/>
  <c r="O138"/>
  <c r="O140"/>
  <c r="O141"/>
  <c r="O142"/>
  <c r="O146"/>
  <c r="O147"/>
  <c r="O150"/>
  <c r="O151"/>
  <c r="O153"/>
  <c r="O154"/>
  <c r="O157"/>
  <c r="O158"/>
  <c r="O160"/>
  <c r="O161"/>
  <c r="O162"/>
  <c r="O166"/>
  <c r="O168"/>
  <c r="O169"/>
  <c r="O172"/>
  <c r="O173"/>
  <c r="O176"/>
  <c r="O177"/>
  <c r="O182"/>
  <c r="O183"/>
  <c r="O184"/>
  <c r="O185"/>
  <c r="O186"/>
  <c r="O188"/>
  <c r="O189"/>
  <c r="O191"/>
  <c r="O192"/>
  <c r="O195"/>
  <c r="O199"/>
  <c r="O200"/>
  <c r="O201"/>
  <c r="O202"/>
  <c r="O203"/>
  <c r="O204"/>
  <c r="O205"/>
  <c r="O208"/>
  <c r="O210"/>
  <c r="O211"/>
  <c r="O214"/>
  <c r="O215"/>
  <c r="O216"/>
  <c r="O220"/>
  <c r="O221"/>
  <c r="O224"/>
  <c r="O225"/>
  <c r="O227"/>
  <c r="O228"/>
  <c r="O232"/>
  <c r="O233"/>
  <c r="O234"/>
  <c r="O235"/>
  <c r="O236"/>
  <c r="O237"/>
  <c r="O238"/>
  <c r="O240"/>
  <c r="O244"/>
  <c r="O245"/>
  <c r="O246"/>
  <c r="O248"/>
  <c r="O249"/>
  <c r="O250"/>
  <c r="O253"/>
  <c r="O254"/>
  <c r="O255"/>
  <c r="O260"/>
  <c r="O264"/>
  <c r="O265"/>
  <c r="O266"/>
  <c r="O267"/>
  <c r="O268"/>
  <c r="O269"/>
  <c r="O270"/>
  <c r="O273"/>
  <c r="O274"/>
  <c r="O275"/>
  <c r="O279"/>
  <c r="O282"/>
  <c r="O283"/>
  <c r="O284"/>
  <c r="O285"/>
  <c r="O286"/>
  <c r="O289"/>
  <c r="O290"/>
  <c r="O292"/>
  <c r="O293"/>
  <c r="O294"/>
  <c r="O297"/>
  <c r="O298"/>
  <c r="O300"/>
  <c r="O301"/>
  <c r="O302"/>
  <c r="O303"/>
  <c r="O305"/>
  <c r="O306"/>
  <c r="O307"/>
  <c r="O308"/>
  <c r="O309"/>
  <c r="O310"/>
  <c r="O311"/>
  <c r="O312"/>
  <c r="O313"/>
  <c r="O314"/>
  <c r="O315"/>
  <c r="O316"/>
  <c r="O320"/>
  <c r="O324"/>
  <c r="O329"/>
  <c r="O330"/>
  <c r="O331"/>
  <c r="O334"/>
  <c r="O335"/>
  <c r="O336"/>
  <c r="O337"/>
  <c r="O340"/>
  <c r="O342"/>
  <c r="O343"/>
  <c r="O344"/>
  <c r="O345"/>
  <c r="O348"/>
  <c r="O349"/>
  <c r="O352"/>
  <c r="O353"/>
  <c r="O354"/>
  <c r="O355"/>
  <c r="O359"/>
  <c r="O364"/>
  <c r="O366"/>
  <c r="O367"/>
  <c r="O371"/>
  <c r="O372"/>
  <c r="O373"/>
  <c r="O374"/>
  <c r="O377"/>
  <c r="O378"/>
  <c r="O383"/>
  <c r="O384"/>
  <c r="O386"/>
  <c r="O387"/>
  <c r="O388"/>
  <c r="O390"/>
  <c r="O391"/>
  <c r="O392"/>
  <c r="O393"/>
  <c r="O395"/>
  <c r="O396"/>
  <c r="O398"/>
  <c r="O399"/>
  <c r="O400"/>
  <c r="O402"/>
  <c r="O403"/>
  <c r="O405"/>
  <c r="O408"/>
  <c r="O409"/>
  <c r="O410"/>
  <c r="O414"/>
  <c r="O415"/>
  <c r="O418"/>
  <c r="O419"/>
  <c r="O422"/>
  <c r="O424"/>
  <c r="O425"/>
  <c r="O426"/>
  <c r="O427"/>
  <c r="O428"/>
  <c r="O429"/>
  <c r="O430"/>
  <c r="O433"/>
  <c r="O434"/>
  <c r="O435"/>
  <c r="O436"/>
  <c r="O437"/>
  <c r="O438"/>
  <c r="O439"/>
  <c r="O441"/>
  <c r="O442"/>
  <c r="O443"/>
  <c r="O444"/>
  <c r="O445"/>
  <c r="O446"/>
  <c r="O447"/>
  <c r="O448"/>
  <c r="O450"/>
  <c r="O451"/>
  <c r="O452"/>
  <c r="O453"/>
  <c r="O454"/>
  <c r="O455"/>
  <c r="O456"/>
  <c r="O458"/>
  <c r="O462"/>
  <c r="G461"/>
  <c r="G460" s="1"/>
  <c r="G457"/>
  <c r="G455"/>
  <c r="G453"/>
  <c r="G451"/>
  <c r="G449"/>
  <c r="G447"/>
  <c r="G445"/>
  <c r="G442"/>
  <c r="G440"/>
  <c r="G438"/>
  <c r="G435"/>
  <c r="G433"/>
  <c r="G432"/>
  <c r="G431" s="1"/>
  <c r="H431" s="1"/>
  <c r="G429"/>
  <c r="G425"/>
  <c r="G423"/>
  <c r="G421"/>
  <c r="G420" s="1"/>
  <c r="G418"/>
  <c r="G417"/>
  <c r="G414"/>
  <c r="G413" s="1"/>
  <c r="G408"/>
  <c r="G407" s="1"/>
  <c r="G404"/>
  <c r="G401" s="1"/>
  <c r="H401" s="1"/>
  <c r="G402"/>
  <c r="G398"/>
  <c r="G397"/>
  <c r="G395"/>
  <c r="G394"/>
  <c r="G390"/>
  <c r="G389"/>
  <c r="G387"/>
  <c r="G382"/>
  <c r="G381" s="1"/>
  <c r="G377"/>
  <c r="G376" s="1"/>
  <c r="G371"/>
  <c r="G370"/>
  <c r="G369" s="1"/>
  <c r="G366"/>
  <c r="G365"/>
  <c r="G363"/>
  <c r="G362"/>
  <c r="G361" s="1"/>
  <c r="G358"/>
  <c r="G357"/>
  <c r="G356" s="1"/>
  <c r="H356" s="1"/>
  <c r="G354"/>
  <c r="G353" s="1"/>
  <c r="H353" s="1"/>
  <c r="G351"/>
  <c r="G350" s="1"/>
  <c r="H350" s="1"/>
  <c r="G348"/>
  <c r="G347" s="1"/>
  <c r="G344"/>
  <c r="G342"/>
  <c r="G336"/>
  <c r="G335"/>
  <c r="G333"/>
  <c r="G332"/>
  <c r="G330"/>
  <c r="G329"/>
  <c r="G323"/>
  <c r="G322" s="1"/>
  <c r="G319"/>
  <c r="G318"/>
  <c r="G317" s="1"/>
  <c r="H317" s="1"/>
  <c r="G315"/>
  <c r="G313"/>
  <c r="G310"/>
  <c r="G308"/>
  <c r="G306"/>
  <c r="G305" s="1"/>
  <c r="G302"/>
  <c r="G301"/>
  <c r="G299"/>
  <c r="G297"/>
  <c r="G296" s="1"/>
  <c r="G293"/>
  <c r="G291"/>
  <c r="G288" s="1"/>
  <c r="G289"/>
  <c r="G282"/>
  <c r="G281" s="1"/>
  <c r="G278"/>
  <c r="G277"/>
  <c r="G276" s="1"/>
  <c r="H276" s="1"/>
  <c r="G273"/>
  <c r="G272" s="1"/>
  <c r="G269"/>
  <c r="G267"/>
  <c r="G265"/>
  <c r="G263"/>
  <c r="G262" s="1"/>
  <c r="G259"/>
  <c r="G258"/>
  <c r="G257" s="1"/>
  <c r="G253"/>
  <c r="G252"/>
  <c r="G244"/>
  <c r="G243"/>
  <c r="G239"/>
  <c r="G237"/>
  <c r="G235"/>
  <c r="G233"/>
  <c r="G231"/>
  <c r="G230"/>
  <c r="G229" s="1"/>
  <c r="H229" s="1"/>
  <c r="G227"/>
  <c r="G226" s="1"/>
  <c r="H226" s="1"/>
  <c r="G224"/>
  <c r="G223" s="1"/>
  <c r="G219"/>
  <c r="G218"/>
  <c r="G217" s="1"/>
  <c r="H217" s="1"/>
  <c r="G215"/>
  <c r="G213"/>
  <c r="G212"/>
  <c r="G210"/>
  <c r="G209"/>
  <c r="G207"/>
  <c r="G206"/>
  <c r="G204"/>
  <c r="G202"/>
  <c r="G200"/>
  <c r="G198"/>
  <c r="G197" s="1"/>
  <c r="G194"/>
  <c r="G193"/>
  <c r="G191"/>
  <c r="G190"/>
  <c r="G188"/>
  <c r="G187"/>
  <c r="G185"/>
  <c r="G183"/>
  <c r="G181"/>
  <c r="G180"/>
  <c r="G179" s="1"/>
  <c r="G176"/>
  <c r="G175"/>
  <c r="G174" s="1"/>
  <c r="H174" s="1"/>
  <c r="G172"/>
  <c r="G171" s="1"/>
  <c r="G168"/>
  <c r="G167"/>
  <c r="G165"/>
  <c r="G164"/>
  <c r="G163" s="1"/>
  <c r="H163" s="1"/>
  <c r="G161"/>
  <c r="G160" s="1"/>
  <c r="G157"/>
  <c r="G156"/>
  <c r="G155" s="1"/>
  <c r="H155" s="1"/>
  <c r="G153"/>
  <c r="G152" s="1"/>
  <c r="H152" s="1"/>
  <c r="G150"/>
  <c r="G149" s="1"/>
  <c r="G146"/>
  <c r="G145"/>
  <c r="G144" s="1"/>
  <c r="G140"/>
  <c r="G139"/>
  <c r="G137"/>
  <c r="G136"/>
  <c r="G134"/>
  <c r="G133"/>
  <c r="G132" s="1"/>
  <c r="H132" s="1"/>
  <c r="G128"/>
  <c r="G127" s="1"/>
  <c r="G124"/>
  <c r="G123"/>
  <c r="G120"/>
  <c r="G119"/>
  <c r="H119" s="1"/>
  <c r="G116"/>
  <c r="G115"/>
  <c r="G112"/>
  <c r="G111"/>
  <c r="G110" s="1"/>
  <c r="H110" s="1"/>
  <c r="G108"/>
  <c r="G96" s="1"/>
  <c r="G106"/>
  <c r="G103"/>
  <c r="G101"/>
  <c r="G99"/>
  <c r="G97"/>
  <c r="G90"/>
  <c r="G89" s="1"/>
  <c r="H89" s="1"/>
  <c r="G87"/>
  <c r="G85"/>
  <c r="G83"/>
  <c r="G81"/>
  <c r="G79"/>
  <c r="G77"/>
  <c r="G75"/>
  <c r="G72" s="1"/>
  <c r="G73"/>
  <c r="G69"/>
  <c r="G68" s="1"/>
  <c r="H68" s="1"/>
  <c r="G66"/>
  <c r="G65" s="1"/>
  <c r="H65" s="1"/>
  <c r="G63"/>
  <c r="G62" s="1"/>
  <c r="H62" s="1"/>
  <c r="G57"/>
  <c r="G56" s="1"/>
  <c r="H56" s="1"/>
  <c r="G54"/>
  <c r="G53" s="1"/>
  <c r="H53" s="1"/>
  <c r="G51"/>
  <c r="G49"/>
  <c r="G47"/>
  <c r="G45"/>
  <c r="G43"/>
  <c r="G41"/>
  <c r="G39"/>
  <c r="G38" s="1"/>
  <c r="G35"/>
  <c r="G34"/>
  <c r="H34" s="1"/>
  <c r="G32"/>
  <c r="G30"/>
  <c r="H30" s="1"/>
  <c r="G28"/>
  <c r="G26"/>
  <c r="H26" s="1"/>
  <c r="G24"/>
  <c r="G22"/>
  <c r="H22" s="1"/>
  <c r="G20"/>
  <c r="G19"/>
  <c r="G18" s="1"/>
  <c r="H19"/>
  <c r="H20"/>
  <c r="H21"/>
  <c r="H23"/>
  <c r="H24"/>
  <c r="H25"/>
  <c r="H27"/>
  <c r="H28"/>
  <c r="H29"/>
  <c r="H31"/>
  <c r="H32"/>
  <c r="H33"/>
  <c r="H35"/>
  <c r="H36"/>
  <c r="H39"/>
  <c r="H40"/>
  <c r="H41"/>
  <c r="H42"/>
  <c r="H43"/>
  <c r="H44"/>
  <c r="H45"/>
  <c r="H46"/>
  <c r="H47"/>
  <c r="H48"/>
  <c r="H49"/>
  <c r="H50"/>
  <c r="H51"/>
  <c r="H52"/>
  <c r="H54"/>
  <c r="H55"/>
  <c r="H57"/>
  <c r="H58"/>
  <c r="H63"/>
  <c r="H64"/>
  <c r="H66"/>
  <c r="H67"/>
  <c r="H70"/>
  <c r="H73"/>
  <c r="H74"/>
  <c r="H75"/>
  <c r="H76"/>
  <c r="H77"/>
  <c r="H78"/>
  <c r="H79"/>
  <c r="H80"/>
  <c r="H81"/>
  <c r="H82"/>
  <c r="H83"/>
  <c r="H84"/>
  <c r="H85"/>
  <c r="H86"/>
  <c r="H87"/>
  <c r="H88"/>
  <c r="H90"/>
  <c r="H91"/>
  <c r="H97"/>
  <c r="H98"/>
  <c r="H99"/>
  <c r="H100"/>
  <c r="H101"/>
  <c r="H102"/>
  <c r="H103"/>
  <c r="H104"/>
  <c r="H105"/>
  <c r="H106"/>
  <c r="H107"/>
  <c r="H108"/>
  <c r="H109"/>
  <c r="H111"/>
  <c r="H112"/>
  <c r="H113"/>
  <c r="H114"/>
  <c r="H115"/>
  <c r="H116"/>
  <c r="H117"/>
  <c r="H118"/>
  <c r="H120"/>
  <c r="H121"/>
  <c r="H122"/>
  <c r="H123"/>
  <c r="H124"/>
  <c r="H125"/>
  <c r="H128"/>
  <c r="H129"/>
  <c r="H130"/>
  <c r="H131"/>
  <c r="H133"/>
  <c r="H134"/>
  <c r="H135"/>
  <c r="H136"/>
  <c r="H137"/>
  <c r="H138"/>
  <c r="H139"/>
  <c r="H140"/>
  <c r="H141"/>
  <c r="H142"/>
  <c r="H145"/>
  <c r="H146"/>
  <c r="H147"/>
  <c r="H150"/>
  <c r="H151"/>
  <c r="H153"/>
  <c r="H154"/>
  <c r="H156"/>
  <c r="H157"/>
  <c r="H158"/>
  <c r="H161"/>
  <c r="H162"/>
  <c r="H164"/>
  <c r="H165"/>
  <c r="H166"/>
  <c r="H167"/>
  <c r="H168"/>
  <c r="H169"/>
  <c r="H172"/>
  <c r="H173"/>
  <c r="H175"/>
  <c r="H176"/>
  <c r="H177"/>
  <c r="H180"/>
  <c r="H181"/>
  <c r="H182"/>
  <c r="H183"/>
  <c r="H184"/>
  <c r="H185"/>
  <c r="H186"/>
  <c r="H187"/>
  <c r="H188"/>
  <c r="H189"/>
  <c r="H190"/>
  <c r="H191"/>
  <c r="H192"/>
  <c r="H193"/>
  <c r="H194"/>
  <c r="H195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8"/>
  <c r="H219"/>
  <c r="H220"/>
  <c r="H221"/>
  <c r="H224"/>
  <c r="H225"/>
  <c r="H227"/>
  <c r="H228"/>
  <c r="H230"/>
  <c r="H231"/>
  <c r="H232"/>
  <c r="H233"/>
  <c r="H234"/>
  <c r="H235"/>
  <c r="H236"/>
  <c r="H237"/>
  <c r="H238"/>
  <c r="H239"/>
  <c r="H240"/>
  <c r="H243"/>
  <c r="H244"/>
  <c r="H245"/>
  <c r="H246"/>
  <c r="H248"/>
  <c r="H249"/>
  <c r="H250"/>
  <c r="H252"/>
  <c r="H253"/>
  <c r="H254"/>
  <c r="H255"/>
  <c r="H258"/>
  <c r="H259"/>
  <c r="H260"/>
  <c r="H263"/>
  <c r="H264"/>
  <c r="H265"/>
  <c r="H266"/>
  <c r="H267"/>
  <c r="H268"/>
  <c r="H269"/>
  <c r="H270"/>
  <c r="H273"/>
  <c r="H274"/>
  <c r="H275"/>
  <c r="H277"/>
  <c r="H278"/>
  <c r="H279"/>
  <c r="H282"/>
  <c r="H283"/>
  <c r="H284"/>
  <c r="H285"/>
  <c r="H286"/>
  <c r="H289"/>
  <c r="H290"/>
  <c r="H291"/>
  <c r="H292"/>
  <c r="H293"/>
  <c r="H294"/>
  <c r="H297"/>
  <c r="H298"/>
  <c r="H299"/>
  <c r="H300"/>
  <c r="H301"/>
  <c r="H302"/>
  <c r="H303"/>
  <c r="H306"/>
  <c r="H307"/>
  <c r="H308"/>
  <c r="H309"/>
  <c r="H310"/>
  <c r="H311"/>
  <c r="H312"/>
  <c r="H313"/>
  <c r="H314"/>
  <c r="H315"/>
  <c r="H316"/>
  <c r="H318"/>
  <c r="H319"/>
  <c r="H320"/>
  <c r="H323"/>
  <c r="H324"/>
  <c r="H329"/>
  <c r="H330"/>
  <c r="H331"/>
  <c r="H332"/>
  <c r="H333"/>
  <c r="H334"/>
  <c r="H335"/>
  <c r="H336"/>
  <c r="H337"/>
  <c r="H340"/>
  <c r="H342"/>
  <c r="H343"/>
  <c r="H344"/>
  <c r="H345"/>
  <c r="H348"/>
  <c r="H349"/>
  <c r="H351"/>
  <c r="H352"/>
  <c r="H354"/>
  <c r="H355"/>
  <c r="H357"/>
  <c r="H358"/>
  <c r="H359"/>
  <c r="H362"/>
  <c r="H363"/>
  <c r="H364"/>
  <c r="H365"/>
  <c r="H366"/>
  <c r="H367"/>
  <c r="H370"/>
  <c r="H371"/>
  <c r="H372"/>
  <c r="H373"/>
  <c r="H374"/>
  <c r="H377"/>
  <c r="H378"/>
  <c r="H383"/>
  <c r="H384"/>
  <c r="H386"/>
  <c r="H387"/>
  <c r="H388"/>
  <c r="H389"/>
  <c r="H390"/>
  <c r="H391"/>
  <c r="H392"/>
  <c r="H393"/>
  <c r="H394"/>
  <c r="H395"/>
  <c r="H396"/>
  <c r="H397"/>
  <c r="H398"/>
  <c r="H399"/>
  <c r="H400"/>
  <c r="H402"/>
  <c r="H403"/>
  <c r="H404"/>
  <c r="H405"/>
  <c r="H408"/>
  <c r="H409"/>
  <c r="H410"/>
  <c r="H414"/>
  <c r="H415"/>
  <c r="H417"/>
  <c r="H418"/>
  <c r="H419"/>
  <c r="H421"/>
  <c r="H422"/>
  <c r="H423"/>
  <c r="H424"/>
  <c r="H425"/>
  <c r="H426"/>
  <c r="H427"/>
  <c r="H428"/>
  <c r="H429"/>
  <c r="H430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61"/>
  <c r="H462"/>
  <c r="J338"/>
  <c r="M338"/>
  <c r="E338"/>
  <c r="J344"/>
  <c r="M344" s="1"/>
  <c r="E344"/>
  <c r="F344" s="1"/>
  <c r="M345"/>
  <c r="F345"/>
  <c r="J66"/>
  <c r="M66" s="1"/>
  <c r="M67"/>
  <c r="E66"/>
  <c r="F66" s="1"/>
  <c r="F6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62"/>
  <c r="M63"/>
  <c r="M64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6"/>
  <c r="M97"/>
  <c r="M98"/>
  <c r="M99"/>
  <c r="M100"/>
  <c r="M101"/>
  <c r="M102"/>
  <c r="M103"/>
  <c r="M104"/>
  <c r="M105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2"/>
  <c r="M253"/>
  <c r="M254"/>
  <c r="M255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9"/>
  <c r="M330"/>
  <c r="M331"/>
  <c r="M332"/>
  <c r="M333"/>
  <c r="M334"/>
  <c r="M335"/>
  <c r="M336"/>
  <c r="M337"/>
  <c r="M339"/>
  <c r="M340"/>
  <c r="M342"/>
  <c r="M343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J461"/>
  <c r="J460" s="1"/>
  <c r="J459" s="1"/>
  <c r="J457"/>
  <c r="J455"/>
  <c r="J453"/>
  <c r="J451"/>
  <c r="J449"/>
  <c r="J447"/>
  <c r="J445"/>
  <c r="J442"/>
  <c r="J440"/>
  <c r="J438"/>
  <c r="J435"/>
  <c r="J433"/>
  <c r="J432"/>
  <c r="J431" s="1"/>
  <c r="J429"/>
  <c r="J425"/>
  <c r="J423"/>
  <c r="J421"/>
  <c r="J420" s="1"/>
  <c r="J418"/>
  <c r="J417"/>
  <c r="J414"/>
  <c r="J413" s="1"/>
  <c r="J412" s="1"/>
  <c r="J411" s="1"/>
  <c r="J408"/>
  <c r="J407" s="1"/>
  <c r="J406" s="1"/>
  <c r="J404"/>
  <c r="J402"/>
  <c r="J401" s="1"/>
  <c r="J398"/>
  <c r="J397" s="1"/>
  <c r="J395"/>
  <c r="J394"/>
  <c r="J390"/>
  <c r="J389" s="1"/>
  <c r="J387"/>
  <c r="J382"/>
  <c r="J381"/>
  <c r="J377"/>
  <c r="J376"/>
  <c r="J375" s="1"/>
  <c r="J371"/>
  <c r="J370" s="1"/>
  <c r="J369" s="1"/>
  <c r="J366"/>
  <c r="J365" s="1"/>
  <c r="J363"/>
  <c r="J362" s="1"/>
  <c r="J358"/>
  <c r="J357" s="1"/>
  <c r="J356" s="1"/>
  <c r="J354"/>
  <c r="J353"/>
  <c r="J351"/>
  <c r="J350" s="1"/>
  <c r="J348"/>
  <c r="J347"/>
  <c r="J346" s="1"/>
  <c r="J342"/>
  <c r="J339"/>
  <c r="J336"/>
  <c r="J335" s="1"/>
  <c r="J333"/>
  <c r="J332"/>
  <c r="J330"/>
  <c r="J329" s="1"/>
  <c r="J323"/>
  <c r="J322" s="1"/>
  <c r="J321" s="1"/>
  <c r="J319"/>
  <c r="J318"/>
  <c r="J317" s="1"/>
  <c r="J315"/>
  <c r="J313"/>
  <c r="J310"/>
  <c r="J308"/>
  <c r="J306"/>
  <c r="J305" s="1"/>
  <c r="J304" s="1"/>
  <c r="J302"/>
  <c r="J301" s="1"/>
  <c r="J299"/>
  <c r="J297"/>
  <c r="J296" s="1"/>
  <c r="J293"/>
  <c r="J291"/>
  <c r="J289"/>
  <c r="J288" s="1"/>
  <c r="J287" s="1"/>
  <c r="J282"/>
  <c r="J281" s="1"/>
  <c r="J280" s="1"/>
  <c r="J278"/>
  <c r="J277"/>
  <c r="J276" s="1"/>
  <c r="J273"/>
  <c r="J272" s="1"/>
  <c r="J271" s="1"/>
  <c r="J269"/>
  <c r="J267"/>
  <c r="J265"/>
  <c r="J263"/>
  <c r="J262" s="1"/>
  <c r="J261" s="1"/>
  <c r="J259"/>
  <c r="J258"/>
  <c r="J257" s="1"/>
  <c r="J253"/>
  <c r="J252"/>
  <c r="J248"/>
  <c r="J247" s="1"/>
  <c r="J244"/>
  <c r="J243"/>
  <c r="J242" s="1"/>
  <c r="J241" s="1"/>
  <c r="J239"/>
  <c r="J237"/>
  <c r="J235"/>
  <c r="J233"/>
  <c r="J231"/>
  <c r="J230"/>
  <c r="J229" s="1"/>
  <c r="J227"/>
  <c r="J226" s="1"/>
  <c r="J224"/>
  <c r="J223" s="1"/>
  <c r="J219"/>
  <c r="J218"/>
  <c r="J217" s="1"/>
  <c r="J215"/>
  <c r="J213"/>
  <c r="J212"/>
  <c r="J210"/>
  <c r="J209" s="1"/>
  <c r="J207"/>
  <c r="J206"/>
  <c r="J204"/>
  <c r="J202"/>
  <c r="J200"/>
  <c r="J198"/>
  <c r="J197" s="1"/>
  <c r="J196" s="1"/>
  <c r="J194"/>
  <c r="J193"/>
  <c r="J191"/>
  <c r="J190" s="1"/>
  <c r="J188"/>
  <c r="J187"/>
  <c r="J185"/>
  <c r="J183"/>
  <c r="J181"/>
  <c r="J180"/>
  <c r="J176"/>
  <c r="J175"/>
  <c r="J174" s="1"/>
  <c r="J172"/>
  <c r="J171" s="1"/>
  <c r="J170" s="1"/>
  <c r="J168"/>
  <c r="J167" s="1"/>
  <c r="J165"/>
  <c r="J164"/>
  <c r="J163" s="1"/>
  <c r="J161"/>
  <c r="J160" s="1"/>
  <c r="J159" s="1"/>
  <c r="J157"/>
  <c r="J156" s="1"/>
  <c r="J155" s="1"/>
  <c r="J153"/>
  <c r="J152" s="1"/>
  <c r="J148" s="1"/>
  <c r="J150"/>
  <c r="J149"/>
  <c r="J146"/>
  <c r="J145" s="1"/>
  <c r="J144" s="1"/>
  <c r="J140"/>
  <c r="J139" s="1"/>
  <c r="J137"/>
  <c r="J136"/>
  <c r="J134"/>
  <c r="J133" s="1"/>
  <c r="J132" s="1"/>
  <c r="J128"/>
  <c r="J127" s="1"/>
  <c r="J126" s="1"/>
  <c r="J124"/>
  <c r="J123"/>
  <c r="J120"/>
  <c r="J119" s="1"/>
  <c r="J116"/>
  <c r="J115"/>
  <c r="J112"/>
  <c r="J111" s="1"/>
  <c r="J110" s="1"/>
  <c r="J108"/>
  <c r="J106"/>
  <c r="M106" s="1"/>
  <c r="J103"/>
  <c r="J101"/>
  <c r="J99"/>
  <c r="J97"/>
  <c r="J96" s="1"/>
  <c r="J95" s="1"/>
  <c r="M95" s="1"/>
  <c r="J90"/>
  <c r="J89" s="1"/>
  <c r="J87"/>
  <c r="J85"/>
  <c r="J83"/>
  <c r="J81"/>
  <c r="J79"/>
  <c r="J77"/>
  <c r="J75"/>
  <c r="J73"/>
  <c r="J72" s="1"/>
  <c r="J71" s="1"/>
  <c r="J69"/>
  <c r="J68" s="1"/>
  <c r="J63"/>
  <c r="J62" s="1"/>
  <c r="J57"/>
  <c r="J56" s="1"/>
  <c r="J54"/>
  <c r="J53" s="1"/>
  <c r="J51"/>
  <c r="J49"/>
  <c r="J47"/>
  <c r="J45"/>
  <c r="J43"/>
  <c r="J41"/>
  <c r="J38" s="1"/>
  <c r="J39"/>
  <c r="J35"/>
  <c r="J34" s="1"/>
  <c r="J32"/>
  <c r="J30"/>
  <c r="J28"/>
  <c r="J26"/>
  <c r="J24"/>
  <c r="J22"/>
  <c r="J20"/>
  <c r="J19" s="1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64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7"/>
  <c r="F98"/>
  <c r="F99"/>
  <c r="F100"/>
  <c r="F101"/>
  <c r="F102"/>
  <c r="F103"/>
  <c r="F104"/>
  <c r="F105"/>
  <c r="F107"/>
  <c r="F108"/>
  <c r="F109"/>
  <c r="F111"/>
  <c r="F112"/>
  <c r="F113"/>
  <c r="F114"/>
  <c r="F115"/>
  <c r="F116"/>
  <c r="F117"/>
  <c r="F118"/>
  <c r="F119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2"/>
  <c r="F253"/>
  <c r="F254"/>
  <c r="F255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9"/>
  <c r="F330"/>
  <c r="F331"/>
  <c r="F332"/>
  <c r="F333"/>
  <c r="F334"/>
  <c r="F335"/>
  <c r="F336"/>
  <c r="F337"/>
  <c r="F338"/>
  <c r="F339"/>
  <c r="F340"/>
  <c r="F342"/>
  <c r="F343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E461"/>
  <c r="E460" s="1"/>
  <c r="E459" s="1"/>
  <c r="E457"/>
  <c r="E455"/>
  <c r="E453"/>
  <c r="E451"/>
  <c r="E449"/>
  <c r="E447"/>
  <c r="E445"/>
  <c r="E442"/>
  <c r="E440"/>
  <c r="E438"/>
  <c r="E435"/>
  <c r="E433"/>
  <c r="E432"/>
  <c r="E431" s="1"/>
  <c r="E429"/>
  <c r="E425"/>
  <c r="E423"/>
  <c r="E420" s="1"/>
  <c r="E421"/>
  <c r="E418"/>
  <c r="E417"/>
  <c r="E414"/>
  <c r="E413"/>
  <c r="E412"/>
  <c r="E411" s="1"/>
  <c r="E408"/>
  <c r="E407"/>
  <c r="E406"/>
  <c r="E404"/>
  <c r="E402"/>
  <c r="E401"/>
  <c r="E398"/>
  <c r="E397" s="1"/>
  <c r="E395"/>
  <c r="E394"/>
  <c r="E390"/>
  <c r="E389" s="1"/>
  <c r="E387"/>
  <c r="E382"/>
  <c r="E381"/>
  <c r="E377"/>
  <c r="E376"/>
  <c r="E375" s="1"/>
  <c r="E371"/>
  <c r="E370"/>
  <c r="E369"/>
  <c r="E366"/>
  <c r="E365"/>
  <c r="E363"/>
  <c r="E362" s="1"/>
  <c r="E361" s="1"/>
  <c r="E360" s="1"/>
  <c r="E358"/>
  <c r="E357" s="1"/>
  <c r="E356" s="1"/>
  <c r="E354"/>
  <c r="E353"/>
  <c r="E351"/>
  <c r="E350" s="1"/>
  <c r="E348"/>
  <c r="E347"/>
  <c r="E346" s="1"/>
  <c r="E342"/>
  <c r="E339"/>
  <c r="E336"/>
  <c r="E335" s="1"/>
  <c r="E333"/>
  <c r="E332"/>
  <c r="E330"/>
  <c r="E329" s="1"/>
  <c r="E323"/>
  <c r="E322" s="1"/>
  <c r="E321" s="1"/>
  <c r="E319"/>
  <c r="E318"/>
  <c r="E317" s="1"/>
  <c r="E315"/>
  <c r="E313"/>
  <c r="E310"/>
  <c r="E305" s="1"/>
  <c r="E304" s="1"/>
  <c r="E308"/>
  <c r="E306"/>
  <c r="E302"/>
  <c r="E301" s="1"/>
  <c r="E299"/>
  <c r="E297"/>
  <c r="E296" s="1"/>
  <c r="E293"/>
  <c r="E291"/>
  <c r="E288" s="1"/>
  <c r="E287" s="1"/>
  <c r="E289"/>
  <c r="E282"/>
  <c r="E281" s="1"/>
  <c r="E280" s="1"/>
  <c r="E278"/>
  <c r="E277"/>
  <c r="E276" s="1"/>
  <c r="E273"/>
  <c r="E272"/>
  <c r="E271"/>
  <c r="E269"/>
  <c r="E267"/>
  <c r="E265"/>
  <c r="E263"/>
  <c r="E262" s="1"/>
  <c r="E261" s="1"/>
  <c r="E259"/>
  <c r="E258"/>
  <c r="E257" s="1"/>
  <c r="E253"/>
  <c r="E252"/>
  <c r="E248"/>
  <c r="E247" s="1"/>
  <c r="E244"/>
  <c r="E243"/>
  <c r="E239"/>
  <c r="E237"/>
  <c r="E235"/>
  <c r="E233"/>
  <c r="E231"/>
  <c r="E230"/>
  <c r="E229" s="1"/>
  <c r="E227"/>
  <c r="E226"/>
  <c r="E224"/>
  <c r="E223" s="1"/>
  <c r="E222" s="1"/>
  <c r="E219"/>
  <c r="E218"/>
  <c r="E217" s="1"/>
  <c r="E215"/>
  <c r="E213"/>
  <c r="E212"/>
  <c r="E210"/>
  <c r="E209"/>
  <c r="E207"/>
  <c r="E206"/>
  <c r="E204"/>
  <c r="E202"/>
  <c r="E200"/>
  <c r="E198"/>
  <c r="E197" s="1"/>
  <c r="E196" s="1"/>
  <c r="E194"/>
  <c r="E193"/>
  <c r="E191"/>
  <c r="E190"/>
  <c r="E188"/>
  <c r="E187"/>
  <c r="E185"/>
  <c r="E183"/>
  <c r="E181"/>
  <c r="E180"/>
  <c r="E179" s="1"/>
  <c r="E176"/>
  <c r="E175"/>
  <c r="E174" s="1"/>
  <c r="E172"/>
  <c r="E171"/>
  <c r="E170"/>
  <c r="E168"/>
  <c r="E167" s="1"/>
  <c r="E165"/>
  <c r="E164"/>
  <c r="E161"/>
  <c r="E160"/>
  <c r="E159"/>
  <c r="E157"/>
  <c r="E156"/>
  <c r="E155"/>
  <c r="E153"/>
  <c r="E152" s="1"/>
  <c r="E148" s="1"/>
  <c r="E150"/>
  <c r="E149"/>
  <c r="E146"/>
  <c r="E145" s="1"/>
  <c r="E144" s="1"/>
  <c r="E140"/>
  <c r="E139" s="1"/>
  <c r="E137"/>
  <c r="E136"/>
  <c r="E134"/>
  <c r="E133" s="1"/>
  <c r="E132" s="1"/>
  <c r="E128"/>
  <c r="E127" s="1"/>
  <c r="E126" s="1"/>
  <c r="E124"/>
  <c r="E123"/>
  <c r="E120"/>
  <c r="E119" s="1"/>
  <c r="E116"/>
  <c r="E115"/>
  <c r="E112"/>
  <c r="E111" s="1"/>
  <c r="E108"/>
  <c r="E106"/>
  <c r="F106" s="1"/>
  <c r="E103"/>
  <c r="E101"/>
  <c r="E99"/>
  <c r="E97"/>
  <c r="E96" s="1"/>
  <c r="E95" s="1"/>
  <c r="F95" s="1"/>
  <c r="E90"/>
  <c r="E89" s="1"/>
  <c r="E87"/>
  <c r="E85"/>
  <c r="E83"/>
  <c r="E81"/>
  <c r="E79"/>
  <c r="E77"/>
  <c r="E75"/>
  <c r="E72" s="1"/>
  <c r="E71" s="1"/>
  <c r="E73"/>
  <c r="E69"/>
  <c r="E68" s="1"/>
  <c r="F68" s="1"/>
  <c r="E63"/>
  <c r="F63" s="1"/>
  <c r="E57"/>
  <c r="E56" s="1"/>
  <c r="E54"/>
  <c r="E53"/>
  <c r="E51"/>
  <c r="E49"/>
  <c r="E47"/>
  <c r="E45"/>
  <c r="E43"/>
  <c r="E38" s="1"/>
  <c r="E41"/>
  <c r="E39"/>
  <c r="E35"/>
  <c r="E34" s="1"/>
  <c r="E32"/>
  <c r="E30"/>
  <c r="E28"/>
  <c r="E26"/>
  <c r="E24"/>
  <c r="E22"/>
  <c r="E19" s="1"/>
  <c r="E20"/>
  <c r="P369" l="1"/>
  <c r="Q370"/>
  <c r="K370"/>
  <c r="L308"/>
  <c r="P95"/>
  <c r="Q95" s="1"/>
  <c r="Q96"/>
  <c r="Q97"/>
  <c r="L97"/>
  <c r="K262"/>
  <c r="L262" s="1"/>
  <c r="Q382"/>
  <c r="P325"/>
  <c r="Q325" s="1"/>
  <c r="Q71"/>
  <c r="P92"/>
  <c r="Q92" s="1"/>
  <c r="P406"/>
  <c r="Q406" s="1"/>
  <c r="Q407"/>
  <c r="Q38"/>
  <c r="P37"/>
  <c r="Q37" s="1"/>
  <c r="P170"/>
  <c r="Q170" s="1"/>
  <c r="Q171"/>
  <c r="Q257"/>
  <c r="P346"/>
  <c r="Q346" s="1"/>
  <c r="Q347"/>
  <c r="Q381"/>
  <c r="P380"/>
  <c r="P431"/>
  <c r="Q431" s="1"/>
  <c r="Q432"/>
  <c r="P459"/>
  <c r="Q460"/>
  <c r="Q149"/>
  <c r="P148"/>
  <c r="Q148" s="1"/>
  <c r="P159"/>
  <c r="Q159" s="1"/>
  <c r="Q160"/>
  <c r="Q179"/>
  <c r="Q376"/>
  <c r="P375"/>
  <c r="Q375" s="1"/>
  <c r="Q417"/>
  <c r="P416"/>
  <c r="Q416" s="1"/>
  <c r="Q18"/>
  <c r="P17"/>
  <c r="Q17" s="1"/>
  <c r="P126"/>
  <c r="Q126" s="1"/>
  <c r="Q127"/>
  <c r="P222"/>
  <c r="Q222" s="1"/>
  <c r="Q223"/>
  <c r="P241"/>
  <c r="Q241" s="1"/>
  <c r="Q242"/>
  <c r="P261"/>
  <c r="Q261" s="1"/>
  <c r="Q262"/>
  <c r="P271"/>
  <c r="Q271" s="1"/>
  <c r="Q272"/>
  <c r="P295"/>
  <c r="Q295" s="1"/>
  <c r="Q296"/>
  <c r="Q305"/>
  <c r="P304"/>
  <c r="Q304" s="1"/>
  <c r="P143"/>
  <c r="Q143" s="1"/>
  <c r="Q144"/>
  <c r="P196"/>
  <c r="Q196" s="1"/>
  <c r="Q197"/>
  <c r="P280"/>
  <c r="Q280" s="1"/>
  <c r="Q281"/>
  <c r="Q321"/>
  <c r="Q322"/>
  <c r="P360"/>
  <c r="Q360" s="1"/>
  <c r="Q361"/>
  <c r="Q369"/>
  <c r="P368"/>
  <c r="Q368" s="1"/>
  <c r="P411"/>
  <c r="Q411" s="1"/>
  <c r="Q412"/>
  <c r="K406"/>
  <c r="L406" s="1"/>
  <c r="L321"/>
  <c r="L322"/>
  <c r="L18"/>
  <c r="K222"/>
  <c r="L222" s="1"/>
  <c r="L223"/>
  <c r="K317"/>
  <c r="L317" s="1"/>
  <c r="L318"/>
  <c r="K196"/>
  <c r="L196" s="1"/>
  <c r="L197"/>
  <c r="K217"/>
  <c r="L217" s="1"/>
  <c r="L218"/>
  <c r="K229"/>
  <c r="L229" s="1"/>
  <c r="L230"/>
  <c r="K257"/>
  <c r="L258"/>
  <c r="K280"/>
  <c r="L280" s="1"/>
  <c r="L281"/>
  <c r="K295"/>
  <c r="L295" s="1"/>
  <c r="L296"/>
  <c r="K356"/>
  <c r="L356" s="1"/>
  <c r="L357"/>
  <c r="K110"/>
  <c r="L110" s="1"/>
  <c r="L71"/>
  <c r="K380"/>
  <c r="K459"/>
  <c r="L460"/>
  <c r="K174"/>
  <c r="L174" s="1"/>
  <c r="L175"/>
  <c r="K261"/>
  <c r="L261" s="1"/>
  <c r="L288"/>
  <c r="K287"/>
  <c r="L287" s="1"/>
  <c r="L332"/>
  <c r="K328"/>
  <c r="L328" s="1"/>
  <c r="L38"/>
  <c r="K37"/>
  <c r="L37" s="1"/>
  <c r="L127"/>
  <c r="K126"/>
  <c r="L126" s="1"/>
  <c r="L149"/>
  <c r="K148"/>
  <c r="L148" s="1"/>
  <c r="K276"/>
  <c r="L276" s="1"/>
  <c r="L277"/>
  <c r="L19"/>
  <c r="L188"/>
  <c r="L176"/>
  <c r="L156"/>
  <c r="L124"/>
  <c r="L116"/>
  <c r="L96"/>
  <c r="K136"/>
  <c r="L136" s="1"/>
  <c r="K164"/>
  <c r="K180"/>
  <c r="K212"/>
  <c r="L212" s="1"/>
  <c r="K243"/>
  <c r="K252"/>
  <c r="L252" s="1"/>
  <c r="K271"/>
  <c r="L271" s="1"/>
  <c r="K304"/>
  <c r="L304" s="1"/>
  <c r="K338"/>
  <c r="L338" s="1"/>
  <c r="K346"/>
  <c r="L346" s="1"/>
  <c r="K362"/>
  <c r="K375"/>
  <c r="L375" s="1"/>
  <c r="K411"/>
  <c r="L411" s="1"/>
  <c r="K416"/>
  <c r="L416" s="1"/>
  <c r="K431"/>
  <c r="L431" s="1"/>
  <c r="L111"/>
  <c r="L72"/>
  <c r="L60"/>
  <c r="K53"/>
  <c r="L53" s="1"/>
  <c r="K65"/>
  <c r="L65" s="1"/>
  <c r="K132"/>
  <c r="L132" s="1"/>
  <c r="K144"/>
  <c r="K160"/>
  <c r="L461"/>
  <c r="L421"/>
  <c r="L297"/>
  <c r="L153"/>
  <c r="L90"/>
  <c r="G242"/>
  <c r="G328"/>
  <c r="H328" s="1"/>
  <c r="G338"/>
  <c r="H338" s="1"/>
  <c r="N59"/>
  <c r="O59" s="1"/>
  <c r="N381"/>
  <c r="H382"/>
  <c r="O72"/>
  <c r="N71"/>
  <c r="O71" s="1"/>
  <c r="O197"/>
  <c r="N257"/>
  <c r="O258"/>
  <c r="N280"/>
  <c r="O280" s="1"/>
  <c r="O281"/>
  <c r="N295"/>
  <c r="O295" s="1"/>
  <c r="O296"/>
  <c r="O370"/>
  <c r="N369"/>
  <c r="O413"/>
  <c r="N412"/>
  <c r="O133"/>
  <c r="N132"/>
  <c r="O132" s="1"/>
  <c r="N321"/>
  <c r="O321" s="1"/>
  <c r="O322"/>
  <c r="O407"/>
  <c r="N406"/>
  <c r="O406" s="1"/>
  <c r="N95"/>
  <c r="O95" s="1"/>
  <c r="O96"/>
  <c r="O111"/>
  <c r="N110"/>
  <c r="O110" s="1"/>
  <c r="N126"/>
  <c r="O126" s="1"/>
  <c r="O127"/>
  <c r="N144"/>
  <c r="O145"/>
  <c r="N155"/>
  <c r="O155" s="1"/>
  <c r="O156"/>
  <c r="O180"/>
  <c r="N179"/>
  <c r="O288"/>
  <c r="N287"/>
  <c r="O287" s="1"/>
  <c r="O332"/>
  <c r="N18"/>
  <c r="O19"/>
  <c r="O37"/>
  <c r="O38"/>
  <c r="N163"/>
  <c r="O163" s="1"/>
  <c r="O164"/>
  <c r="O175"/>
  <c r="N174"/>
  <c r="O174" s="1"/>
  <c r="N222"/>
  <c r="O222" s="1"/>
  <c r="O223"/>
  <c r="O243"/>
  <c r="N242"/>
  <c r="N261"/>
  <c r="O261" s="1"/>
  <c r="O262"/>
  <c r="O357"/>
  <c r="N356"/>
  <c r="O356" s="1"/>
  <c r="O358"/>
  <c r="O333"/>
  <c r="O213"/>
  <c r="O181"/>
  <c r="O165"/>
  <c r="O137"/>
  <c r="O35"/>
  <c r="N148"/>
  <c r="O148" s="1"/>
  <c r="N206"/>
  <c r="O206" s="1"/>
  <c r="N271"/>
  <c r="O271" s="1"/>
  <c r="N277"/>
  <c r="N318"/>
  <c r="N338"/>
  <c r="O338" s="1"/>
  <c r="N362"/>
  <c r="N375"/>
  <c r="O375" s="1"/>
  <c r="N431"/>
  <c r="O431" s="1"/>
  <c r="O351"/>
  <c r="O347"/>
  <c r="O323"/>
  <c r="O291"/>
  <c r="O263"/>
  <c r="O259"/>
  <c r="O198"/>
  <c r="O194"/>
  <c r="O75"/>
  <c r="O63"/>
  <c r="O20"/>
  <c r="N420"/>
  <c r="O420" s="1"/>
  <c r="N460"/>
  <c r="O101"/>
  <c r="N170"/>
  <c r="O170" s="1"/>
  <c r="N218"/>
  <c r="N230"/>
  <c r="H69"/>
  <c r="G126"/>
  <c r="H126" s="1"/>
  <c r="H127"/>
  <c r="G222"/>
  <c r="H222" s="1"/>
  <c r="H223"/>
  <c r="G241"/>
  <c r="H241" s="1"/>
  <c r="H242"/>
  <c r="G261"/>
  <c r="H261" s="1"/>
  <c r="H262"/>
  <c r="H272"/>
  <c r="G271"/>
  <c r="H271" s="1"/>
  <c r="H376"/>
  <c r="G375"/>
  <c r="H375" s="1"/>
  <c r="H413"/>
  <c r="G412"/>
  <c r="G459"/>
  <c r="H460"/>
  <c r="H18"/>
  <c r="G95"/>
  <c r="H95" s="1"/>
  <c r="H96"/>
  <c r="H144"/>
  <c r="G196"/>
  <c r="H196" s="1"/>
  <c r="H197"/>
  <c r="G280"/>
  <c r="H280" s="1"/>
  <c r="H281"/>
  <c r="G295"/>
  <c r="H295" s="1"/>
  <c r="H296"/>
  <c r="G304"/>
  <c r="H304" s="1"/>
  <c r="H305"/>
  <c r="H407"/>
  <c r="G406"/>
  <c r="H406" s="1"/>
  <c r="H420"/>
  <c r="G416"/>
  <c r="H416" s="1"/>
  <c r="H72"/>
  <c r="G71"/>
  <c r="H71" s="1"/>
  <c r="H171"/>
  <c r="G170"/>
  <c r="H170" s="1"/>
  <c r="H257"/>
  <c r="G321"/>
  <c r="H321" s="1"/>
  <c r="H322"/>
  <c r="G360"/>
  <c r="H360" s="1"/>
  <c r="H361"/>
  <c r="G368"/>
  <c r="H368" s="1"/>
  <c r="H369"/>
  <c r="H37"/>
  <c r="H38"/>
  <c r="G148"/>
  <c r="H148" s="1"/>
  <c r="H149"/>
  <c r="G159"/>
  <c r="H159" s="1"/>
  <c r="H160"/>
  <c r="G178"/>
  <c r="H178" s="1"/>
  <c r="H179"/>
  <c r="H288"/>
  <c r="G287"/>
  <c r="H287" s="1"/>
  <c r="H347"/>
  <c r="G346"/>
  <c r="H346" s="1"/>
  <c r="G380"/>
  <c r="H381"/>
  <c r="M432"/>
  <c r="F120"/>
  <c r="F96"/>
  <c r="F69"/>
  <c r="E62"/>
  <c r="J65"/>
  <c r="E65"/>
  <c r="F65" s="1"/>
  <c r="J368"/>
  <c r="J143"/>
  <c r="J179"/>
  <c r="J178" s="1"/>
  <c r="J380"/>
  <c r="J379" s="1"/>
  <c r="J222"/>
  <c r="J18"/>
  <c r="J295"/>
  <c r="J328"/>
  <c r="M328" s="1"/>
  <c r="J361"/>
  <c r="J360" s="1"/>
  <c r="J416"/>
  <c r="E110"/>
  <c r="F110" s="1"/>
  <c r="E368"/>
  <c r="E256"/>
  <c r="F256" s="1"/>
  <c r="E18"/>
  <c r="E163"/>
  <c r="E143" s="1"/>
  <c r="E178"/>
  <c r="E242"/>
  <c r="E241" s="1"/>
  <c r="E295"/>
  <c r="E328"/>
  <c r="F328" s="1"/>
  <c r="E380"/>
  <c r="E379" s="1"/>
  <c r="E416"/>
  <c r="K369" l="1"/>
  <c r="L369" s="1"/>
  <c r="L370"/>
  <c r="Q459"/>
  <c r="P256"/>
  <c r="Q256" s="1"/>
  <c r="P379"/>
  <c r="Q379" s="1"/>
  <c r="Q380"/>
  <c r="P178"/>
  <c r="Q178" s="1"/>
  <c r="K143"/>
  <c r="L143" s="1"/>
  <c r="L144"/>
  <c r="K159"/>
  <c r="L159" s="1"/>
  <c r="L160"/>
  <c r="K361"/>
  <c r="L362"/>
  <c r="K179"/>
  <c r="L180"/>
  <c r="L459"/>
  <c r="K163"/>
  <c r="L163" s="1"/>
  <c r="L164"/>
  <c r="K379"/>
  <c r="L379" s="1"/>
  <c r="L380"/>
  <c r="K256"/>
  <c r="L256" s="1"/>
  <c r="L257"/>
  <c r="K242"/>
  <c r="L243"/>
  <c r="K368"/>
  <c r="L368" s="1"/>
  <c r="K17"/>
  <c r="L17" s="1"/>
  <c r="N380"/>
  <c r="O380" s="1"/>
  <c r="O381"/>
  <c r="O277"/>
  <c r="N276"/>
  <c r="O276" s="1"/>
  <c r="N143"/>
  <c r="O143" s="1"/>
  <c r="O144"/>
  <c r="O257"/>
  <c r="N328"/>
  <c r="O328" s="1"/>
  <c r="N217"/>
  <c r="O217" s="1"/>
  <c r="O218"/>
  <c r="N241"/>
  <c r="O241" s="1"/>
  <c r="O242"/>
  <c r="O179"/>
  <c r="O412"/>
  <c r="N411"/>
  <c r="O411" s="1"/>
  <c r="O318"/>
  <c r="N317"/>
  <c r="O317" s="1"/>
  <c r="N229"/>
  <c r="O229" s="1"/>
  <c r="O230"/>
  <c r="N459"/>
  <c r="O460"/>
  <c r="N17"/>
  <c r="O17" s="1"/>
  <c r="O18"/>
  <c r="N196"/>
  <c r="O196" s="1"/>
  <c r="O362"/>
  <c r="N361"/>
  <c r="N368"/>
  <c r="O368" s="1"/>
  <c r="O369"/>
  <c r="N416"/>
  <c r="O416" s="1"/>
  <c r="G143"/>
  <c r="H143" s="1"/>
  <c r="G17"/>
  <c r="H17" s="1"/>
  <c r="H412"/>
  <c r="G411"/>
  <c r="H411" s="1"/>
  <c r="H380"/>
  <c r="G379"/>
  <c r="H379" s="1"/>
  <c r="H459"/>
  <c r="G256"/>
  <c r="H256" s="1"/>
  <c r="J256"/>
  <c r="M256" s="1"/>
  <c r="M65"/>
  <c r="J37"/>
  <c r="M37" s="1"/>
  <c r="E37"/>
  <c r="F37" s="1"/>
  <c r="F62"/>
  <c r="E17"/>
  <c r="F17" s="1"/>
  <c r="P463" l="1"/>
  <c r="Q463" s="1"/>
  <c r="K241"/>
  <c r="L241" s="1"/>
  <c r="L242"/>
  <c r="K360"/>
  <c r="L360" s="1"/>
  <c r="L361"/>
  <c r="K178"/>
  <c r="L178" s="1"/>
  <c r="L179"/>
  <c r="N379"/>
  <c r="O379" s="1"/>
  <c r="N256"/>
  <c r="O256" s="1"/>
  <c r="N360"/>
  <c r="O360" s="1"/>
  <c r="O361"/>
  <c r="O459"/>
  <c r="N463"/>
  <c r="O463" s="1"/>
  <c r="N178"/>
  <c r="O178" s="1"/>
  <c r="G463"/>
  <c r="H463" s="1"/>
  <c r="J17"/>
  <c r="E463"/>
  <c r="F463" s="1"/>
  <c r="K463" l="1"/>
  <c r="L463" s="1"/>
  <c r="M17"/>
  <c r="J463"/>
  <c r="M463" s="1"/>
</calcChain>
</file>

<file path=xl/sharedStrings.xml><?xml version="1.0" encoding="utf-8"?>
<sst xmlns="http://schemas.openxmlformats.org/spreadsheetml/2006/main" count="920" uniqueCount="564">
  <si>
    <t xml:space="preserve">Целевая статья
</t>
  </si>
  <si>
    <t>Вид расхода</t>
  </si>
  <si>
    <t xml:space="preserve">Наименование
</t>
  </si>
  <si>
    <t xml:space="preserve">Муниципальная программа городского округа Тейково «Развитие образования в городском округе Тейково» </t>
  </si>
  <si>
    <t xml:space="preserve">Муниципальная программа городского округа Тейково «Культура городского округа Тейково» </t>
  </si>
  <si>
    <t>Муниципальная программа городского округа Тейково «Развитие физической культуры, спорта и повышение эффективности молодежной политики»</t>
  </si>
  <si>
    <t xml:space="preserve">Муниципальная программа городского округа Тейково «Формирование инвестиционной привлекательности городского округа Тейково» </t>
  </si>
  <si>
    <t>Муниципальная программа городского округа Тейково «Предупреждение и ликвидация  последствий чрезвычайных ситуаций, гражданская оборона»</t>
  </si>
  <si>
    <t>Непрограммные направления деятельности  органов местного самоуправления городского округа Тейково</t>
  </si>
  <si>
    <t xml:space="preserve">Всего
</t>
  </si>
  <si>
    <t>Проведение выборов и референдумов</t>
  </si>
  <si>
    <t>Реализация 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</si>
  <si>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01 6 00 00000</t>
  </si>
  <si>
    <t>01 6 01 00240</t>
  </si>
  <si>
    <t xml:space="preserve">
 Иные бюджетные ассигнования</t>
  </si>
  <si>
    <t>01 6 01 00000</t>
  </si>
  <si>
    <t xml:space="preserve">Подпрограмма «Организация муниципальных мероприятий в сфере образования»  </t>
  </si>
  <si>
    <t>Основное мероприятие «Проведение  муниципальных мероприятий в сфере образования для учащихся и педагогических работников»</t>
  </si>
  <si>
    <t>01 5 00 00000</t>
  </si>
  <si>
    <t>01 5 01 00000</t>
  </si>
  <si>
    <t>01 5 01 20120</t>
  </si>
  <si>
    <t>Проведение  муниципальных мероприятий в сфере образования для учащихся и педагогических работников</t>
  </si>
  <si>
    <t>Основное мероприятие «Проведение  муниципальных семинаров, конференций, форумов, выставок по проблемам внедрения современной модели образования »</t>
  </si>
  <si>
    <t>01 5 02 00000</t>
  </si>
  <si>
    <t>01 5 02 20130</t>
  </si>
  <si>
    <t xml:space="preserve">Проведение  муниципальных семинаров, конференций, форумов, выставок по проблемам внедрения современной модели образования </t>
  </si>
  <si>
    <t>01 5 03 00000</t>
  </si>
  <si>
    <t>01 5 03 20140</t>
  </si>
  <si>
    <t>Основное мероприятие «Обеспечение выполнения функций муниципальных учреждений»</t>
  </si>
  <si>
    <t>01 4 00 00000</t>
  </si>
  <si>
    <t xml:space="preserve">Подпрограмма  «Предоставление мер  социальной поддержки в сфере образования» </t>
  </si>
  <si>
    <t>07 1 00 00000</t>
  </si>
  <si>
    <t>07 1 01 00000</t>
  </si>
  <si>
    <t>07 1 01 00550</t>
  </si>
  <si>
    <t xml:space="preserve">
Иные бюджетные ассигнования</t>
  </si>
  <si>
    <t>Закупка товаров, работ и услуг для 
обеспечения государственных (муниципальных) нужд</t>
  </si>
  <si>
    <t>Основное мероприятие  «Резервный фонд администрации городского округа Тейково»</t>
  </si>
  <si>
    <t>Резервный фонд администрации городского округа Тейково</t>
  </si>
  <si>
    <t xml:space="preserve">Подпрограмма  «Резервный фонд администрации городского округа Тейково»  </t>
  </si>
  <si>
    <t>07 3 00 00000</t>
  </si>
  <si>
    <t>07 3 01 00000</t>
  </si>
  <si>
    <t>07 3 01 00570</t>
  </si>
  <si>
    <t>Субсидирование части затрат субъектам малого и среднего предпринимательства по аренде выставочных площадей для участия в выставочно-ярмарочных мероприятиях</t>
  </si>
  <si>
    <t>06 0 00 00000</t>
  </si>
  <si>
    <t>06 1 00 00000</t>
  </si>
  <si>
    <t>06 1 01 00000</t>
  </si>
  <si>
    <t>06 1 01 60090</t>
  </si>
  <si>
    <t xml:space="preserve">Подпрограмма  «Обеспечение жилыми помещениями детей-сирот, детей, оставшихся без попечения родителей, лиц из их числа по договору найма специализированных жилых помещений» </t>
  </si>
  <si>
    <t>Основное мероприятие   «Обеспечение жилыми помещениями детей-сирот, детей, оставшихся без попечения родителей, лиц из их числа по договору найма специализированных жилых помещений»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</si>
  <si>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</si>
  <si>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05 9 00 00000</t>
  </si>
  <si>
    <t>05 9 01 00000</t>
  </si>
  <si>
    <t>05 9 01 R0820</t>
  </si>
  <si>
    <t xml:space="preserve">Подпрограмма   «Безопасный город»  </t>
  </si>
  <si>
    <t>Основное мероприятие   «Безопасный город»</t>
  </si>
  <si>
    <t>Расходы на создание системы видеонаблюдения</t>
  </si>
  <si>
    <t>Осуществление отдельных государственных полномочий 
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</si>
  <si>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05 8 00 00000</t>
  </si>
  <si>
    <t>05 8 01 00000</t>
  </si>
  <si>
    <t>05 8 01 40040</t>
  </si>
  <si>
    <t>05 8 01 80370</t>
  </si>
  <si>
    <t>05 7 00 00000</t>
  </si>
  <si>
    <t>05 7 01 00000</t>
  </si>
  <si>
    <t>05 7 01 00520</t>
  </si>
  <si>
    <t>Предоставление субсидий бюджетным, автономным учреждениям и иным некоммерческим организациям</t>
  </si>
  <si>
    <t xml:space="preserve">Основное мероприятие «Проведение специальной оценки условий труда   в муниципальном бюджетном учреждении «Многофункциональный центр предоставления государственных и муниципальных услуг»» </t>
  </si>
  <si>
    <t>Проведение специальной оценки условий труда   в муниципальном бюджетном учреждении «Многофункциональный центр предоставления государственных и муниципальных услуг»</t>
  </si>
  <si>
    <t>05 7 02 00000</t>
  </si>
  <si>
    <t>05 7 02 00700</t>
  </si>
  <si>
    <t>05 5 00 00000</t>
  </si>
  <si>
    <t>05 5 01 00000</t>
  </si>
  <si>
    <t>05 5 01 00510</t>
  </si>
  <si>
    <t xml:space="preserve">Подпрограмма  «Обеспечение жильем молодых семей» </t>
  </si>
  <si>
    <t>Основное мероприятие  «Обеспечение жильем молодых семей»</t>
  </si>
  <si>
    <t>Социальные выплаты молодым семьям на приобретение (строительство) жилого помещения</t>
  </si>
  <si>
    <t>Основное мероприятие «Обеспечение функций  исполнительно-распорядительного  органа местного самоуправления»</t>
  </si>
  <si>
    <t>Обеспечение функций  исполнительно-
распорядительного  органа местного самоуправления</t>
  </si>
  <si>
    <t>08 0 00 00000</t>
  </si>
  <si>
    <t>08 1 00 00000</t>
  </si>
  <si>
    <t>08 1 01 00000</t>
  </si>
  <si>
    <t>08 1 01 00600</t>
  </si>
  <si>
    <t>08 1 02 00000</t>
  </si>
  <si>
    <t>08 1 02 00610</t>
  </si>
  <si>
    <t>Основное мероприятие  «Осуществление отдельных государственных полномочий в сфере административных правонарушений»</t>
  </si>
  <si>
    <t>Осуществление отдельных государственных полномочий в сфере административных правонарушений</t>
  </si>
  <si>
    <t>08 1 03 00000</t>
  </si>
  <si>
    <t>08 1 03 80350</t>
  </si>
  <si>
    <t>Основное мероприятие  «Осуществление полномочий по созданию и организации деятельности комиссий по делам несовершеннолетних и защите их прав»</t>
  </si>
  <si>
    <t>Осуществление полномочий по созданию и организации деятельности комиссий по делам несовершеннолетних и защите их прав</t>
  </si>
  <si>
    <t>08 1 04 00000</t>
  </si>
  <si>
    <t>08 1 04 80360</t>
  </si>
  <si>
    <t>Основное мероприятие «Организация дополнительного профессионального образования лиц, замещающих выборные муниципальные должности, и муниципальных служащих»</t>
  </si>
  <si>
    <t>Организация дополнительного профессионального образования лиц, замещающих выборные муниципальные должности, и муниципальных служащих</t>
  </si>
  <si>
    <t>08 1 05 00000</t>
  </si>
  <si>
    <t>08 1 05 80610</t>
  </si>
  <si>
    <t>Подготовка, переподготовка и повышение
 квалификации лиц, замещающих выборные муниципальные должности, а также профессиональная подготовка, переподготовка и повышение квалификации муниципальных служащих</t>
  </si>
  <si>
    <t>Информатизация городского округа Тейково</t>
  </si>
  <si>
    <t>08 2 00 00000</t>
  </si>
  <si>
    <t>08 2 01 00000</t>
  </si>
  <si>
    <t>08 2 01 00640</t>
  </si>
  <si>
    <t xml:space="preserve">Подпрограмма  «Реализация  мероприятий по обеспечению населения городского округа Тейково водоснабжением, водоотведением и услугами бань» </t>
  </si>
  <si>
    <t>05 0 00 00000</t>
  </si>
  <si>
    <t>05 1 00 00000</t>
  </si>
  <si>
    <t>04 0 00 00000</t>
  </si>
  <si>
    <t>Подпрограмма «Организация физкультурных мероприятий, спортивных мероприятий и участия спортсменов городского округа Тейково в соревнованиях»</t>
  </si>
  <si>
    <t>Основное мероприятие  «Организация физкультурных мероприятий, спортивных мероприятий, направленных на популяризацию массовых видов спорта»</t>
  </si>
  <si>
    <t>Организация физкультурных мероприятий, 
спортивных мероприятий, направленных на популяризацию массовых видов спорта</t>
  </si>
  <si>
    <t>04 2 00 00000</t>
  </si>
  <si>
    <t>04 2 01 00000</t>
  </si>
  <si>
    <t>04 2 01 20150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</si>
  <si>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</si>
  <si>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 «Организация  участия спортсменов городского округа Тейково в выездных мероприятиях»</t>
  </si>
  <si>
    <t>Организация  участия спортсменов городского округа Тейково в выездных мероприятиях</t>
  </si>
  <si>
    <t>04 2 02 00000</t>
  </si>
  <si>
    <t>04 2 02 20160</t>
  </si>
  <si>
    <t>Основное мероприятие  «Участия мужской команды «ФК Тейково» в чемпионате Ивановской области по футболу»</t>
  </si>
  <si>
    <t>Участия мужской команды «ФК Тейково» в чемпионате Ивановской области по футболу</t>
  </si>
  <si>
    <t>04 2 03 00000</t>
  </si>
  <si>
    <t>04 2 03 20170</t>
  </si>
  <si>
    <t xml:space="preserve">Подпрограмма «Муниципальная поддержка городских социально -  ориентированных некоммерческих организаций» </t>
  </si>
  <si>
    <t xml:space="preserve">Основное мероприятие «Оказание финансовой поддержки городским социально -  ориентированным организациям» </t>
  </si>
  <si>
    <t>Оказание финансовой поддержки городским социально -  ориентированным организациям</t>
  </si>
  <si>
    <t>02 0 00 00000</t>
  </si>
  <si>
    <t>02 1 00 00000</t>
  </si>
  <si>
    <t>02 1 01 00000</t>
  </si>
  <si>
    <t>02 1 01 60010</t>
  </si>
  <si>
    <t xml:space="preserve">Подпрограмма «Поддержка семьи» </t>
  </si>
  <si>
    <t>Основное мероприятие «Оказание психолого-педагогической помощи семьям и несовершеннолетним гражданам путем применения процедуры медиации»</t>
  </si>
  <si>
    <t>Оказание психолого-педагогической помощи семьям и несовершеннолетним гражданам путем применения процедуры медиации</t>
  </si>
  <si>
    <t>02 2 00 00000</t>
  </si>
  <si>
    <t>02 2 01 00000</t>
  </si>
  <si>
    <t>02 2 01 20020</t>
  </si>
  <si>
    <t>Основное мероприятие «Организация и проведение мероприятий, направленных на поддержку отдельных категорий граждан»</t>
  </si>
  <si>
    <t>Организация и проведение мероприятий, направленных на поддержку отдельных категорий граждан</t>
  </si>
  <si>
    <t>02 2 02 00000</t>
  </si>
  <si>
    <t>02 2 02 20030</t>
  </si>
  <si>
    <t xml:space="preserve">Подпрограмма «Поддержка категорий граждан, постоянно проживающих на территории городского округа Тейково, попавших в трудную жизненную ситуацию» </t>
  </si>
  <si>
    <t>Основное мероприятие «Оказание адресной материальной помощи жителям города, находящимся в трудной жизненной ситуации»</t>
  </si>
  <si>
    <t>Оказание адресной материальной помощи жителям города, находящимся в трудной жизненной ситуации</t>
  </si>
  <si>
    <t>02 3 00 00000</t>
  </si>
  <si>
    <t>02 3 01 00000</t>
  </si>
  <si>
    <t xml:space="preserve">Подпрограмма «Поддержка самоорганизации граждан по месту жительства» </t>
  </si>
  <si>
    <t>02 4 00 00000</t>
  </si>
  <si>
    <t xml:space="preserve">Подпрограмма «Организация работы по взаимосвязи органов местного самоуправления с населением городского округа Тейково» </t>
  </si>
  <si>
    <t>Основное мероприятие «Организация и проведение мероприятий, связанных с профессиональными праздниками»</t>
  </si>
  <si>
    <t>Организация и проведение мероприятий, связанных с профессиональными праздниками</t>
  </si>
  <si>
    <t>02 5 00 00000</t>
  </si>
  <si>
    <t>02 5 01 00000</t>
  </si>
  <si>
    <t>02 5 01 20050</t>
  </si>
  <si>
    <t>Основное мероприятие «Организация и проведение совещаний, круглых столов, семинаров, встреч руководителей ОМС с жителями города»</t>
  </si>
  <si>
    <t>Организация и проведение совещаний, круглых столов, семинаров, встреч руководителей ОМС с жителями города</t>
  </si>
  <si>
    <t>02 5 03 00000</t>
  </si>
  <si>
    <t>02 5 03 20070</t>
  </si>
  <si>
    <t xml:space="preserve">Подпрограмма  «Обеспечение взаимосвязи городского округа Тейково с другими муниципальными образованиями» </t>
  </si>
  <si>
    <t>Основное мероприятие «Уплата взноса в Ассоциацию «Совет муниципальных образований Ивановской области»»</t>
  </si>
  <si>
    <t>Уплата взноса в Ассоциацию «Совет муниципальных образований Ивановской области»</t>
  </si>
  <si>
    <t>02 6 00 00000</t>
  </si>
  <si>
    <t>02 6 01 00000</t>
  </si>
  <si>
    <t>02 6 01 90090</t>
  </si>
  <si>
    <t xml:space="preserve">Подпрограмма «Организация культурного досуга в коллективах самодеятельного народного творчества»  </t>
  </si>
  <si>
    <t xml:space="preserve">Основное мероприятие «Организация культурного досуга в коллективах самодеятельного народного творчества» </t>
  </si>
  <si>
    <t>Организация культурного досуга в коллективах самодеятельного народного творчества</t>
  </si>
  <si>
    <t>Поэтапное доведение средней заработной платы работникам  культуры муниципальных учреждений культуры  Ивановской области  до средней заработной платы в Ивановской области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</si>
  <si>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</si>
  <si>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03 0 00 00000</t>
  </si>
  <si>
    <t>03 1 00 00000</t>
  </si>
  <si>
    <t>03 1 01 00000</t>
  </si>
  <si>
    <t>03 1 01 00350</t>
  </si>
  <si>
    <t>03 1 01 S0340</t>
  </si>
  <si>
    <t>03 1 01 80340</t>
  </si>
  <si>
    <t xml:space="preserve">Основное мероприятие «Укрепление материально-технической базы учреждений культуры» </t>
  </si>
  <si>
    <t>Укрепление материально-технической базы учреждений культуры</t>
  </si>
  <si>
    <t>03 1 02 00000</t>
  </si>
  <si>
    <t xml:space="preserve">Основное мероприятие «Проведение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культуры» 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</si>
  <si>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</t>
  </si>
  <si>
    <t>03 1 03 00000</t>
  </si>
  <si>
    <t>03 1 03 00420</t>
  </si>
  <si>
    <t xml:space="preserve">Основное мероприятие «Проведение специальной оценки условий труда   в учреждениях культуры» </t>
  </si>
  <si>
    <t>Проведение специальной оценки условий труда   в учреждениях культуры</t>
  </si>
  <si>
    <t>03 1 04 00000</t>
  </si>
  <si>
    <t>03 1 04 00460</t>
  </si>
  <si>
    <t xml:space="preserve">Основное мероприятие «Осуществление библиотечного, библиографического и информационного обслуживания пользователей библиотеки» </t>
  </si>
  <si>
    <t>Осуществление библиотечного, библиографического и информационного обслуживания пользователей библиотеки</t>
  </si>
  <si>
    <t>03 3 00 00000</t>
  </si>
  <si>
    <t>03 3 01 00000</t>
  </si>
  <si>
    <t>03 3 01 00390</t>
  </si>
  <si>
    <t xml:space="preserve">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</si>
  <si>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03 3 01 S0340</t>
  </si>
  <si>
    <t>Софинансирование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</si>
  <si>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03 3 01 80340</t>
  </si>
  <si>
    <t>Основное мероприятие «Проведение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культуры»</t>
  </si>
  <si>
    <t>03 3 02 00000</t>
  </si>
  <si>
    <t>03 3 02 00440</t>
  </si>
  <si>
    <t>03 3 03 00000</t>
  </si>
  <si>
    <t>03 3 03 00620</t>
  </si>
  <si>
    <t>03 3 04 00000</t>
  </si>
  <si>
    <t>03 3 04 00040</t>
  </si>
  <si>
    <t>Укрепление материально-технической базы муниципальных учреждений культуры Ивановской области по наказам избирателей депутатам Ивановской областной Думы</t>
  </si>
  <si>
    <t>03 3 04 80670</t>
  </si>
  <si>
    <t xml:space="preserve">Подпрограмма «Организация культурно-массовых мероприятий в городском округе Тейково» </t>
  </si>
  <si>
    <t>Основное мероприятие «Организация и проведение мероприятий, связанных с государственными праздниками, юбилейными и памятными датами»</t>
  </si>
  <si>
    <t>Организация и проведение мероприятий, связанных с государственными праздниками, юбилейными и памятными датами</t>
  </si>
  <si>
    <t>03 4 00 00000</t>
  </si>
  <si>
    <t>03 4 01 00000</t>
  </si>
  <si>
    <t>03 4 01 20080</t>
  </si>
  <si>
    <t xml:space="preserve">Подпрограмма «Информационная открытость органов местного самоуправления городского округа Тейково»  </t>
  </si>
  <si>
    <t>Основное мероприятие «Информационное обслуживание населения городского округа Тейково»</t>
  </si>
  <si>
    <t>Информационное обслуживание населения городского округа Тейково</t>
  </si>
  <si>
    <t>03 5 00 00000</t>
  </si>
  <si>
    <t>03 5 01 00000</t>
  </si>
  <si>
    <t>03 5 01 00430</t>
  </si>
  <si>
    <t xml:space="preserve">Основное мероприятие «Проведение специальной оценки условий труда   в учреждениях СМИ» </t>
  </si>
  <si>
    <t>Проведение специальной оценки условий труда   в учреждениях СМИ</t>
  </si>
  <si>
    <t>03 5 02 00000</t>
  </si>
  <si>
    <t>03 5 02 00630</t>
  </si>
  <si>
    <t>Информирование населения о деятельности органов местного самоуправления городского округа Тейково</t>
  </si>
  <si>
    <t>Иные бюджетные ассигнования</t>
  </si>
  <si>
    <t xml:space="preserve">Подпрограмма  «Ремонт, капитальный ремонт и содержание автомобильных дорог общего пользования местного значения» </t>
  </si>
  <si>
    <t>Основное мероприятие «Ремонт, капитальный ремонт и содержание автомобильных дорог общего пользования местного значения»</t>
  </si>
  <si>
    <t xml:space="preserve">Ремонт, капитальный ремонт автомобильных дорог местного значения и сооружений на них  </t>
  </si>
  <si>
    <t>05 2 00 00000</t>
  </si>
  <si>
    <t>05 2 01 00000</t>
  </si>
  <si>
    <t>05 2 01 00490</t>
  </si>
  <si>
    <t xml:space="preserve">Подпрограмма  «Обеспечение транспортной доступности» </t>
  </si>
  <si>
    <t>Основное мероприятие  «Обеспечение транспортной доступности»</t>
  </si>
  <si>
    <t>05 3 00 00000</t>
  </si>
  <si>
    <t>05 3 01 00000</t>
  </si>
  <si>
    <t>05 4 00 00000</t>
  </si>
  <si>
    <t>05 4 01 00000</t>
  </si>
  <si>
    <t xml:space="preserve">Подпрограмма  «Благоустройство городского округа Тейково» </t>
  </si>
  <si>
    <t>Основное мероприятие  «Благоустройство городского округа Тейково»</t>
  </si>
  <si>
    <t xml:space="preserve">Подпрограмма «Реализация дошкольных образовательных программ» </t>
  </si>
  <si>
    <t>Дошкольное образование детей. Присмотр и уход за детьми</t>
  </si>
  <si>
    <t>Основное мероприятие «Реализация дошкольных образовательных программ и мероприятия по их развитию»</t>
  </si>
  <si>
    <t>01 0 00 00000</t>
  </si>
  <si>
    <t>01 1 00 00000</t>
  </si>
  <si>
    <t>01 1 01 00000</t>
  </si>
  <si>
    <t>01 1 01 00010</t>
  </si>
  <si>
    <t xml:space="preserve">Софинансирование на реализацию мероприятий по укреплению пожарной безопасности муниципальных дошкольных образовательных организаций </t>
  </si>
  <si>
    <t>01 1 01 00020</t>
  </si>
  <si>
    <t xml:space="preserve">Укрепление материально-технической базы дошкольных образовательных организаций </t>
  </si>
  <si>
    <t>01 1 01 00030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</si>
  <si>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дошкольных образовательных организациях</t>
  </si>
  <si>
    <t>01 1 01 00040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</si>
  <si>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</si>
  <si>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01 1 01 80170</t>
  </si>
  <si>
    <t>Основное мероприятие «Проведение специальной оценки условий
 труда в дошкольных образовательных организациях</t>
  </si>
  <si>
    <t>01 1 02 00000</t>
  </si>
  <si>
    <t>01 1 02 00300</t>
  </si>
  <si>
    <t xml:space="preserve">Проведение специальной оценки условий труда в дошкольных образовательных организаций </t>
  </si>
  <si>
    <t xml:space="preserve">Подпрограмма  «Реализация основных общеобразовательных программ»  </t>
  </si>
  <si>
    <t>Предоставление  общедоступного  бесплатного начального общего, основного общего, среднего (полного) общего образования по основным общеобразовательным программам</t>
  </si>
  <si>
    <t>Основное мероприятие «Реализация основных общеобразовательных программ и мероприятия по их развитию»</t>
  </si>
  <si>
    <t>01 2 00 00000</t>
  </si>
  <si>
    <t>01 2 01 00000</t>
  </si>
  <si>
    <t>01 2 01 00060</t>
  </si>
  <si>
    <t>Укрепление материально-технической базы общеобразовательных организаций</t>
  </si>
  <si>
    <t>01 2 01 00080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</si>
  <si>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общеобразовательных организациях</t>
  </si>
  <si>
    <t>01 2 01 00090</t>
  </si>
  <si>
    <t>01 2 01 00100</t>
  </si>
  <si>
    <t>Софинансирование на реализацию  мероприятий по укреплению пожарной безопасности общеобразовательных организаций</t>
  </si>
  <si>
    <t>01 2 01 S0060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</si>
  <si>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</si>
  <si>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01 2 01 80150</t>
  </si>
  <si>
    <t>Основное мероприятие «Проведение специальной оценки условий труда  в общеобразовательных организаций»</t>
  </si>
  <si>
    <t>Проведение специальной оценки условий труда  в общеобразовательных организаций</t>
  </si>
  <si>
    <t>01 2 02 00000</t>
  </si>
  <si>
    <t>01 2 02 00310</t>
  </si>
  <si>
    <t xml:space="preserve">Подпрограмма «Реализация дополнительных образовательных программ»  </t>
  </si>
  <si>
    <t>Дополнительное образование детей</t>
  </si>
  <si>
    <t>Основное мероприятие «Реализация дополнительных образовательных программ и мероприятия по их развитию»</t>
  </si>
  <si>
    <t>01 3 00 00000</t>
  </si>
  <si>
    <t>01 3 01 00000</t>
  </si>
  <si>
    <t>01 3 01 00110</t>
  </si>
  <si>
    <t>Дополнительное образование детей в сфере культуры и искусства</t>
  </si>
  <si>
    <t>Укрепление материально-технической базы муниципальных  организаций дополнительного образования детей</t>
  </si>
  <si>
    <t>01 3 01 00170</t>
  </si>
  <si>
    <t>01 3 01 00190</t>
  </si>
  <si>
    <t xml:space="preserve">Софинансирование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</t>
  </si>
  <si>
    <t>01 3 01 81420</t>
  </si>
  <si>
    <t>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</t>
  </si>
  <si>
    <t>01 3 01 S1420</t>
  </si>
  <si>
    <t>Софинансирование на поэтапное доведение 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</si>
  <si>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</si>
  <si>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Софинансирование на поэтапное 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</si>
  <si>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01 3 01 81440</t>
  </si>
  <si>
    <t>Поэтапное доведение средней заработной платы педагогическим работникам  муниципальных организаций  дополнительного образования детей в сфере физической культуры и спорта до средней заработной платы учителей в Ивановской области</t>
  </si>
  <si>
    <t>01 3 01 S1440</t>
  </si>
  <si>
    <t>01 3 02 00000</t>
  </si>
  <si>
    <t>01 3 02 00320</t>
  </si>
  <si>
    <t>Проведение специальной оценки условий труда  в муниципальных организаций дополнительного образования детей</t>
  </si>
  <si>
    <t>01 4 01 00000</t>
  </si>
  <si>
    <t>Основное мероприятие «Финансовое обеспечение предоставления мер социальной поддержки в сфере образования»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</si>
  <si>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</si>
  <si>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01 4 01 80100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</si>
  <si>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</si>
  <si>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01 4 01 80110</t>
  </si>
  <si>
    <t>Организация отдыха детей в каникулярное время в части организации двухразового питания в лагерях дневного пребывания</t>
  </si>
  <si>
    <t>01 4 01 S0190</t>
  </si>
  <si>
    <t>01 4 01 80200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</si>
  <si>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</t>
  </si>
  <si>
    <t>05 6 00 00000</t>
  </si>
  <si>
    <t>05 6 01 00000</t>
  </si>
  <si>
    <t>Субсидии юридическим лицам и индивидуальным предпринимателям на ремонт и содержание объектов внешнего благоустройства и мест захоронения</t>
  </si>
  <si>
    <t>05 6 01 60070</t>
  </si>
  <si>
    <t>Капитальные вложения в объекты  государственной (муниципальной) собственности</t>
  </si>
  <si>
    <t>Проведение муниципальных выборов в представительный орган  городского округа Тейково</t>
  </si>
  <si>
    <t>40 0 00 00000</t>
  </si>
  <si>
    <t>40 1 00 00000</t>
  </si>
  <si>
    <t>40 1 00 90010</t>
  </si>
  <si>
    <t>Иные непрограммные мероприятия</t>
  </si>
  <si>
    <t>Обеспечение функционирования
 главы  городского округа Тейково</t>
  </si>
  <si>
    <t>40 9 00 00000</t>
  </si>
  <si>
    <t>40 9 00 00500</t>
  </si>
  <si>
    <t>Обеспечение функционирования  Председателя городской Думы городского округа Тейково</t>
  </si>
  <si>
    <t>Обеспечение функций  представительного органа городского округа Тейково</t>
  </si>
  <si>
    <t>40 9 00 00660</t>
  </si>
  <si>
    <t>40 9 00 00670</t>
  </si>
  <si>
    <t xml:space="preserve">Обеспечение функционирования  депутатов городской  Думы городского округа Тейково 
 </t>
  </si>
  <si>
    <t>40 9 00 00680</t>
  </si>
  <si>
    <t>Непрограммные направления деятельности исполнительно-распорядительного  органа местного самоуправления</t>
  </si>
  <si>
    <t>41 0 00 00000</t>
  </si>
  <si>
    <t>Организация  дополнительного материального обеспечения граждан, удостоенных звания «Почетный гражданин города Тейково»</t>
  </si>
  <si>
    <t>41 9 00 00000</t>
  </si>
  <si>
    <t>Социальное обеспечение и иные выплаты населению</t>
  </si>
  <si>
    <t>Организация пенсионного обеспечения лиц, замещавших выборные муниципальные должности на постоянной основе и должности муниципальной службы городского округа Тейково</t>
  </si>
  <si>
    <t xml:space="preserve">Оплата услуг по разработке и согласованию документации, необходимой для размещения муниципальных заказов городского округа Тейково </t>
  </si>
  <si>
    <t>41 9 00 90020</t>
  </si>
  <si>
    <t>Оценка недвижимости, признание прав и регулирование отношений по муниципальной собственности</t>
  </si>
  <si>
    <t>41 9 00 90030</t>
  </si>
  <si>
    <t>Проведение комплекса работ по межеванию земель для постановки на кадастровый учет земельных участков, на которые возникает право собственности городского округа Тейково</t>
  </si>
  <si>
    <t>41 9 00 90040</t>
  </si>
  <si>
    <t>41 9 00 90050</t>
  </si>
  <si>
    <t>42 0 00 00000</t>
  </si>
  <si>
    <t>Составление (изменение) списков кандидатов в присяжные заседатели федеральных судов общей юрисдикции</t>
  </si>
  <si>
    <t>42 9 00 00000</t>
  </si>
  <si>
    <t>42 9 00 51200</t>
  </si>
  <si>
    <t>Организация  временной занятости детей и подростков в бюджетных общеобразовательных организациях</t>
  </si>
  <si>
    <t>Организация  временной занятости детей и подростков в организациях дополнительного образования детей</t>
  </si>
  <si>
    <t>08 1 05 S0610</t>
  </si>
  <si>
    <t>тыс. руб.</t>
  </si>
  <si>
    <t>Основное мероприятие «Приобретение и установка уличных спортивных площадок для занятий физической культурой и спортом »</t>
  </si>
  <si>
    <t>01 5 04 00000</t>
  </si>
  <si>
    <t xml:space="preserve">Основное мероприятие «Обеспечение 
деятельности муниципального  учреждения «Аварийно-диспетчерская служба» </t>
  </si>
  <si>
    <t xml:space="preserve">Обеспечение деятельности муниципального 
 учреждения «Аварийно-диспетчерская служба»  </t>
  </si>
  <si>
    <t xml:space="preserve">Подпрограмма «Обеспечение деятельности муниципального  учреждения «Аварийно-диспетчерская служба» </t>
  </si>
  <si>
    <t>07 0 00 00000</t>
  </si>
  <si>
    <t>Основное мероприятие  «Обеспечение деятельности муниципального казенного учреждения «Централизованная бухгалтерия бюджетного учета»»</t>
  </si>
  <si>
    <t>Обеспечение деятельности муниципального казенного учреждения «Централизованная бухгалтерия бюджетного учета»</t>
  </si>
  <si>
    <t>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</t>
  </si>
  <si>
    <t xml:space="preserve">Основное мероприятие «Организация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услуг»» </t>
  </si>
  <si>
    <t xml:space="preserve">Подпрограмма  «Организация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услуг»» </t>
  </si>
  <si>
    <t>Проведение ежегодных муниципальных
 конкурсов «Лучшая школа года», «Лучший сад года»</t>
  </si>
  <si>
    <t>Основное мероприятие «Проведение ежегодных муниципальных
 конкурсов «Лучшая школа года», «Лучший сад года»»</t>
  </si>
  <si>
    <t xml:space="preserve">Подпрограмма  «Обеспечение деятельности муниципального казенного учреждения городского округа Тейково «Служба заказчика»» </t>
  </si>
  <si>
    <t>Основное мероприятие  «Расходы на обеспечение деятельности муниципального казенного учреждения городского округа Тейково  «Служба заказчика»»</t>
  </si>
  <si>
    <t>Расходы на обеспечение деятельности муниципального казенного учреждения  городского округа Тейково «Служба заказчика»</t>
  </si>
  <si>
    <t>Подпрограмма «Обеспечение деятельности муниципального учреждения Централизованная бухгалтерия  Отдела образования администрации г.Тейково Ивановской области»</t>
  </si>
  <si>
    <t>Обеспечение выполнения функций муниципального  учреждения Централизованная бухгалтерия  Отдела образования администрации г.Тейково Ивановской области</t>
  </si>
  <si>
    <t xml:space="preserve"> Уплата взносов на капитальный ремонт общего имущества за муниципальные жилые и нежилые помещения многоквартирных домов городского округа Тейково, участвующих в региональной программе капитального ремонта общего имущества в многоквартирных домах </t>
  </si>
  <si>
    <t>02 3 01 26030</t>
  </si>
  <si>
    <t>41 9 00 26010</t>
  </si>
  <si>
    <t>41 9 00 26020</t>
  </si>
  <si>
    <t>Мероприятия по обеспечению транспортной доступности</t>
  </si>
  <si>
    <t>05 3 01 00720</t>
  </si>
  <si>
    <t>Мероприятия по предупреждению и ликвидации  последствий чрезвычайных ситуаций и стихийных бедствий</t>
  </si>
  <si>
    <t>41 9 00 26060</t>
  </si>
  <si>
    <t>к решению городской Думы</t>
  </si>
  <si>
    <t>городского округа Тейково</t>
  </si>
  <si>
    <t>Субсидия на адресную поддержку учащихся 1-11 классов при организации питания (горячий комплексный завтрак) в общеобразовательных организациях городского округа Тейково</t>
  </si>
  <si>
    <t>01 4 01 00260</t>
  </si>
  <si>
    <t xml:space="preserve">Приложение № 6 </t>
  </si>
  <si>
    <t xml:space="preserve">Подпрограмма «Библиотечно-информационное обслуживание населения» </t>
  </si>
  <si>
    <t>Организация и проведение сертификации спортивных сооружений</t>
  </si>
  <si>
    <t>01 5 04 00710</t>
  </si>
  <si>
    <t>Подпрограмма «Формирование современной городской среды»</t>
  </si>
  <si>
    <t>05 Ж 00 00000</t>
  </si>
  <si>
    <t>Основное мероприятие «Организация целевой подготовки педагогов для работы в муниципальных образовательных организациях городского округа Тейково»</t>
  </si>
  <si>
    <t>Организация целевой подготовки педагогов для работы в муниципальных образовательных организациях городского округа Тейково</t>
  </si>
  <si>
    <t>Софинансирование расходов по 
 обеспечению функционирования многофункциональных центров предоставления государственных и муниципальных услуг</t>
  </si>
  <si>
    <t>05 7 01 82910</t>
  </si>
  <si>
    <t>03 3 01 L5191</t>
  </si>
  <si>
    <t>Основное мероприятие «Проведение государственной  экспертизы сметных объемов работ по благоустройству дворовых территорий и территории массового посещения жителей города»</t>
  </si>
  <si>
    <t>05 Ж 02 00000</t>
  </si>
  <si>
    <t>Проведение государственной  экспертизы сметных объемов работ по благоустройству дворовых территорий и территории массового посещения жителей города</t>
  </si>
  <si>
    <t>05 Ж 02 20300</t>
  </si>
  <si>
    <t>Расходы  по предупреждению и ликвидации
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</si>
  <si>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05 8 01 20270</t>
  </si>
  <si>
    <t>Разработка генерального плана городского округа Тейково на 2021-2042 годы</t>
  </si>
  <si>
    <t>41 9 00 90100</t>
  </si>
  <si>
    <t>09 0 00 00000</t>
  </si>
  <si>
    <t>09 1 00 00000</t>
  </si>
  <si>
    <t>09 1 01 00000</t>
  </si>
  <si>
    <t>Муниципальная программа городского округа Тейково "Комплексные кадастровые работы на территории городского округа Тейково Ивановской области"</t>
  </si>
  <si>
    <t>05 2 01 S0490</t>
  </si>
  <si>
    <t>Комплектование книжных фондов библиотек городского округа Тейково</t>
  </si>
  <si>
    <t>Подпрограмма "Дополнительное образование детей в сфере культуры и искусства"</t>
  </si>
  <si>
    <t>03 7 00 00000</t>
  </si>
  <si>
    <t>Основное мероприятие "Дополнительное образование детей в сфере культуры и искусства"</t>
  </si>
  <si>
    <t>03 7 01 00000</t>
  </si>
  <si>
    <t>03 7 01 00120</t>
  </si>
  <si>
    <t>03 7 01 S1430</t>
  </si>
  <si>
    <t>Подпрограмма "Информирование населения о деятельности органов местного самоуправления городского округа Тейково"</t>
  </si>
  <si>
    <t>Основное мероприятие "Информирование населения о деятельности органов местного самоуправления городского округа Тейково"</t>
  </si>
  <si>
    <t>02 8 00 00000</t>
  </si>
  <si>
    <t>02 8 01 00000</t>
  </si>
  <si>
    <t>02 8 01 20090</t>
  </si>
  <si>
    <t>Основное мероприятие  «Выплата компенсации уплаченного земельного налога председателям уличных комитетов и территориальных общественных советов (ТОС) либо их супруге (супругу)»</t>
  </si>
  <si>
    <t>02 4 03 00000</t>
  </si>
  <si>
    <t>Выплата компенсации уплаченного земельного налога председателям уличных комитетов и территориальных общественных советов (ТОС) либо их супруге (супругу)</t>
  </si>
  <si>
    <t>02 4 03 26050</t>
  </si>
  <si>
    <t>2021 год</t>
  </si>
  <si>
    <t>Оплата услуг по содержанию муниципальной системы видеонаблюдения</t>
  </si>
  <si>
    <t>05 8 01 40050</t>
  </si>
  <si>
    <t>Муниципальная программа городского округа Тейково «Организация работы по взаимосвязи органов местного самоуправления с населением городского округа Тейково на 2014-2024 годы»</t>
  </si>
  <si>
    <t>Муниципальная программа городского округа Тейково «Обеспечение населения городского округа Тейково услугами жилищно-коммунального хозяйства и развитие транспортной системы в 2014-2024 годах»</t>
  </si>
  <si>
    <t>Муниципальная программа городского округа Тейково «Совершенствование институтов местного самоуправления городского округа Тейково на 2014-2024 годы»</t>
  </si>
  <si>
    <t>05 2 01 S0510</t>
  </si>
  <si>
    <t>05 4 01 L4970</t>
  </si>
  <si>
    <t>09 1 01 L5110</t>
  </si>
  <si>
    <t>Подпрограмма "Проведение комплексных кадастровых работ на территории городского округа Тейково Ивановской области"</t>
  </si>
  <si>
    <t>Основное мероприятие "Проведение комплексных кадастровых работ на территории городского округа Тейково Ивановской области"</t>
  </si>
  <si>
    <t>Проведение комплексных кадастровых работ на территории городского округа Тейково Ивановской области</t>
  </si>
  <si>
    <t>Основное мероприятие «Разработка проекта по благоустройству общественной территории»</t>
  </si>
  <si>
    <t>05 Ж 03 00000</t>
  </si>
  <si>
    <t>Разработка проекта по благоустройству общественной территории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</si>
  <si>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05 Ж 03 20600</t>
  </si>
  <si>
    <t>05 Ж 03 20600</t>
  </si>
  <si>
    <t>Основное мероприятие «Формирование комфортной городской среды»</t>
  </si>
  <si>
    <t>05 Ж F2 00000</t>
  </si>
  <si>
    <t>Реализация программ по формированию комфортной городской среды</t>
  </si>
  <si>
    <t>05 Ж F2 55550</t>
  </si>
  <si>
    <t>Подпрограмма «Снос домов и хозяйственных построек»</t>
  </si>
  <si>
    <t>05 К 00 00000</t>
  </si>
  <si>
    <t>Основное мероприятие «Выполнение технических заключений о состоянии технических конструкций жилых домов и жилых помещений»</t>
  </si>
  <si>
    <t>05 К 01 00000</t>
  </si>
  <si>
    <t>Выполнение технических заключений о состоянии технических конструкций жилых домов и жилых помещений</t>
  </si>
  <si>
    <t>05 К 01 30100</t>
  </si>
  <si>
    <t>Основное мероприятие «Снос жилых домов и хозяйственных построек»</t>
  </si>
  <si>
    <t>05 К 02 00000</t>
  </si>
  <si>
    <t>Снос жилых домов и хозяйственных построек</t>
  </si>
  <si>
    <t>05 К 02 30200</t>
  </si>
  <si>
    <t>Основное мероприятие «Проведение оценки земельных участков с жилыми домами, пришедшими в нежилое состояние»</t>
  </si>
  <si>
    <t>05 К 03 00000</t>
  </si>
  <si>
    <t>Проведение оценки земельных участков с жилыми домами, пришедшими в нежилое состояние</t>
  </si>
  <si>
    <t>05 К 03 30300</t>
  </si>
  <si>
    <t>Актуализация схемы теплоснабжения городского округа Тейково Ивановской области</t>
  </si>
  <si>
    <t>41 9 00 90120</t>
  </si>
  <si>
    <t>03 7 01 81430</t>
  </si>
  <si>
    <t>Укрепление материально-технической базы муниципальных  организаций дополнительного образования детей в сфере культуры и искусства</t>
  </si>
  <si>
    <t>Профилактика правонарушений на территории городского округа Тейково</t>
  </si>
  <si>
    <t>05 8 01 40060</t>
  </si>
  <si>
    <t>Проведение специальной оценки условий труда   в администрации городского округа  Тейково Ивановской области</t>
  </si>
  <si>
    <t>08 1 01 00700</t>
  </si>
  <si>
    <t>Предпроектное обследование мостов в городском округе Тейково</t>
  </si>
  <si>
    <t>05 2 01 00500</t>
  </si>
  <si>
    <t xml:space="preserve">Подпрограмма  «Реализация молодежной политики»   </t>
  </si>
  <si>
    <t>01 7 00 00000</t>
  </si>
  <si>
    <t xml:space="preserve">Основное мероприятие  «Организация  мероприятий, носящих общегородской и межмуниципальный характер» </t>
  </si>
  <si>
    <t>01 7 01 00000</t>
  </si>
  <si>
    <t>Организация  мероприятий, носящих общегородской и межмуниципальный характер</t>
  </si>
  <si>
    <t>01 7 01 20100</t>
  </si>
  <si>
    <t>Основное мероприятие «Поддержка  молодых специалистов муниципальных учреждений социальной сферы  городского округа Тейково»</t>
  </si>
  <si>
    <t>01 7 02 00000</t>
  </si>
  <si>
    <t>Поддержка молодых специалистов   муниципальных учреждений социальной сферы  городского округа Тейково</t>
  </si>
  <si>
    <t xml:space="preserve">01 7 02 20200 </t>
  </si>
  <si>
    <t>01 7 03 00000</t>
  </si>
  <si>
    <t>01 7 03 S3110</t>
  </si>
  <si>
    <t>03 7 01 S1950</t>
  </si>
  <si>
    <t>Расходы на исполнение судебных актов, предусматривающих обращение взыскания на средства бюджета городского округа Тейково по денежным обязательствам муниципальных казенных учреждений</t>
  </si>
  <si>
    <t>41 9 00 90130</t>
  </si>
  <si>
    <t>03 1 02 S1980</t>
  </si>
  <si>
    <t>Реализация программ по созданию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</si>
  <si>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05 Ж F2 54240</t>
  </si>
  <si>
    <t>01 3 01 00220</t>
  </si>
  <si>
    <t>Развитие системы подготовки спортивного резерва</t>
  </si>
  <si>
    <t>2022 год</t>
  </si>
  <si>
    <t xml:space="preserve">Подпрограмма «Развитие субъектов малого и среднего предпринимательства в городском округе Тейково на 2014 – 2024 годы» </t>
  </si>
  <si>
    <t>Основное мероприятие «Развитие субъектов малого и среднего предпринимательства в городском округе Тейково на 2014 – 2024 годы»</t>
  </si>
  <si>
    <t xml:space="preserve">Подпрограмма  «Совершенствование институтов местного самоуправления городского округа Тейково на 2014-2024 годы»  </t>
  </si>
  <si>
    <t>Основное мероприятие  «Обновление материально-технической базы для формирования у обучающихся современных технологических и гуманитарных навыков»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</si>
  <si>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</si>
  <si>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01 2 03 00000</t>
  </si>
  <si>
    <t>01 2 03 Е1010</t>
  </si>
  <si>
    <t>Благоустройство по наказам избирателей депутатам Ивановской областной Думы</t>
  </si>
  <si>
    <t>Укрепление материально-технической базы дошкольных образовательных организаций по наказам избирателей депутатам Ивановской областной Думы</t>
  </si>
  <si>
    <t>Укрепление материально-технической базы общеобразовательных организаций по наказам избирателей депутатам Ивановской областной Думы</t>
  </si>
  <si>
    <t>Подпрограмма «Проведение ремонта жилых помещений, замены бытового санитарно-технического оборудования в жилых помещениях, занимаемых инвалидами и участниками Великой Отечественной войны 1941-1945 г.г. в городском округе Тейково»</t>
  </si>
  <si>
    <t>Основное мероприятие «Проведение ремонта жилых помещений, замены бытового санитарно-технического оборудования в жилых помещениях, занимаемых инвалидами и участниками Великой Отечественной войны 1941-1945 г.г. в городском округе Тейково»</t>
  </si>
  <si>
    <t>05 Д 01 00000</t>
  </si>
  <si>
    <t>05 Д 00 00000</t>
  </si>
  <si>
    <t>Проведение ремонта жилых помещений и  замена бытового и сантехнического оборудования в жилых помещениях, занимаемых инвалидами и участниками Великой Отечественной войны 1941-1945 годов в городском округе Тейково</t>
  </si>
  <si>
    <t>05 Д 01 S0250</t>
  </si>
  <si>
    <t xml:space="preserve">Подпрограмма  «Информатизация городского округа Тейково на 2014-2024 годы»  </t>
  </si>
  <si>
    <t>Основное мероприятие  «Информатизация городского округа Тейково на 2014-2024 годы»</t>
  </si>
  <si>
    <t xml:space="preserve">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 </t>
  </si>
  <si>
    <t>01 1 01 85500</t>
  </si>
  <si>
    <t>Основное мероприятие «Мероприятия по обеспечению населения городского округа Тейково водоснабжением, водоотведением и услугами бань»</t>
  </si>
  <si>
    <t>05 1 01 00000</t>
  </si>
  <si>
    <t>Устройство станции ЖБО г.Тейково</t>
  </si>
  <si>
    <t>05 1 01 40160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</si>
  <si>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организациях  дополнительного образования детей в сфере культуры и искусства</t>
  </si>
  <si>
    <t>03 7 01 00130</t>
  </si>
  <si>
    <t>Основное мероприятие «Субсидирование на государственную поддержку субъектов малого и среднего предпринимательства»</t>
  </si>
  <si>
    <t>06 1 I5 00000</t>
  </si>
  <si>
    <t>Субсидирование на государственную поддержку субъектов малого и среднего предпринимательства</t>
  </si>
  <si>
    <t>06 1 I5 55272</t>
  </si>
  <si>
    <t>05 Л 00 00000</t>
  </si>
  <si>
    <t>Основное мероприятие "Предоставление субсидий на реализацию мероприятий по организации теплоснабжения населения в границах городского округа Тейково"</t>
  </si>
  <si>
    <t>05 Л 01 00000</t>
  </si>
  <si>
    <t>Предоставление субсидий на реализацию мероприятий по организации теплоснабжения населения в границах городского округа Тейково</t>
  </si>
  <si>
    <t>05 Л 01 30400</t>
  </si>
  <si>
    <t>Подпрограмма "Реализация мероприятий по обеспечению населения городского округа Тейково теплоснабжением и горячим водоснабжением"</t>
  </si>
  <si>
    <t>41 9 00 90070</t>
  </si>
  <si>
    <t>41 9 0090070</t>
  </si>
  <si>
    <t>Резервные средства для индексации в размере 4,2 %  расходов по оплате труда работников бюджетного сектора экономики, на которых не распространяются указы Президента Российской Федерации от 07.05.2012 № 597 "О мероприятиях по реализации государственной социальной политики" и от 01.06.2012 № 761 "О Национальной стратегии действий в интересах детей на 2012-2017 годы", и заработная плата которых не индексировалась с 1 января 2014 года</t>
  </si>
  <si>
    <t>01 4 01 S0080</t>
  </si>
  <si>
    <t>Разработка проекта внесения изменений в Правила землепользования и застройки городского округа Тейково Ивановской области</t>
  </si>
  <si>
    <t>41 9 00 90210</t>
  </si>
  <si>
    <t>Обустройство контейнерных площадок</t>
  </si>
  <si>
    <t>05 6 01 40130</t>
  </si>
  <si>
    <t>Основное мероприятие «Формирование современной городской среды»</t>
  </si>
  <si>
    <t>05 Ж 01 00000</t>
  </si>
  <si>
    <t>Обеспечение  мероприятий по формированию современной городской среды</t>
  </si>
  <si>
    <t>05 Ж 01 L5550</t>
  </si>
  <si>
    <t>01 2 E1 00000</t>
  </si>
  <si>
    <t>01 2 E1 51690</t>
  </si>
  <si>
    <t>01 2 E4 00000</t>
  </si>
  <si>
    <t>01 2 E4 52100</t>
  </si>
  <si>
    <t>01 2 01 S1950</t>
  </si>
  <si>
    <t>01 1 01 S1950</t>
  </si>
  <si>
    <t>05 6 01 S2000</t>
  </si>
  <si>
    <t xml:space="preserve">от 20.12.2019 № 129 </t>
  </si>
  <si>
    <t xml:space="preserve">Распределение бюджетных ассигнований по целевым статьям (муниципальным программам  городского округа Тейково
 и не включенным в муниципальные программы городского округа Тейково  направлениям деятельности  органов местного самоуправления городского округа Тейково), группам видов расходов классификации расходов бюджета города Тейково на 2021-2022 годы
 </t>
  </si>
  <si>
    <t>Изменения 31.01.2020</t>
  </si>
  <si>
    <t>01 2 E2 00000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</si>
  <si>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</si>
  <si>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</si>
  <si>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«Региональный проект «Современная школа»»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</si>
  <si>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</si>
  <si>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«Региональный проект «Успех каждого ребенка»»</t>
  </si>
  <si>
    <t>Основное мероприятие «Региональный проект «Цифровая образовательная среда»»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</si>
  <si>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</si>
  <si>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Организация питания обучающихся 1–4 классов муниципальных общеобразовательных организаций</t>
  </si>
  <si>
    <t>Организация благоустройства территорий в рамках поддержки местных инициатив</t>
  </si>
  <si>
    <t>05 Ж F2 85100</t>
  </si>
  <si>
    <t>Изменения 28.02.2020</t>
  </si>
  <si>
    <t>Основное мероприятие «Укрепление материально-технической базы муниципальных образовательных организаций Ивановской области»</t>
  </si>
  <si>
    <t>01 2 04 00000</t>
  </si>
  <si>
    <t>Укрепление материально-технической базы муниципальных образовательных организаций Ивановской области</t>
  </si>
  <si>
    <t>01 2 04 S1950</t>
  </si>
  <si>
    <t>Изменения 08.05.2020</t>
  </si>
  <si>
    <t>Расходы на проектирование строительства (реконструкции), капитального ремонта, строительство (реконструкцию), капитальный ремонт, ремонт  и содержание автомобильных дорог общего пользования местного значения, в том числе на формирование муниципальных дорожных фондов</t>
  </si>
  <si>
    <t>Основное мероприятие «Проведение 
специальной оценки условий труда  в муниципальных организациях дополнительного образования детей»</t>
  </si>
  <si>
    <t>Основное мероприятие «Капитальный ремонт объектов дополнительного образования детей»</t>
  </si>
  <si>
    <t>01 3 03 00000</t>
  </si>
  <si>
    <t>Капитальный ремонт объектов дополнительного образования детей</t>
  </si>
  <si>
    <t>01 3 03 S3190</t>
  </si>
  <si>
    <t>Основное мероприятие «Проведение ремонта жилых помещений и (или) замена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«Об обеспечении жильем ветеранов Великой Отечественной войны 1941-1945 годов» и Федеральным законом от 12.01.1995 № 5-ФЗ «О ветеранах»</t>
  </si>
  <si>
    <t>05 Д 02 00000</t>
  </si>
  <si>
    <t>Проведение ремонта жилых помещений и (или) замена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«Об обеспечении жильем ветеранов Великой Отечественной войны 1941-1945 годов» и Федеральным законом от 12.01.1995 № 5-ФЗ «О ветеранах"</t>
  </si>
  <si>
    <t>05 Д 02 80240</t>
  </si>
  <si>
    <t>от 08.05.2020 № 40</t>
  </si>
</sst>
</file>

<file path=xl/styles.xml><?xml version="1.0" encoding="utf-8"?>
<styleSheet xmlns="http://schemas.openxmlformats.org/spreadsheetml/2006/main">
  <numFmts count="1">
    <numFmt numFmtId="164" formatCode="#,##0.00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9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32" borderId="0" applyNumberFormat="0" applyBorder="0" applyAlignment="0" applyProtection="0"/>
    <xf numFmtId="0" fontId="4" fillId="0" borderId="0"/>
    <xf numFmtId="0" fontId="4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8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7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27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31" borderId="0" applyNumberFormat="0" applyBorder="0" applyAlignment="0" applyProtection="0"/>
    <xf numFmtId="0" fontId="3" fillId="19" borderId="0" applyNumberFormat="0" applyBorder="0" applyAlignment="0" applyProtection="0"/>
    <xf numFmtId="0" fontId="3" fillId="30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30" borderId="0" applyNumberFormat="0" applyBorder="0" applyAlignment="0" applyProtection="0"/>
    <xf numFmtId="0" fontId="3" fillId="27" borderId="0" applyNumberFormat="0" applyBorder="0" applyAlignment="0" applyProtection="0"/>
    <xf numFmtId="0" fontId="3" fillId="23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0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0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0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4" borderId="0" applyNumberFormat="0" applyBorder="0" applyAlignment="0" applyProtection="0"/>
    <xf numFmtId="0" fontId="3" fillId="31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0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Alignment="0" applyProtection="0"/>
    <xf numFmtId="0" fontId="3" fillId="15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27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3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8" borderId="0" applyNumberFormat="0" applyBorder="0" applyAlignment="0" applyProtection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</cellStyleXfs>
  <cellXfs count="39">
    <xf numFmtId="0" fontId="0" fillId="0" borderId="0" xfId="0"/>
    <xf numFmtId="0" fontId="7" fillId="33" borderId="1" xfId="0" applyFont="1" applyFill="1" applyBorder="1" applyAlignment="1">
      <alignment vertical="top" wrapText="1"/>
    </xf>
    <xf numFmtId="0" fontId="28" fillId="33" borderId="1" xfId="0" applyFont="1" applyFill="1" applyBorder="1" applyAlignment="1">
      <alignment horizontal="center" vertical="top" wrapText="1"/>
    </xf>
    <xf numFmtId="164" fontId="7" fillId="33" borderId="1" xfId="0" applyNumberFormat="1" applyFont="1" applyFill="1" applyBorder="1" applyAlignment="1">
      <alignment vertical="top"/>
    </xf>
    <xf numFmtId="0" fontId="7" fillId="33" borderId="1" xfId="0" applyFont="1" applyFill="1" applyBorder="1" applyAlignment="1">
      <alignment horizontal="center" vertical="top" wrapText="1"/>
    </xf>
    <xf numFmtId="0" fontId="7" fillId="33" borderId="1" xfId="0" applyFont="1" applyFill="1" applyBorder="1" applyAlignment="1">
      <alignment horizontal="right" vertical="top" wrapText="1"/>
    </xf>
    <xf numFmtId="0" fontId="6" fillId="33" borderId="0" xfId="0" applyFont="1" applyFill="1" applyAlignment="1">
      <alignment vertical="top"/>
    </xf>
    <xf numFmtId="0" fontId="26" fillId="33" borderId="1" xfId="0" applyFont="1" applyFill="1" applyBorder="1" applyAlignment="1">
      <alignment vertical="top" wrapText="1"/>
    </xf>
    <xf numFmtId="0" fontId="8" fillId="33" borderId="1" xfId="0" applyFont="1" applyFill="1" applyBorder="1" applyAlignment="1">
      <alignment horizontal="center" vertical="top" wrapText="1"/>
    </xf>
    <xf numFmtId="164" fontId="8" fillId="33" borderId="1" xfId="0" applyNumberFormat="1" applyFont="1" applyFill="1" applyBorder="1" applyAlignment="1">
      <alignment vertical="top"/>
    </xf>
    <xf numFmtId="0" fontId="8" fillId="33" borderId="1" xfId="0" applyFont="1" applyFill="1" applyBorder="1" applyAlignment="1">
      <alignment vertical="top" wrapText="1"/>
    </xf>
    <xf numFmtId="0" fontId="7" fillId="33" borderId="1" xfId="0" applyFont="1" applyFill="1" applyBorder="1" applyAlignment="1">
      <alignment horizontal="justify" vertical="top" wrapText="1"/>
    </xf>
    <xf numFmtId="0" fontId="7" fillId="33" borderId="1" xfId="0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horizontal="left" vertical="top" wrapText="1"/>
    </xf>
    <xf numFmtId="0" fontId="7" fillId="33" borderId="1" xfId="0" applyFont="1" applyFill="1" applyBorder="1" applyAlignment="1">
      <alignment horizontal="center" vertical="top"/>
    </xf>
    <xf numFmtId="0" fontId="9" fillId="33" borderId="1" xfId="0" applyFont="1" applyFill="1" applyBorder="1" applyAlignment="1">
      <alignment vertical="top" wrapText="1"/>
    </xf>
    <xf numFmtId="0" fontId="8" fillId="33" borderId="1" xfId="0" applyFont="1" applyFill="1" applyBorder="1" applyAlignment="1">
      <alignment horizontal="justify" vertical="top" wrapText="1"/>
    </xf>
    <xf numFmtId="0" fontId="8" fillId="33" borderId="1" xfId="0" applyFont="1" applyFill="1" applyBorder="1" applyAlignment="1">
      <alignment horizontal="center" vertical="top"/>
    </xf>
    <xf numFmtId="0" fontId="8" fillId="33" borderId="1" xfId="0" applyFont="1" applyFill="1" applyBorder="1" applyAlignment="1">
      <alignment horizontal="left" vertical="top" wrapText="1"/>
    </xf>
    <xf numFmtId="0" fontId="7" fillId="33" borderId="1" xfId="0" applyFont="1" applyFill="1" applyBorder="1" applyAlignment="1">
      <alignment vertical="center" wrapText="1"/>
    </xf>
    <xf numFmtId="0" fontId="7" fillId="33" borderId="0" xfId="0" applyFont="1" applyFill="1" applyAlignment="1">
      <alignment vertical="top" wrapText="1"/>
    </xf>
    <xf numFmtId="0" fontId="8" fillId="33" borderId="1" xfId="0" applyNumberFormat="1" applyFont="1" applyFill="1" applyBorder="1" applyAlignment="1">
      <alignment vertical="top" wrapText="1"/>
    </xf>
    <xf numFmtId="0" fontId="8" fillId="33" borderId="13" xfId="0" applyFont="1" applyFill="1" applyBorder="1" applyAlignment="1">
      <alignment horizontal="left" vertical="top" wrapText="1"/>
    </xf>
    <xf numFmtId="0" fontId="8" fillId="33" borderId="0" xfId="0" applyFont="1" applyFill="1" applyAlignment="1">
      <alignment horizontal="center" vertical="top"/>
    </xf>
    <xf numFmtId="0" fontId="7" fillId="33" borderId="13" xfId="0" applyFont="1" applyFill="1" applyBorder="1" applyAlignment="1">
      <alignment horizontal="right" vertical="top" wrapText="1"/>
    </xf>
    <xf numFmtId="0" fontId="26" fillId="33" borderId="1" xfId="0" applyFont="1" applyFill="1" applyBorder="1" applyAlignment="1">
      <alignment horizontal="justify" vertical="top" wrapText="1"/>
    </xf>
    <xf numFmtId="0" fontId="26" fillId="33" borderId="1" xfId="0" applyFont="1" applyFill="1" applyBorder="1" applyAlignment="1">
      <alignment horizontal="left" vertical="top" wrapText="1"/>
    </xf>
    <xf numFmtId="0" fontId="7" fillId="33" borderId="1" xfId="0" applyFont="1" applyFill="1" applyBorder="1" applyAlignment="1">
      <alignment horizontal="left" vertical="center" wrapText="1"/>
    </xf>
    <xf numFmtId="0" fontId="27" fillId="33" borderId="1" xfId="0" applyFont="1" applyFill="1" applyBorder="1" applyAlignment="1">
      <alignment horizontal="justify" vertical="top"/>
    </xf>
    <xf numFmtId="0" fontId="7" fillId="33" borderId="1" xfId="0" applyFont="1" applyFill="1" applyBorder="1" applyAlignment="1">
      <alignment horizontal="right" vertical="top"/>
    </xf>
    <xf numFmtId="0" fontId="5" fillId="33" borderId="1" xfId="0" applyFont="1" applyFill="1" applyBorder="1" applyAlignment="1">
      <alignment vertical="top" wrapText="1"/>
    </xf>
    <xf numFmtId="0" fontId="8" fillId="33" borderId="1" xfId="0" applyFont="1" applyFill="1" applyBorder="1" applyAlignment="1">
      <alignment horizontal="right" vertical="top" wrapText="1"/>
    </xf>
    <xf numFmtId="0" fontId="6" fillId="33" borderId="0" xfId="0" applyFont="1" applyFill="1" applyAlignment="1">
      <alignment horizontal="right" vertical="top" wrapText="1"/>
    </xf>
    <xf numFmtId="0" fontId="26" fillId="33" borderId="12" xfId="0" applyFont="1" applyFill="1" applyBorder="1" applyAlignment="1">
      <alignment horizontal="center" vertical="top" wrapText="1"/>
    </xf>
    <xf numFmtId="0" fontId="26" fillId="33" borderId="13" xfId="0" applyFont="1" applyFill="1" applyBorder="1" applyAlignment="1">
      <alignment horizontal="center" vertical="top" wrapText="1"/>
    </xf>
    <xf numFmtId="0" fontId="26" fillId="33" borderId="12" xfId="0" applyFont="1" applyFill="1" applyBorder="1" applyAlignment="1">
      <alignment horizontal="center" vertical="top"/>
    </xf>
    <xf numFmtId="0" fontId="26" fillId="33" borderId="13" xfId="0" applyFont="1" applyFill="1" applyBorder="1" applyAlignment="1">
      <alignment horizontal="center" vertical="top"/>
    </xf>
    <xf numFmtId="0" fontId="5" fillId="33" borderId="0" xfId="0" applyFont="1" applyFill="1" applyAlignment="1">
      <alignment horizontal="center" vertical="distributed" wrapText="1"/>
    </xf>
    <xf numFmtId="0" fontId="8" fillId="33" borderId="11" xfId="0" applyFont="1" applyFill="1" applyBorder="1" applyAlignment="1">
      <alignment horizontal="right" vertical="distributed" wrapText="1"/>
    </xf>
  </cellXfs>
  <cellStyles count="1049">
    <cellStyle name="20% - Акцент1" xfId="18" builtinId="30" customBuiltin="1"/>
    <cellStyle name="20% - Акцент1 10" xfId="43"/>
    <cellStyle name="20% - Акцент1 10 2" xfId="553"/>
    <cellStyle name="20% - Акцент1 11" xfId="297"/>
    <cellStyle name="20% - Акцент1 11 2" xfId="807"/>
    <cellStyle name="20% - Акцент1 12" xfId="539"/>
    <cellStyle name="20% - Акцент1 2" xfId="44"/>
    <cellStyle name="20% - Акцент1 2 10" xfId="324"/>
    <cellStyle name="20% - Акцент1 2 10 2" xfId="834"/>
    <cellStyle name="20% - Акцент1 2 11" xfId="554"/>
    <cellStyle name="20% - Акцент1 2 2" xfId="77"/>
    <cellStyle name="20% - Акцент1 2 2 2" xfId="349"/>
    <cellStyle name="20% - Акцент1 2 2 2 2" xfId="859"/>
    <cellStyle name="20% - Акцент1 2 2 3" xfId="587"/>
    <cellStyle name="20% - Акцент1 2 3" xfId="147"/>
    <cellStyle name="20% - Акцент1 2 3 2" xfId="401"/>
    <cellStyle name="20% - Акцент1 2 3 2 2" xfId="911"/>
    <cellStyle name="20% - Акцент1 2 3 3" xfId="657"/>
    <cellStyle name="20% - Акцент1 2 4" xfId="180"/>
    <cellStyle name="20% - Акцент1 2 4 2" xfId="434"/>
    <cellStyle name="20% - Акцент1 2 4 2 2" xfId="944"/>
    <cellStyle name="20% - Акцент1 2 4 3" xfId="690"/>
    <cellStyle name="20% - Акцент1 2 5" xfId="216"/>
    <cellStyle name="20% - Акцент1 2 5 2" xfId="470"/>
    <cellStyle name="20% - Акцент1 2 5 2 2" xfId="980"/>
    <cellStyle name="20% - Акцент1 2 5 3" xfId="726"/>
    <cellStyle name="20% - Акцент1 2 6" xfId="243"/>
    <cellStyle name="20% - Акцент1 2 6 2" xfId="497"/>
    <cellStyle name="20% - Акцент1 2 6 2 2" xfId="1007"/>
    <cellStyle name="20% - Акцент1 2 6 3" xfId="753"/>
    <cellStyle name="20% - Акцент1 2 7" xfId="87"/>
    <cellStyle name="20% - Акцент1 2 7 2" xfId="334"/>
    <cellStyle name="20% - Акцент1 2 7 2 2" xfId="844"/>
    <cellStyle name="20% - Акцент1 2 7 3" xfId="597"/>
    <cellStyle name="20% - Акцент1 2 8" xfId="69"/>
    <cellStyle name="20% - Акцент1 2 8 2" xfId="316"/>
    <cellStyle name="20% - Акцент1 2 8 2 2" xfId="826"/>
    <cellStyle name="20% - Акцент1 2 8 3" xfId="579"/>
    <cellStyle name="20% - Акцент1 2 9" xfId="285"/>
    <cellStyle name="20% - Акцент1 2 9 2" xfId="795"/>
    <cellStyle name="20% - Акцент1 3" xfId="127"/>
    <cellStyle name="20% - Акцент1 3 2" xfId="191"/>
    <cellStyle name="20% - Акцент1 3 2 2" xfId="445"/>
    <cellStyle name="20% - Акцент1 3 2 2 2" xfId="955"/>
    <cellStyle name="20% - Акцент1 3 2 3" xfId="701"/>
    <cellStyle name="20% - Акцент1 3 3" xfId="227"/>
    <cellStyle name="20% - Акцент1 3 3 2" xfId="481"/>
    <cellStyle name="20% - Акцент1 3 3 2 2" xfId="991"/>
    <cellStyle name="20% - Акцент1 3 3 3" xfId="737"/>
    <cellStyle name="20% - Акцент1 3 4" xfId="381"/>
    <cellStyle name="20% - Акцент1 3 4 2" xfId="891"/>
    <cellStyle name="20% - Акцент1 3 5" xfId="637"/>
    <cellStyle name="20% - Акцент1 4" xfId="99"/>
    <cellStyle name="20% - Акцент1 4 2" xfId="348"/>
    <cellStyle name="20% - Акцент1 4 2 2" xfId="858"/>
    <cellStyle name="20% - Акцент1 4 3" xfId="609"/>
    <cellStyle name="20% - Акцент1 5" xfId="160"/>
    <cellStyle name="20% - Акцент1 5 2" xfId="414"/>
    <cellStyle name="20% - Акцент1 5 2 2" xfId="924"/>
    <cellStyle name="20% - Акцент1 5 3" xfId="670"/>
    <cellStyle name="20% - Акцент1 6" xfId="171"/>
    <cellStyle name="20% - Акцент1 6 2" xfId="425"/>
    <cellStyle name="20% - Акцент1 6 2 2" xfId="935"/>
    <cellStyle name="20% - Акцент1 6 3" xfId="681"/>
    <cellStyle name="20% - Акцент1 7" xfId="71"/>
    <cellStyle name="20% - Акцент1 7 2" xfId="318"/>
    <cellStyle name="20% - Акцент1 7 2 2" xfId="828"/>
    <cellStyle name="20% - Акцент1 7 3" xfId="581"/>
    <cellStyle name="20% - Акцент1 8" xfId="275"/>
    <cellStyle name="20% - Акцент1 8 2" xfId="529"/>
    <cellStyle name="20% - Акцент1 8 2 2" xfId="1039"/>
    <cellStyle name="20% - Акцент1 8 3" xfId="785"/>
    <cellStyle name="20% - Акцент1 9" xfId="263"/>
    <cellStyle name="20% - Акцент1 9 2" xfId="517"/>
    <cellStyle name="20% - Акцент1 9 2 2" xfId="1027"/>
    <cellStyle name="20% - Акцент1 9 3" xfId="773"/>
    <cellStyle name="20% - Акцент2" xfId="22" builtinId="34" customBuiltin="1"/>
    <cellStyle name="20% - Акцент2 10" xfId="50"/>
    <cellStyle name="20% - Акцент2 10 2" xfId="560"/>
    <cellStyle name="20% - Акцент2 11" xfId="299"/>
    <cellStyle name="20% - Акцент2 11 2" xfId="809"/>
    <cellStyle name="20% - Акцент2 12" xfId="541"/>
    <cellStyle name="20% - Акцент2 2" xfId="48"/>
    <cellStyle name="20% - Акцент2 2 10" xfId="328"/>
    <cellStyle name="20% - Акцент2 2 10 2" xfId="838"/>
    <cellStyle name="20% - Акцент2 2 11" xfId="558"/>
    <cellStyle name="20% - Акцент2 2 2" xfId="81"/>
    <cellStyle name="20% - Акцент2 2 2 2" xfId="353"/>
    <cellStyle name="20% - Акцент2 2 2 2 2" xfId="863"/>
    <cellStyle name="20% - Акцент2 2 2 3" xfId="591"/>
    <cellStyle name="20% - Акцент2 2 3" xfId="149"/>
    <cellStyle name="20% - Акцент2 2 3 2" xfId="403"/>
    <cellStyle name="20% - Акцент2 2 3 2 2" xfId="913"/>
    <cellStyle name="20% - Акцент2 2 3 3" xfId="659"/>
    <cellStyle name="20% - Акцент2 2 4" xfId="182"/>
    <cellStyle name="20% - Акцент2 2 4 2" xfId="436"/>
    <cellStyle name="20% - Акцент2 2 4 2 2" xfId="946"/>
    <cellStyle name="20% - Акцент2 2 4 3" xfId="692"/>
    <cellStyle name="20% - Акцент2 2 5" xfId="218"/>
    <cellStyle name="20% - Акцент2 2 5 2" xfId="472"/>
    <cellStyle name="20% - Акцент2 2 5 2 2" xfId="982"/>
    <cellStyle name="20% - Акцент2 2 5 3" xfId="728"/>
    <cellStyle name="20% - Акцент2 2 6" xfId="245"/>
    <cellStyle name="20% - Акцент2 2 6 2" xfId="499"/>
    <cellStyle name="20% - Акцент2 2 6 2 2" xfId="1009"/>
    <cellStyle name="20% - Акцент2 2 6 3" xfId="755"/>
    <cellStyle name="20% - Акцент2 2 7" xfId="267"/>
    <cellStyle name="20% - Акцент2 2 7 2" xfId="521"/>
    <cellStyle name="20% - Акцент2 2 7 2 2" xfId="1031"/>
    <cellStyle name="20% - Акцент2 2 7 3" xfId="777"/>
    <cellStyle name="20% - Акцент2 2 8" xfId="265"/>
    <cellStyle name="20% - Акцент2 2 8 2" xfId="519"/>
    <cellStyle name="20% - Акцент2 2 8 2 2" xfId="1029"/>
    <cellStyle name="20% - Акцент2 2 8 3" xfId="775"/>
    <cellStyle name="20% - Акцент2 2 9" xfId="287"/>
    <cellStyle name="20% - Акцент2 2 9 2" xfId="797"/>
    <cellStyle name="20% - Акцент2 3" xfId="115"/>
    <cellStyle name="20% - Акцент2 3 2" xfId="179"/>
    <cellStyle name="20% - Акцент2 3 2 2" xfId="433"/>
    <cellStyle name="20% - Акцент2 3 2 2 2" xfId="943"/>
    <cellStyle name="20% - Акцент2 3 2 3" xfId="689"/>
    <cellStyle name="20% - Акцент2 3 3" xfId="215"/>
    <cellStyle name="20% - Акцент2 3 3 2" xfId="469"/>
    <cellStyle name="20% - Акцент2 3 3 2 2" xfId="979"/>
    <cellStyle name="20% - Акцент2 3 3 3" xfId="725"/>
    <cellStyle name="20% - Акцент2 3 4" xfId="369"/>
    <cellStyle name="20% - Акцент2 3 4 2" xfId="879"/>
    <cellStyle name="20% - Акцент2 3 5" xfId="625"/>
    <cellStyle name="20% - Акцент2 4" xfId="105"/>
    <cellStyle name="20% - Акцент2 4 2" xfId="355"/>
    <cellStyle name="20% - Акцент2 4 2 2" xfId="865"/>
    <cellStyle name="20% - Акцент2 4 3" xfId="615"/>
    <cellStyle name="20% - Акцент2 5" xfId="162"/>
    <cellStyle name="20% - Акцент2 5 2" xfId="416"/>
    <cellStyle name="20% - Акцент2 5 2 2" xfId="926"/>
    <cellStyle name="20% - Акцент2 5 3" xfId="672"/>
    <cellStyle name="20% - Акцент2 6" xfId="159"/>
    <cellStyle name="20% - Акцент2 6 2" xfId="413"/>
    <cellStyle name="20% - Акцент2 6 2 2" xfId="923"/>
    <cellStyle name="20% - Акцент2 6 3" xfId="669"/>
    <cellStyle name="20% - Акцент2 7" xfId="84"/>
    <cellStyle name="20% - Акцент2 7 2" xfId="331"/>
    <cellStyle name="20% - Акцент2 7 2 2" xfId="841"/>
    <cellStyle name="20% - Акцент2 7 3" xfId="594"/>
    <cellStyle name="20% - Акцент2 8" xfId="255"/>
    <cellStyle name="20% - Акцент2 8 2" xfId="509"/>
    <cellStyle name="20% - Акцент2 8 2 2" xfId="1019"/>
    <cellStyle name="20% - Акцент2 8 3" xfId="765"/>
    <cellStyle name="20% - Акцент2 9" xfId="258"/>
    <cellStyle name="20% - Акцент2 9 2" xfId="512"/>
    <cellStyle name="20% - Акцент2 9 2 2" xfId="1022"/>
    <cellStyle name="20% - Акцент2 9 3" xfId="768"/>
    <cellStyle name="20% - Акцент3" xfId="26" builtinId="38" customBuiltin="1"/>
    <cellStyle name="20% - Акцент3 10" xfId="58"/>
    <cellStyle name="20% - Акцент3 10 2" xfId="568"/>
    <cellStyle name="20% - Акцент3 11" xfId="301"/>
    <cellStyle name="20% - Акцент3 11 2" xfId="811"/>
    <cellStyle name="20% - Акцент3 12" xfId="543"/>
    <cellStyle name="20% - Акцент3 2" xfId="51"/>
    <cellStyle name="20% - Акцент3 2 10" xfId="332"/>
    <cellStyle name="20% - Акцент3 2 10 2" xfId="842"/>
    <cellStyle name="20% - Акцент3 2 11" xfId="561"/>
    <cellStyle name="20% - Акцент3 2 2" xfId="85"/>
    <cellStyle name="20% - Акцент3 2 2 2" xfId="356"/>
    <cellStyle name="20% - Акцент3 2 2 2 2" xfId="866"/>
    <cellStyle name="20% - Акцент3 2 2 3" xfId="595"/>
    <cellStyle name="20% - Акцент3 2 3" xfId="151"/>
    <cellStyle name="20% - Акцент3 2 3 2" xfId="405"/>
    <cellStyle name="20% - Акцент3 2 3 2 2" xfId="915"/>
    <cellStyle name="20% - Акцент3 2 3 3" xfId="661"/>
    <cellStyle name="20% - Акцент3 2 4" xfId="185"/>
    <cellStyle name="20% - Акцент3 2 4 2" xfId="439"/>
    <cellStyle name="20% - Акцент3 2 4 2 2" xfId="949"/>
    <cellStyle name="20% - Акцент3 2 4 3" xfId="695"/>
    <cellStyle name="20% - Акцент3 2 5" xfId="221"/>
    <cellStyle name="20% - Акцент3 2 5 2" xfId="475"/>
    <cellStyle name="20% - Акцент3 2 5 2 2" xfId="985"/>
    <cellStyle name="20% - Акцент3 2 5 3" xfId="731"/>
    <cellStyle name="20% - Акцент3 2 6" xfId="247"/>
    <cellStyle name="20% - Акцент3 2 6 2" xfId="501"/>
    <cellStyle name="20% - Акцент3 2 6 2 2" xfId="1011"/>
    <cellStyle name="20% - Акцент3 2 6 3" xfId="757"/>
    <cellStyle name="20% - Акцент3 2 7" xfId="274"/>
    <cellStyle name="20% - Акцент3 2 7 2" xfId="528"/>
    <cellStyle name="20% - Акцент3 2 7 2 2" xfId="1038"/>
    <cellStyle name="20% - Акцент3 2 7 3" xfId="784"/>
    <cellStyle name="20% - Акцент3 2 8" xfId="269"/>
    <cellStyle name="20% - Акцент3 2 8 2" xfId="523"/>
    <cellStyle name="20% - Акцент3 2 8 2 2" xfId="1033"/>
    <cellStyle name="20% - Акцент3 2 8 3" xfId="779"/>
    <cellStyle name="20% - Акцент3 2 9" xfId="289"/>
    <cellStyle name="20% - Акцент3 2 9 2" xfId="799"/>
    <cellStyle name="20% - Акцент3 3" xfId="123"/>
    <cellStyle name="20% - Акцент3 3 2" xfId="187"/>
    <cellStyle name="20% - Акцент3 3 2 2" xfId="441"/>
    <cellStyle name="20% - Акцент3 3 2 2 2" xfId="951"/>
    <cellStyle name="20% - Акцент3 3 2 3" xfId="697"/>
    <cellStyle name="20% - Акцент3 3 3" xfId="223"/>
    <cellStyle name="20% - Акцент3 3 3 2" xfId="477"/>
    <cellStyle name="20% - Акцент3 3 3 2 2" xfId="987"/>
    <cellStyle name="20% - Акцент3 3 3 3" xfId="733"/>
    <cellStyle name="20% - Акцент3 3 4" xfId="377"/>
    <cellStyle name="20% - Акцент3 3 4 2" xfId="887"/>
    <cellStyle name="20% - Акцент3 3 5" xfId="633"/>
    <cellStyle name="20% - Акцент3 4" xfId="110"/>
    <cellStyle name="20% - Акцент3 4 2" xfId="363"/>
    <cellStyle name="20% - Акцент3 4 2 2" xfId="873"/>
    <cellStyle name="20% - Акцент3 4 3" xfId="620"/>
    <cellStyle name="20% - Акцент3 5" xfId="165"/>
    <cellStyle name="20% - Акцент3 5 2" xfId="419"/>
    <cellStyle name="20% - Акцент3 5 2 2" xfId="929"/>
    <cellStyle name="20% - Акцент3 5 3" xfId="675"/>
    <cellStyle name="20% - Акцент3 6" xfId="167"/>
    <cellStyle name="20% - Акцент3 6 2" xfId="421"/>
    <cellStyle name="20% - Акцент3 6 2 2" xfId="931"/>
    <cellStyle name="20% - Акцент3 6 3" xfId="677"/>
    <cellStyle name="20% - Акцент3 7" xfId="94"/>
    <cellStyle name="20% - Акцент3 7 2" xfId="341"/>
    <cellStyle name="20% - Акцент3 7 2 2" xfId="851"/>
    <cellStyle name="20% - Акцент3 7 3" xfId="604"/>
    <cellStyle name="20% - Акцент3 8" xfId="66"/>
    <cellStyle name="20% - Акцент3 8 2" xfId="313"/>
    <cellStyle name="20% - Акцент3 8 2 2" xfId="823"/>
    <cellStyle name="20% - Акцент3 8 3" xfId="576"/>
    <cellStyle name="20% - Акцент3 9" xfId="64"/>
    <cellStyle name="20% - Акцент3 9 2" xfId="311"/>
    <cellStyle name="20% - Акцент3 9 2 2" xfId="821"/>
    <cellStyle name="20% - Акцент3 9 3" xfId="574"/>
    <cellStyle name="20% - Акцент4" xfId="30" builtinId="42" customBuiltin="1"/>
    <cellStyle name="20% - Акцент4 10" xfId="46"/>
    <cellStyle name="20% - Акцент4 10 2" xfId="556"/>
    <cellStyle name="20% - Акцент4 11" xfId="303"/>
    <cellStyle name="20% - Акцент4 11 2" xfId="813"/>
    <cellStyle name="20% - Акцент4 12" xfId="545"/>
    <cellStyle name="20% - Акцент4 2" xfId="53"/>
    <cellStyle name="20% - Акцент4 2 10" xfId="336"/>
    <cellStyle name="20% - Акцент4 2 10 2" xfId="846"/>
    <cellStyle name="20% - Акцент4 2 11" xfId="563"/>
    <cellStyle name="20% - Акцент4 2 2" xfId="89"/>
    <cellStyle name="20% - Акцент4 2 2 2" xfId="358"/>
    <cellStyle name="20% - Акцент4 2 2 2 2" xfId="868"/>
    <cellStyle name="20% - Акцент4 2 2 3" xfId="599"/>
    <cellStyle name="20% - Акцент4 2 3" xfId="153"/>
    <cellStyle name="20% - Акцент4 2 3 2" xfId="407"/>
    <cellStyle name="20% - Акцент4 2 3 2 2" xfId="917"/>
    <cellStyle name="20% - Акцент4 2 3 3" xfId="663"/>
    <cellStyle name="20% - Акцент4 2 4" xfId="189"/>
    <cellStyle name="20% - Акцент4 2 4 2" xfId="443"/>
    <cellStyle name="20% - Акцент4 2 4 2 2" xfId="953"/>
    <cellStyle name="20% - Акцент4 2 4 3" xfId="699"/>
    <cellStyle name="20% - Акцент4 2 5" xfId="225"/>
    <cellStyle name="20% - Акцент4 2 5 2" xfId="479"/>
    <cellStyle name="20% - Акцент4 2 5 2 2" xfId="989"/>
    <cellStyle name="20% - Акцент4 2 5 3" xfId="735"/>
    <cellStyle name="20% - Акцент4 2 6" xfId="249"/>
    <cellStyle name="20% - Акцент4 2 6 2" xfId="503"/>
    <cellStyle name="20% - Акцент4 2 6 2 2" xfId="1013"/>
    <cellStyle name="20% - Акцент4 2 6 3" xfId="759"/>
    <cellStyle name="20% - Акцент4 2 7" xfId="280"/>
    <cellStyle name="20% - Акцент4 2 7 2" xfId="534"/>
    <cellStyle name="20% - Акцент4 2 7 2 2" xfId="1044"/>
    <cellStyle name="20% - Акцент4 2 7 3" xfId="790"/>
    <cellStyle name="20% - Акцент4 2 8" xfId="283"/>
    <cellStyle name="20% - Акцент4 2 8 2" xfId="537"/>
    <cellStyle name="20% - Акцент4 2 8 2 2" xfId="1047"/>
    <cellStyle name="20% - Акцент4 2 8 3" xfId="793"/>
    <cellStyle name="20% - Акцент4 2 9" xfId="291"/>
    <cellStyle name="20% - Акцент4 2 9 2" xfId="801"/>
    <cellStyle name="20% - Акцент4 3" xfId="132"/>
    <cellStyle name="20% - Акцент4 3 2" xfId="199"/>
    <cellStyle name="20% - Акцент4 3 2 2" xfId="453"/>
    <cellStyle name="20% - Акцент4 3 2 2 2" xfId="963"/>
    <cellStyle name="20% - Акцент4 3 2 3" xfId="709"/>
    <cellStyle name="20% - Акцент4 3 3" xfId="235"/>
    <cellStyle name="20% - Акцент4 3 3 2" xfId="489"/>
    <cellStyle name="20% - Акцент4 3 3 2 2" xfId="999"/>
    <cellStyle name="20% - Акцент4 3 3 3" xfId="745"/>
    <cellStyle name="20% - Акцент4 3 4" xfId="386"/>
    <cellStyle name="20% - Акцент4 3 4 2" xfId="896"/>
    <cellStyle name="20% - Акцент4 3 5" xfId="642"/>
    <cellStyle name="20% - Акцент4 4" xfId="101"/>
    <cellStyle name="20% - Акцент4 4 2" xfId="351"/>
    <cellStyle name="20% - Акцент4 4 2 2" xfId="861"/>
    <cellStyle name="20% - Акцент4 4 3" xfId="611"/>
    <cellStyle name="20% - Акцент4 5" xfId="169"/>
    <cellStyle name="20% - Акцент4 5 2" xfId="423"/>
    <cellStyle name="20% - Акцент4 5 2 2" xfId="933"/>
    <cellStyle name="20% - Акцент4 5 3" xfId="679"/>
    <cellStyle name="20% - Акцент4 6" xfId="207"/>
    <cellStyle name="20% - Акцент4 6 2" xfId="461"/>
    <cellStyle name="20% - Акцент4 6 2 2" xfId="971"/>
    <cellStyle name="20% - Акцент4 6 3" xfId="717"/>
    <cellStyle name="20% - Акцент4 7" xfId="79"/>
    <cellStyle name="20% - Акцент4 7 2" xfId="326"/>
    <cellStyle name="20% - Акцент4 7 2 2" xfId="836"/>
    <cellStyle name="20% - Акцент4 7 3" xfId="589"/>
    <cellStyle name="20% - Акцент4 8" xfId="114"/>
    <cellStyle name="20% - Акцент4 8 2" xfId="368"/>
    <cellStyle name="20% - Акцент4 8 2 2" xfId="878"/>
    <cellStyle name="20% - Акцент4 8 3" xfId="624"/>
    <cellStyle name="20% - Акцент4 9" xfId="277"/>
    <cellStyle name="20% - Акцент4 9 2" xfId="531"/>
    <cellStyle name="20% - Акцент4 9 2 2" xfId="1041"/>
    <cellStyle name="20% - Акцент4 9 3" xfId="787"/>
    <cellStyle name="20% - Акцент5" xfId="34" builtinId="46" customBuiltin="1"/>
    <cellStyle name="20% - Акцент5 10" xfId="106"/>
    <cellStyle name="20% - Акцент5 10 2" xfId="616"/>
    <cellStyle name="20% - Акцент5 11" xfId="305"/>
    <cellStyle name="20% - Акцент5 11 2" xfId="815"/>
    <cellStyle name="20% - Акцент5 12" xfId="547"/>
    <cellStyle name="20% - Акцент5 2" xfId="56"/>
    <cellStyle name="20% - Акцент5 2 10" xfId="339"/>
    <cellStyle name="20% - Акцент5 2 10 2" xfId="849"/>
    <cellStyle name="20% - Акцент5 2 11" xfId="566"/>
    <cellStyle name="20% - Акцент5 2 2" xfId="92"/>
    <cellStyle name="20% - Акцент5 2 2 2" xfId="361"/>
    <cellStyle name="20% - Акцент5 2 2 2 2" xfId="871"/>
    <cellStyle name="20% - Акцент5 2 2 3" xfId="602"/>
    <cellStyle name="20% - Акцент5 2 3" xfId="155"/>
    <cellStyle name="20% - Акцент5 2 3 2" xfId="409"/>
    <cellStyle name="20% - Акцент5 2 3 2 2" xfId="919"/>
    <cellStyle name="20% - Акцент5 2 3 3" xfId="665"/>
    <cellStyle name="20% - Акцент5 2 4" xfId="192"/>
    <cellStyle name="20% - Акцент5 2 4 2" xfId="446"/>
    <cellStyle name="20% - Акцент5 2 4 2 2" xfId="956"/>
    <cellStyle name="20% - Акцент5 2 4 3" xfId="702"/>
    <cellStyle name="20% - Акцент5 2 5" xfId="228"/>
    <cellStyle name="20% - Акцент5 2 5 2" xfId="482"/>
    <cellStyle name="20% - Акцент5 2 5 2 2" xfId="992"/>
    <cellStyle name="20% - Акцент5 2 5 3" xfId="738"/>
    <cellStyle name="20% - Акцент5 2 6" xfId="251"/>
    <cellStyle name="20% - Акцент5 2 6 2" xfId="505"/>
    <cellStyle name="20% - Акцент5 2 6 2 2" xfId="1015"/>
    <cellStyle name="20% - Акцент5 2 6 3" xfId="761"/>
    <cellStyle name="20% - Акцент5 2 7" xfId="257"/>
    <cellStyle name="20% - Акцент5 2 7 2" xfId="511"/>
    <cellStyle name="20% - Акцент5 2 7 2 2" xfId="1021"/>
    <cellStyle name="20% - Акцент5 2 7 3" xfId="767"/>
    <cellStyle name="20% - Акцент5 2 8" xfId="278"/>
    <cellStyle name="20% - Акцент5 2 8 2" xfId="532"/>
    <cellStyle name="20% - Акцент5 2 8 2 2" xfId="1042"/>
    <cellStyle name="20% - Акцент5 2 8 3" xfId="788"/>
    <cellStyle name="20% - Акцент5 2 9" xfId="293"/>
    <cellStyle name="20% - Акцент5 2 9 2" xfId="803"/>
    <cellStyle name="20% - Акцент5 3" xfId="134"/>
    <cellStyle name="20% - Акцент5 3 2" xfId="201"/>
    <cellStyle name="20% - Акцент5 3 2 2" xfId="455"/>
    <cellStyle name="20% - Акцент5 3 2 2 2" xfId="965"/>
    <cellStyle name="20% - Акцент5 3 2 3" xfId="711"/>
    <cellStyle name="20% - Акцент5 3 3" xfId="237"/>
    <cellStyle name="20% - Акцент5 3 3 2" xfId="491"/>
    <cellStyle name="20% - Акцент5 3 3 2 2" xfId="1001"/>
    <cellStyle name="20% - Акцент5 3 3 3" xfId="747"/>
    <cellStyle name="20% - Акцент5 3 4" xfId="388"/>
    <cellStyle name="20% - Акцент5 3 4 2" xfId="898"/>
    <cellStyle name="20% - Акцент5 3 5" xfId="644"/>
    <cellStyle name="20% - Акцент5 4" xfId="141"/>
    <cellStyle name="20% - Акцент5 4 2" xfId="395"/>
    <cellStyle name="20% - Акцент5 4 2 2" xfId="905"/>
    <cellStyle name="20% - Акцент5 4 3" xfId="651"/>
    <cellStyle name="20% - Акцент5 5" xfId="172"/>
    <cellStyle name="20% - Акцент5 5 2" xfId="426"/>
    <cellStyle name="20% - Акцент5 5 2 2" xfId="936"/>
    <cellStyle name="20% - Акцент5 5 3" xfId="682"/>
    <cellStyle name="20% - Акцент5 6" xfId="209"/>
    <cellStyle name="20% - Акцент5 6 2" xfId="463"/>
    <cellStyle name="20% - Акцент5 6 2 2" xfId="973"/>
    <cellStyle name="20% - Акцент5 6 3" xfId="719"/>
    <cellStyle name="20% - Акцент5 7" xfId="122"/>
    <cellStyle name="20% - Акцент5 7 2" xfId="376"/>
    <cellStyle name="20% - Акцент5 7 2 2" xfId="886"/>
    <cellStyle name="20% - Акцент5 7 3" xfId="632"/>
    <cellStyle name="20% - Акцент5 8" xfId="65"/>
    <cellStyle name="20% - Акцент5 8 2" xfId="312"/>
    <cellStyle name="20% - Акцент5 8 2 2" xfId="822"/>
    <cellStyle name="20% - Акцент5 8 3" xfId="575"/>
    <cellStyle name="20% - Акцент5 9" xfId="281"/>
    <cellStyle name="20% - Акцент5 9 2" xfId="535"/>
    <cellStyle name="20% - Акцент5 9 2 2" xfId="1045"/>
    <cellStyle name="20% - Акцент5 9 3" xfId="791"/>
    <cellStyle name="20% - Акцент6" xfId="38" builtinId="50" customBuiltin="1"/>
    <cellStyle name="20% - Акцент6 10" xfId="109"/>
    <cellStyle name="20% - Акцент6 10 2" xfId="619"/>
    <cellStyle name="20% - Акцент6 11" xfId="307"/>
    <cellStyle name="20% - Акцент6 11 2" xfId="817"/>
    <cellStyle name="20% - Акцент6 12" xfId="549"/>
    <cellStyle name="20% - Акцент6 2" xfId="60"/>
    <cellStyle name="20% - Акцент6 2 10" xfId="343"/>
    <cellStyle name="20% - Акцент6 2 10 2" xfId="853"/>
    <cellStyle name="20% - Акцент6 2 11" xfId="570"/>
    <cellStyle name="20% - Акцент6 2 2" xfId="96"/>
    <cellStyle name="20% - Акцент6 2 2 2" xfId="365"/>
    <cellStyle name="20% - Акцент6 2 2 2 2" xfId="875"/>
    <cellStyle name="20% - Акцент6 2 2 3" xfId="606"/>
    <cellStyle name="20% - Акцент6 2 3" xfId="157"/>
    <cellStyle name="20% - Акцент6 2 3 2" xfId="411"/>
    <cellStyle name="20% - Акцент6 2 3 2 2" xfId="921"/>
    <cellStyle name="20% - Акцент6 2 3 3" xfId="667"/>
    <cellStyle name="20% - Акцент6 2 4" xfId="194"/>
    <cellStyle name="20% - Акцент6 2 4 2" xfId="448"/>
    <cellStyle name="20% - Акцент6 2 4 2 2" xfId="958"/>
    <cellStyle name="20% - Акцент6 2 4 3" xfId="704"/>
    <cellStyle name="20% - Акцент6 2 5" xfId="230"/>
    <cellStyle name="20% - Акцент6 2 5 2" xfId="484"/>
    <cellStyle name="20% - Акцент6 2 5 2 2" xfId="994"/>
    <cellStyle name="20% - Акцент6 2 5 3" xfId="740"/>
    <cellStyle name="20% - Акцент6 2 6" xfId="253"/>
    <cellStyle name="20% - Акцент6 2 6 2" xfId="507"/>
    <cellStyle name="20% - Акцент6 2 6 2 2" xfId="1017"/>
    <cellStyle name="20% - Акцент6 2 6 3" xfId="763"/>
    <cellStyle name="20% - Акцент6 2 7" xfId="282"/>
    <cellStyle name="20% - Акцент6 2 7 2" xfId="536"/>
    <cellStyle name="20% - Акцент6 2 7 2 2" xfId="1046"/>
    <cellStyle name="20% - Акцент6 2 7 3" xfId="792"/>
    <cellStyle name="20% - Акцент6 2 8" xfId="284"/>
    <cellStyle name="20% - Акцент6 2 8 2" xfId="538"/>
    <cellStyle name="20% - Акцент6 2 8 2 2" xfId="1048"/>
    <cellStyle name="20% - Акцент6 2 8 3" xfId="794"/>
    <cellStyle name="20% - Акцент6 2 9" xfId="295"/>
    <cellStyle name="20% - Акцент6 2 9 2" xfId="805"/>
    <cellStyle name="20% - Акцент6 3" xfId="136"/>
    <cellStyle name="20% - Акцент6 3 2" xfId="203"/>
    <cellStyle name="20% - Акцент6 3 2 2" xfId="457"/>
    <cellStyle name="20% - Акцент6 3 2 2 2" xfId="967"/>
    <cellStyle name="20% - Акцент6 3 2 3" xfId="713"/>
    <cellStyle name="20% - Акцент6 3 3" xfId="239"/>
    <cellStyle name="20% - Акцент6 3 3 2" xfId="493"/>
    <cellStyle name="20% - Акцент6 3 3 2 2" xfId="1003"/>
    <cellStyle name="20% - Акцент6 3 3 3" xfId="749"/>
    <cellStyle name="20% - Акцент6 3 4" xfId="390"/>
    <cellStyle name="20% - Акцент6 3 4 2" xfId="900"/>
    <cellStyle name="20% - Акцент6 3 5" xfId="646"/>
    <cellStyle name="20% - Акцент6 4" xfId="143"/>
    <cellStyle name="20% - Акцент6 4 2" xfId="397"/>
    <cellStyle name="20% - Акцент6 4 2 2" xfId="907"/>
    <cellStyle name="20% - Акцент6 4 3" xfId="653"/>
    <cellStyle name="20% - Акцент6 5" xfId="174"/>
    <cellStyle name="20% - Акцент6 5 2" xfId="428"/>
    <cellStyle name="20% - Акцент6 5 2 2" xfId="938"/>
    <cellStyle name="20% - Акцент6 5 3" xfId="684"/>
    <cellStyle name="20% - Акцент6 6" xfId="211"/>
    <cellStyle name="20% - Акцент6 6 2" xfId="465"/>
    <cellStyle name="20% - Акцент6 6 2 2" xfId="975"/>
    <cellStyle name="20% - Акцент6 6 3" xfId="721"/>
    <cellStyle name="20% - Акцент6 7" xfId="128"/>
    <cellStyle name="20% - Акцент6 7 2" xfId="382"/>
    <cellStyle name="20% - Акцент6 7 2 2" xfId="892"/>
    <cellStyle name="20% - Акцент6 7 3" xfId="638"/>
    <cellStyle name="20% - Акцент6 8" xfId="98"/>
    <cellStyle name="20% - Акцент6 8 2" xfId="345"/>
    <cellStyle name="20% - Акцент6 8 2 2" xfId="855"/>
    <cellStyle name="20% - Акцент6 8 3" xfId="608"/>
    <cellStyle name="20% - Акцент6 9" xfId="75"/>
    <cellStyle name="20% - Акцент6 9 2" xfId="322"/>
    <cellStyle name="20% - Акцент6 9 2 2" xfId="832"/>
    <cellStyle name="20% - Акцент6 9 3" xfId="585"/>
    <cellStyle name="40% - Акцент1" xfId="19" builtinId="31" customBuiltin="1"/>
    <cellStyle name="40% - Акцент1 10" xfId="59"/>
    <cellStyle name="40% - Акцент1 10 2" xfId="569"/>
    <cellStyle name="40% - Акцент1 11" xfId="298"/>
    <cellStyle name="40% - Акцент1 11 2" xfId="808"/>
    <cellStyle name="40% - Акцент1 12" xfId="540"/>
    <cellStyle name="40% - Акцент1 2" xfId="45"/>
    <cellStyle name="40% - Акцент1 2 10" xfId="325"/>
    <cellStyle name="40% - Акцент1 2 10 2" xfId="835"/>
    <cellStyle name="40% - Акцент1 2 11" xfId="555"/>
    <cellStyle name="40% - Акцент1 2 2" xfId="78"/>
    <cellStyle name="40% - Акцент1 2 2 2" xfId="350"/>
    <cellStyle name="40% - Акцент1 2 2 2 2" xfId="860"/>
    <cellStyle name="40% - Акцент1 2 2 3" xfId="588"/>
    <cellStyle name="40% - Акцент1 2 3" xfId="148"/>
    <cellStyle name="40% - Акцент1 2 3 2" xfId="402"/>
    <cellStyle name="40% - Акцент1 2 3 2 2" xfId="912"/>
    <cellStyle name="40% - Акцент1 2 3 3" xfId="658"/>
    <cellStyle name="40% - Акцент1 2 4" xfId="181"/>
    <cellStyle name="40% - Акцент1 2 4 2" xfId="435"/>
    <cellStyle name="40% - Акцент1 2 4 2 2" xfId="945"/>
    <cellStyle name="40% - Акцент1 2 4 3" xfId="691"/>
    <cellStyle name="40% - Акцент1 2 5" xfId="217"/>
    <cellStyle name="40% - Акцент1 2 5 2" xfId="471"/>
    <cellStyle name="40% - Акцент1 2 5 2 2" xfId="981"/>
    <cellStyle name="40% - Акцент1 2 5 3" xfId="727"/>
    <cellStyle name="40% - Акцент1 2 6" xfId="244"/>
    <cellStyle name="40% - Акцент1 2 6 2" xfId="498"/>
    <cellStyle name="40% - Акцент1 2 6 2 2" xfId="1008"/>
    <cellStyle name="40% - Акцент1 2 6 3" xfId="754"/>
    <cellStyle name="40% - Акцент1 2 7" xfId="76"/>
    <cellStyle name="40% - Акцент1 2 7 2" xfId="323"/>
    <cellStyle name="40% - Акцент1 2 7 2 2" xfId="833"/>
    <cellStyle name="40% - Акцент1 2 7 3" xfId="586"/>
    <cellStyle name="40% - Акцент1 2 8" xfId="70"/>
    <cellStyle name="40% - Акцент1 2 8 2" xfId="317"/>
    <cellStyle name="40% - Акцент1 2 8 2 2" xfId="827"/>
    <cellStyle name="40% - Акцент1 2 8 3" xfId="580"/>
    <cellStyle name="40% - Акцент1 2 9" xfId="286"/>
    <cellStyle name="40% - Акцент1 2 9 2" xfId="796"/>
    <cellStyle name="40% - Акцент1 3" xfId="124"/>
    <cellStyle name="40% - Акцент1 3 2" xfId="188"/>
    <cellStyle name="40% - Акцент1 3 2 2" xfId="442"/>
    <cellStyle name="40% - Акцент1 3 2 2 2" xfId="952"/>
    <cellStyle name="40% - Акцент1 3 2 3" xfId="698"/>
    <cellStyle name="40% - Акцент1 3 3" xfId="224"/>
    <cellStyle name="40% - Акцент1 3 3 2" xfId="478"/>
    <cellStyle name="40% - Акцент1 3 3 2 2" xfId="988"/>
    <cellStyle name="40% - Акцент1 3 3 3" xfId="734"/>
    <cellStyle name="40% - Акцент1 3 4" xfId="378"/>
    <cellStyle name="40% - Акцент1 3 4 2" xfId="888"/>
    <cellStyle name="40% - Акцент1 3 5" xfId="634"/>
    <cellStyle name="40% - Акцент1 4" xfId="111"/>
    <cellStyle name="40% - Акцент1 4 2" xfId="364"/>
    <cellStyle name="40% - Акцент1 4 2 2" xfId="874"/>
    <cellStyle name="40% - Акцент1 4 3" xfId="621"/>
    <cellStyle name="40% - Акцент1 5" xfId="161"/>
    <cellStyle name="40% - Акцент1 5 2" xfId="415"/>
    <cellStyle name="40% - Акцент1 5 2 2" xfId="925"/>
    <cellStyle name="40% - Акцент1 5 3" xfId="671"/>
    <cellStyle name="40% - Акцент1 6" xfId="168"/>
    <cellStyle name="40% - Акцент1 6 2" xfId="422"/>
    <cellStyle name="40% - Акцент1 6 2 2" xfId="932"/>
    <cellStyle name="40% - Акцент1 6 3" xfId="678"/>
    <cellStyle name="40% - Акцент1 7" xfId="95"/>
    <cellStyle name="40% - Акцент1 7 2" xfId="342"/>
    <cellStyle name="40% - Акцент1 7 2 2" xfId="852"/>
    <cellStyle name="40% - Акцент1 7 3" xfId="605"/>
    <cellStyle name="40% - Акцент1 8" xfId="260"/>
    <cellStyle name="40% - Акцент1 8 2" xfId="514"/>
    <cellStyle name="40% - Акцент1 8 2 2" xfId="1024"/>
    <cellStyle name="40% - Акцент1 8 3" xfId="770"/>
    <cellStyle name="40% - Акцент1 9" xfId="266"/>
    <cellStyle name="40% - Акцент1 9 2" xfId="520"/>
    <cellStyle name="40% - Акцент1 9 2 2" xfId="1030"/>
    <cellStyle name="40% - Акцент1 9 3" xfId="776"/>
    <cellStyle name="40% - Акцент2" xfId="23" builtinId="35" customBuiltin="1"/>
    <cellStyle name="40% - Акцент2 10" xfId="47"/>
    <cellStyle name="40% - Акцент2 10 2" xfId="557"/>
    <cellStyle name="40% - Акцент2 11" xfId="300"/>
    <cellStyle name="40% - Акцент2 11 2" xfId="810"/>
    <cellStyle name="40% - Акцент2 12" xfId="542"/>
    <cellStyle name="40% - Акцент2 2" xfId="49"/>
    <cellStyle name="40% - Акцент2 2 10" xfId="329"/>
    <cellStyle name="40% - Акцент2 2 10 2" xfId="839"/>
    <cellStyle name="40% - Акцент2 2 11" xfId="559"/>
    <cellStyle name="40% - Акцент2 2 2" xfId="82"/>
    <cellStyle name="40% - Акцент2 2 2 2" xfId="354"/>
    <cellStyle name="40% - Акцент2 2 2 2 2" xfId="864"/>
    <cellStyle name="40% - Акцент2 2 2 3" xfId="592"/>
    <cellStyle name="40% - Акцент2 2 3" xfId="150"/>
    <cellStyle name="40% - Акцент2 2 3 2" xfId="404"/>
    <cellStyle name="40% - Акцент2 2 3 2 2" xfId="914"/>
    <cellStyle name="40% - Акцент2 2 3 3" xfId="660"/>
    <cellStyle name="40% - Акцент2 2 4" xfId="183"/>
    <cellStyle name="40% - Акцент2 2 4 2" xfId="437"/>
    <cellStyle name="40% - Акцент2 2 4 2 2" xfId="947"/>
    <cellStyle name="40% - Акцент2 2 4 3" xfId="693"/>
    <cellStyle name="40% - Акцент2 2 5" xfId="219"/>
    <cellStyle name="40% - Акцент2 2 5 2" xfId="473"/>
    <cellStyle name="40% - Акцент2 2 5 2 2" xfId="983"/>
    <cellStyle name="40% - Акцент2 2 5 3" xfId="729"/>
    <cellStyle name="40% - Акцент2 2 6" xfId="246"/>
    <cellStyle name="40% - Акцент2 2 6 2" xfId="500"/>
    <cellStyle name="40% - Акцент2 2 6 2 2" xfId="1010"/>
    <cellStyle name="40% - Акцент2 2 6 3" xfId="756"/>
    <cellStyle name="40% - Акцент2 2 7" xfId="261"/>
    <cellStyle name="40% - Акцент2 2 7 2" xfId="515"/>
    <cellStyle name="40% - Акцент2 2 7 2 2" xfId="1025"/>
    <cellStyle name="40% - Акцент2 2 7 3" xfId="771"/>
    <cellStyle name="40% - Акцент2 2 8" xfId="270"/>
    <cellStyle name="40% - Акцент2 2 8 2" xfId="524"/>
    <cellStyle name="40% - Акцент2 2 8 2 2" xfId="1034"/>
    <cellStyle name="40% - Акцент2 2 8 3" xfId="780"/>
    <cellStyle name="40% - Акцент2 2 9" xfId="288"/>
    <cellStyle name="40% - Акцент2 2 9 2" xfId="798"/>
    <cellStyle name="40% - Акцент2 3" xfId="131"/>
    <cellStyle name="40% - Акцент2 3 2" xfId="196"/>
    <cellStyle name="40% - Акцент2 3 2 2" xfId="450"/>
    <cellStyle name="40% - Акцент2 3 2 2 2" xfId="960"/>
    <cellStyle name="40% - Акцент2 3 2 3" xfId="706"/>
    <cellStyle name="40% - Акцент2 3 3" xfId="232"/>
    <cellStyle name="40% - Акцент2 3 3 2" xfId="486"/>
    <cellStyle name="40% - Акцент2 3 3 2 2" xfId="996"/>
    <cellStyle name="40% - Акцент2 3 3 3" xfId="742"/>
    <cellStyle name="40% - Акцент2 3 4" xfId="385"/>
    <cellStyle name="40% - Акцент2 3 4 2" xfId="895"/>
    <cellStyle name="40% - Акцент2 3 5" xfId="641"/>
    <cellStyle name="40% - Акцент2 4" xfId="102"/>
    <cellStyle name="40% - Акцент2 4 2" xfId="352"/>
    <cellStyle name="40% - Акцент2 4 2 2" xfId="862"/>
    <cellStyle name="40% - Акцент2 4 3" xfId="612"/>
    <cellStyle name="40% - Акцент2 5" xfId="163"/>
    <cellStyle name="40% - Акцент2 5 2" xfId="417"/>
    <cellStyle name="40% - Акцент2 5 2 2" xfId="927"/>
    <cellStyle name="40% - Акцент2 5 3" xfId="673"/>
    <cellStyle name="40% - Акцент2 6" xfId="176"/>
    <cellStyle name="40% - Акцент2 6 2" xfId="430"/>
    <cellStyle name="40% - Акцент2 6 2 2" xfId="940"/>
    <cellStyle name="40% - Акцент2 6 3" xfId="686"/>
    <cellStyle name="40% - Акцент2 7" xfId="80"/>
    <cellStyle name="40% - Акцент2 7 2" xfId="327"/>
    <cellStyle name="40% - Акцент2 7 2 2" xfId="837"/>
    <cellStyle name="40% - Акцент2 7 3" xfId="590"/>
    <cellStyle name="40% - Акцент2 8" xfId="68"/>
    <cellStyle name="40% - Акцент2 8 2" xfId="315"/>
    <cellStyle name="40% - Акцент2 8 2 2" xfId="825"/>
    <cellStyle name="40% - Акцент2 8 3" xfId="578"/>
    <cellStyle name="40% - Акцент2 9" xfId="113"/>
    <cellStyle name="40% - Акцент2 9 2" xfId="367"/>
    <cellStyle name="40% - Акцент2 9 2 2" xfId="877"/>
    <cellStyle name="40% - Акцент2 9 3" xfId="623"/>
    <cellStyle name="40% - Акцент3" xfId="27" builtinId="39" customBuiltin="1"/>
    <cellStyle name="40% - Акцент3 10" xfId="55"/>
    <cellStyle name="40% - Акцент3 10 2" xfId="565"/>
    <cellStyle name="40% - Акцент3 11" xfId="302"/>
    <cellStyle name="40% - Акцент3 11 2" xfId="812"/>
    <cellStyle name="40% - Акцент3 12" xfId="544"/>
    <cellStyle name="40% - Акцент3 2" xfId="52"/>
    <cellStyle name="40% - Акцент3 2 10" xfId="333"/>
    <cellStyle name="40% - Акцент3 2 10 2" xfId="843"/>
    <cellStyle name="40% - Акцент3 2 11" xfId="562"/>
    <cellStyle name="40% - Акцент3 2 2" xfId="86"/>
    <cellStyle name="40% - Акцент3 2 2 2" xfId="357"/>
    <cellStyle name="40% - Акцент3 2 2 2 2" xfId="867"/>
    <cellStyle name="40% - Акцент3 2 2 3" xfId="596"/>
    <cellStyle name="40% - Акцент3 2 3" xfId="152"/>
    <cellStyle name="40% - Акцент3 2 3 2" xfId="406"/>
    <cellStyle name="40% - Акцент3 2 3 2 2" xfId="916"/>
    <cellStyle name="40% - Акцент3 2 3 3" xfId="662"/>
    <cellStyle name="40% - Акцент3 2 4" xfId="186"/>
    <cellStyle name="40% - Акцент3 2 4 2" xfId="440"/>
    <cellStyle name="40% - Акцент3 2 4 2 2" xfId="950"/>
    <cellStyle name="40% - Акцент3 2 4 3" xfId="696"/>
    <cellStyle name="40% - Акцент3 2 5" xfId="222"/>
    <cellStyle name="40% - Акцент3 2 5 2" xfId="476"/>
    <cellStyle name="40% - Акцент3 2 5 2 2" xfId="986"/>
    <cellStyle name="40% - Акцент3 2 5 3" xfId="732"/>
    <cellStyle name="40% - Акцент3 2 6" xfId="248"/>
    <cellStyle name="40% - Акцент3 2 6 2" xfId="502"/>
    <cellStyle name="40% - Акцент3 2 6 2 2" xfId="1012"/>
    <cellStyle name="40% - Акцент3 2 6 3" xfId="758"/>
    <cellStyle name="40% - Акцент3 2 7" xfId="259"/>
    <cellStyle name="40% - Акцент3 2 7 2" xfId="513"/>
    <cellStyle name="40% - Акцент3 2 7 2 2" xfId="1023"/>
    <cellStyle name="40% - Акцент3 2 7 3" xfId="769"/>
    <cellStyle name="40% - Акцент3 2 8" xfId="268"/>
    <cellStyle name="40% - Акцент3 2 8 2" xfId="522"/>
    <cellStyle name="40% - Акцент3 2 8 2 2" xfId="1032"/>
    <cellStyle name="40% - Акцент3 2 8 3" xfId="778"/>
    <cellStyle name="40% - Акцент3 2 9" xfId="290"/>
    <cellStyle name="40% - Акцент3 2 9 2" xfId="800"/>
    <cellStyle name="40% - Акцент3 3" xfId="120"/>
    <cellStyle name="40% - Акцент3 3 2" xfId="184"/>
    <cellStyle name="40% - Акцент3 3 2 2" xfId="438"/>
    <cellStyle name="40% - Акцент3 3 2 2 2" xfId="948"/>
    <cellStyle name="40% - Акцент3 3 2 3" xfId="694"/>
    <cellStyle name="40% - Акцент3 3 3" xfId="220"/>
    <cellStyle name="40% - Акцент3 3 3 2" xfId="474"/>
    <cellStyle name="40% - Акцент3 3 3 2 2" xfId="984"/>
    <cellStyle name="40% - Акцент3 3 3 3" xfId="730"/>
    <cellStyle name="40% - Акцент3 3 4" xfId="374"/>
    <cellStyle name="40% - Акцент3 3 4 2" xfId="884"/>
    <cellStyle name="40% - Акцент3 3 5" xfId="630"/>
    <cellStyle name="40% - Акцент3 4" xfId="108"/>
    <cellStyle name="40% - Акцент3 4 2" xfId="360"/>
    <cellStyle name="40% - Акцент3 4 2 2" xfId="870"/>
    <cellStyle name="40% - Акцент3 4 3" xfId="618"/>
    <cellStyle name="40% - Акцент3 5" xfId="166"/>
    <cellStyle name="40% - Акцент3 5 2" xfId="420"/>
    <cellStyle name="40% - Акцент3 5 2 2" xfId="930"/>
    <cellStyle name="40% - Акцент3 5 3" xfId="676"/>
    <cellStyle name="40% - Акцент3 6" xfId="164"/>
    <cellStyle name="40% - Акцент3 6 2" xfId="418"/>
    <cellStyle name="40% - Акцент3 6 2 2" xfId="928"/>
    <cellStyle name="40% - Акцент3 6 3" xfId="674"/>
    <cellStyle name="40% - Акцент3 7" xfId="91"/>
    <cellStyle name="40% - Акцент3 7 2" xfId="338"/>
    <cellStyle name="40% - Акцент3 7 2 2" xfId="848"/>
    <cellStyle name="40% - Акцент3 7 3" xfId="601"/>
    <cellStyle name="40% - Акцент3 8" xfId="73"/>
    <cellStyle name="40% - Акцент3 8 2" xfId="320"/>
    <cellStyle name="40% - Акцент3 8 2 2" xfId="830"/>
    <cellStyle name="40% - Акцент3 8 3" xfId="583"/>
    <cellStyle name="40% - Акцент3 9" xfId="262"/>
    <cellStyle name="40% - Акцент3 9 2" xfId="516"/>
    <cellStyle name="40% - Акцент3 9 2 2" xfId="1026"/>
    <cellStyle name="40% - Акцент3 9 3" xfId="772"/>
    <cellStyle name="40% - Акцент4" xfId="31" builtinId="43" customBuiltin="1"/>
    <cellStyle name="40% - Акцент4 10" xfId="112"/>
    <cellStyle name="40% - Акцент4 10 2" xfId="622"/>
    <cellStyle name="40% - Акцент4 11" xfId="304"/>
    <cellStyle name="40% - Акцент4 11 2" xfId="814"/>
    <cellStyle name="40% - Акцент4 12" xfId="546"/>
    <cellStyle name="40% - Акцент4 2" xfId="54"/>
    <cellStyle name="40% - Акцент4 2 10" xfId="337"/>
    <cellStyle name="40% - Акцент4 2 10 2" xfId="847"/>
    <cellStyle name="40% - Акцент4 2 11" xfId="564"/>
    <cellStyle name="40% - Акцент4 2 2" xfId="90"/>
    <cellStyle name="40% - Акцент4 2 2 2" xfId="359"/>
    <cellStyle name="40% - Акцент4 2 2 2 2" xfId="869"/>
    <cellStyle name="40% - Акцент4 2 2 3" xfId="600"/>
    <cellStyle name="40% - Акцент4 2 3" xfId="154"/>
    <cellStyle name="40% - Акцент4 2 3 2" xfId="408"/>
    <cellStyle name="40% - Акцент4 2 3 2 2" xfId="918"/>
    <cellStyle name="40% - Акцент4 2 3 3" xfId="664"/>
    <cellStyle name="40% - Акцент4 2 4" xfId="190"/>
    <cellStyle name="40% - Акцент4 2 4 2" xfId="444"/>
    <cellStyle name="40% - Акцент4 2 4 2 2" xfId="954"/>
    <cellStyle name="40% - Акцент4 2 4 3" xfId="700"/>
    <cellStyle name="40% - Акцент4 2 5" xfId="226"/>
    <cellStyle name="40% - Акцент4 2 5 2" xfId="480"/>
    <cellStyle name="40% - Акцент4 2 5 2 2" xfId="990"/>
    <cellStyle name="40% - Акцент4 2 5 3" xfId="736"/>
    <cellStyle name="40% - Акцент4 2 6" xfId="250"/>
    <cellStyle name="40% - Акцент4 2 6 2" xfId="504"/>
    <cellStyle name="40% - Акцент4 2 6 2 2" xfId="1014"/>
    <cellStyle name="40% - Акцент4 2 6 3" xfId="760"/>
    <cellStyle name="40% - Акцент4 2 7" xfId="271"/>
    <cellStyle name="40% - Акцент4 2 7 2" xfId="525"/>
    <cellStyle name="40% - Акцент4 2 7 2 2" xfId="1035"/>
    <cellStyle name="40% - Акцент4 2 7 3" xfId="781"/>
    <cellStyle name="40% - Акцент4 2 8" xfId="264"/>
    <cellStyle name="40% - Акцент4 2 8 2" xfId="518"/>
    <cellStyle name="40% - Акцент4 2 8 2 2" xfId="1028"/>
    <cellStyle name="40% - Акцент4 2 8 3" xfId="774"/>
    <cellStyle name="40% - Акцент4 2 9" xfId="292"/>
    <cellStyle name="40% - Акцент4 2 9 2" xfId="802"/>
    <cellStyle name="40% - Акцент4 3" xfId="133"/>
    <cellStyle name="40% - Акцент4 3 2" xfId="200"/>
    <cellStyle name="40% - Акцент4 3 2 2" xfId="454"/>
    <cellStyle name="40% - Акцент4 3 2 2 2" xfId="964"/>
    <cellStyle name="40% - Акцент4 3 2 3" xfId="710"/>
    <cellStyle name="40% - Акцент4 3 3" xfId="236"/>
    <cellStyle name="40% - Акцент4 3 3 2" xfId="490"/>
    <cellStyle name="40% - Акцент4 3 3 2 2" xfId="1000"/>
    <cellStyle name="40% - Акцент4 3 3 3" xfId="746"/>
    <cellStyle name="40% - Акцент4 3 4" xfId="387"/>
    <cellStyle name="40% - Акцент4 3 4 2" xfId="897"/>
    <cellStyle name="40% - Акцент4 3 5" xfId="643"/>
    <cellStyle name="40% - Акцент4 4" xfId="140"/>
    <cellStyle name="40% - Акцент4 4 2" xfId="394"/>
    <cellStyle name="40% - Акцент4 4 2 2" xfId="904"/>
    <cellStyle name="40% - Акцент4 4 3" xfId="650"/>
    <cellStyle name="40% - Акцент4 5" xfId="170"/>
    <cellStyle name="40% - Акцент4 5 2" xfId="424"/>
    <cellStyle name="40% - Акцент4 5 2 2" xfId="934"/>
    <cellStyle name="40% - Акцент4 5 3" xfId="680"/>
    <cellStyle name="40% - Акцент4 6" xfId="208"/>
    <cellStyle name="40% - Акцент4 6 2" xfId="462"/>
    <cellStyle name="40% - Акцент4 6 2 2" xfId="972"/>
    <cellStyle name="40% - Акцент4 6 3" xfId="718"/>
    <cellStyle name="40% - Акцент4 7" xfId="130"/>
    <cellStyle name="40% - Акцент4 7 2" xfId="384"/>
    <cellStyle name="40% - Акцент4 7 2 2" xfId="894"/>
    <cellStyle name="40% - Акцент4 7 3" xfId="640"/>
    <cellStyle name="40% - Акцент4 8" xfId="74"/>
    <cellStyle name="40% - Акцент4 8 2" xfId="321"/>
    <cellStyle name="40% - Акцент4 8 2 2" xfId="831"/>
    <cellStyle name="40% - Акцент4 8 3" xfId="584"/>
    <cellStyle name="40% - Акцент4 9" xfId="67"/>
    <cellStyle name="40% - Акцент4 9 2" xfId="314"/>
    <cellStyle name="40% - Акцент4 9 2 2" xfId="824"/>
    <cellStyle name="40% - Акцент4 9 3" xfId="577"/>
    <cellStyle name="40% - Акцент5" xfId="35" builtinId="47" customBuiltin="1"/>
    <cellStyle name="40% - Акцент5 10" xfId="104"/>
    <cellStyle name="40% - Акцент5 10 2" xfId="614"/>
    <cellStyle name="40% - Акцент5 11" xfId="306"/>
    <cellStyle name="40% - Акцент5 11 2" xfId="816"/>
    <cellStyle name="40% - Акцент5 12" xfId="548"/>
    <cellStyle name="40% - Акцент5 2" xfId="57"/>
    <cellStyle name="40% - Акцент5 2 10" xfId="340"/>
    <cellStyle name="40% - Акцент5 2 10 2" xfId="850"/>
    <cellStyle name="40% - Акцент5 2 11" xfId="567"/>
    <cellStyle name="40% - Акцент5 2 2" xfId="93"/>
    <cellStyle name="40% - Акцент5 2 2 2" xfId="362"/>
    <cellStyle name="40% - Акцент5 2 2 2 2" xfId="872"/>
    <cellStyle name="40% - Акцент5 2 2 3" xfId="603"/>
    <cellStyle name="40% - Акцент5 2 3" xfId="156"/>
    <cellStyle name="40% - Акцент5 2 3 2" xfId="410"/>
    <cellStyle name="40% - Акцент5 2 3 2 2" xfId="920"/>
    <cellStyle name="40% - Акцент5 2 3 3" xfId="666"/>
    <cellStyle name="40% - Акцент5 2 4" xfId="193"/>
    <cellStyle name="40% - Акцент5 2 4 2" xfId="447"/>
    <cellStyle name="40% - Акцент5 2 4 2 2" xfId="957"/>
    <cellStyle name="40% - Акцент5 2 4 3" xfId="703"/>
    <cellStyle name="40% - Акцент5 2 5" xfId="229"/>
    <cellStyle name="40% - Акцент5 2 5 2" xfId="483"/>
    <cellStyle name="40% - Акцент5 2 5 2 2" xfId="993"/>
    <cellStyle name="40% - Акцент5 2 5 3" xfId="739"/>
    <cellStyle name="40% - Акцент5 2 6" xfId="252"/>
    <cellStyle name="40% - Акцент5 2 6 2" xfId="506"/>
    <cellStyle name="40% - Акцент5 2 6 2 2" xfId="1016"/>
    <cellStyle name="40% - Акцент5 2 6 3" xfId="762"/>
    <cellStyle name="40% - Акцент5 2 7" xfId="276"/>
    <cellStyle name="40% - Акцент5 2 7 2" xfId="530"/>
    <cellStyle name="40% - Акцент5 2 7 2 2" xfId="1040"/>
    <cellStyle name="40% - Акцент5 2 7 3" xfId="786"/>
    <cellStyle name="40% - Акцент5 2 8" xfId="279"/>
    <cellStyle name="40% - Акцент5 2 8 2" xfId="533"/>
    <cellStyle name="40% - Акцент5 2 8 2 2" xfId="1043"/>
    <cellStyle name="40% - Акцент5 2 8 3" xfId="789"/>
    <cellStyle name="40% - Акцент5 2 9" xfId="294"/>
    <cellStyle name="40% - Акцент5 2 9 2" xfId="804"/>
    <cellStyle name="40% - Акцент5 3" xfId="135"/>
    <cellStyle name="40% - Акцент5 3 2" xfId="202"/>
    <cellStyle name="40% - Акцент5 3 2 2" xfId="456"/>
    <cellStyle name="40% - Акцент5 3 2 2 2" xfId="966"/>
    <cellStyle name="40% - Акцент5 3 2 3" xfId="712"/>
    <cellStyle name="40% - Акцент5 3 3" xfId="238"/>
    <cellStyle name="40% - Акцент5 3 3 2" xfId="492"/>
    <cellStyle name="40% - Акцент5 3 3 2 2" xfId="1002"/>
    <cellStyle name="40% - Акцент5 3 3 3" xfId="748"/>
    <cellStyle name="40% - Акцент5 3 4" xfId="389"/>
    <cellStyle name="40% - Акцент5 3 4 2" xfId="899"/>
    <cellStyle name="40% - Акцент5 3 5" xfId="645"/>
    <cellStyle name="40% - Акцент5 4" xfId="142"/>
    <cellStyle name="40% - Акцент5 4 2" xfId="396"/>
    <cellStyle name="40% - Акцент5 4 2 2" xfId="906"/>
    <cellStyle name="40% - Акцент5 4 3" xfId="652"/>
    <cellStyle name="40% - Акцент5 5" xfId="173"/>
    <cellStyle name="40% - Акцент5 5 2" xfId="427"/>
    <cellStyle name="40% - Акцент5 5 2 2" xfId="937"/>
    <cellStyle name="40% - Акцент5 5 3" xfId="683"/>
    <cellStyle name="40% - Акцент5 6" xfId="210"/>
    <cellStyle name="40% - Акцент5 6 2" xfId="464"/>
    <cellStyle name="40% - Акцент5 6 2 2" xfId="974"/>
    <cellStyle name="40% - Акцент5 6 3" xfId="720"/>
    <cellStyle name="40% - Акцент5 7" xfId="119"/>
    <cellStyle name="40% - Акцент5 7 2" xfId="373"/>
    <cellStyle name="40% - Акцент5 7 2 2" xfId="883"/>
    <cellStyle name="40% - Акцент5 7 3" xfId="629"/>
    <cellStyle name="40% - Акцент5 8" xfId="129"/>
    <cellStyle name="40% - Акцент5 8 2" xfId="383"/>
    <cellStyle name="40% - Акцент5 8 2 2" xfId="893"/>
    <cellStyle name="40% - Акцент5 8 3" xfId="639"/>
    <cellStyle name="40% - Акцент5 9" xfId="83"/>
    <cellStyle name="40% - Акцент5 9 2" xfId="330"/>
    <cellStyle name="40% - Акцент5 9 2 2" xfId="840"/>
    <cellStyle name="40% - Акцент5 9 3" xfId="593"/>
    <cellStyle name="40% - Акцент6" xfId="39" builtinId="51" customBuiltin="1"/>
    <cellStyle name="40% - Акцент6 10" xfId="107"/>
    <cellStyle name="40% - Акцент6 10 2" xfId="617"/>
    <cellStyle name="40% - Акцент6 11" xfId="308"/>
    <cellStyle name="40% - Акцент6 11 2" xfId="818"/>
    <cellStyle name="40% - Акцент6 12" xfId="550"/>
    <cellStyle name="40% - Акцент6 2" xfId="61"/>
    <cellStyle name="40% - Акцент6 2 10" xfId="344"/>
    <cellStyle name="40% - Акцент6 2 10 2" xfId="854"/>
    <cellStyle name="40% - Акцент6 2 11" xfId="571"/>
    <cellStyle name="40% - Акцент6 2 2" xfId="97"/>
    <cellStyle name="40% - Акцент6 2 2 2" xfId="366"/>
    <cellStyle name="40% - Акцент6 2 2 2 2" xfId="876"/>
    <cellStyle name="40% - Акцент6 2 2 3" xfId="607"/>
    <cellStyle name="40% - Акцент6 2 3" xfId="158"/>
    <cellStyle name="40% - Акцент6 2 3 2" xfId="412"/>
    <cellStyle name="40% - Акцент6 2 3 2 2" xfId="922"/>
    <cellStyle name="40% - Акцент6 2 3 3" xfId="668"/>
    <cellStyle name="40% - Акцент6 2 4" xfId="195"/>
    <cellStyle name="40% - Акцент6 2 4 2" xfId="449"/>
    <cellStyle name="40% - Акцент6 2 4 2 2" xfId="959"/>
    <cellStyle name="40% - Акцент6 2 4 3" xfId="705"/>
    <cellStyle name="40% - Акцент6 2 5" xfId="231"/>
    <cellStyle name="40% - Акцент6 2 5 2" xfId="485"/>
    <cellStyle name="40% - Акцент6 2 5 2 2" xfId="995"/>
    <cellStyle name="40% - Акцент6 2 5 3" xfId="741"/>
    <cellStyle name="40% - Акцент6 2 6" xfId="254"/>
    <cellStyle name="40% - Акцент6 2 6 2" xfId="508"/>
    <cellStyle name="40% - Акцент6 2 6 2 2" xfId="1018"/>
    <cellStyle name="40% - Акцент6 2 6 3" xfId="764"/>
    <cellStyle name="40% - Акцент6 2 7" xfId="273"/>
    <cellStyle name="40% - Акцент6 2 7 2" xfId="527"/>
    <cellStyle name="40% - Акцент6 2 7 2 2" xfId="1037"/>
    <cellStyle name="40% - Акцент6 2 7 3" xfId="783"/>
    <cellStyle name="40% - Акцент6 2 8" xfId="256"/>
    <cellStyle name="40% - Акцент6 2 8 2" xfId="510"/>
    <cellStyle name="40% - Акцент6 2 8 2 2" xfId="1020"/>
    <cellStyle name="40% - Акцент6 2 8 3" xfId="766"/>
    <cellStyle name="40% - Акцент6 2 9" xfId="296"/>
    <cellStyle name="40% - Акцент6 2 9 2" xfId="806"/>
    <cellStyle name="40% - Акцент6 3" xfId="137"/>
    <cellStyle name="40% - Акцент6 3 2" xfId="204"/>
    <cellStyle name="40% - Акцент6 3 2 2" xfId="458"/>
    <cellStyle name="40% - Акцент6 3 2 2 2" xfId="968"/>
    <cellStyle name="40% - Акцент6 3 2 3" xfId="714"/>
    <cellStyle name="40% - Акцент6 3 3" xfId="240"/>
    <cellStyle name="40% - Акцент6 3 3 2" xfId="494"/>
    <cellStyle name="40% - Акцент6 3 3 2 2" xfId="1004"/>
    <cellStyle name="40% - Акцент6 3 3 3" xfId="750"/>
    <cellStyle name="40% - Акцент6 3 4" xfId="391"/>
    <cellStyle name="40% - Акцент6 3 4 2" xfId="901"/>
    <cellStyle name="40% - Акцент6 3 5" xfId="647"/>
    <cellStyle name="40% - Акцент6 4" xfId="144"/>
    <cellStyle name="40% - Акцент6 4 2" xfId="398"/>
    <cellStyle name="40% - Акцент6 4 2 2" xfId="908"/>
    <cellStyle name="40% - Акцент6 4 3" xfId="654"/>
    <cellStyle name="40% - Акцент6 5" xfId="175"/>
    <cellStyle name="40% - Акцент6 5 2" xfId="429"/>
    <cellStyle name="40% - Акцент6 5 2 2" xfId="939"/>
    <cellStyle name="40% - Акцент6 5 3" xfId="685"/>
    <cellStyle name="40% - Акцент6 6" xfId="212"/>
    <cellStyle name="40% - Акцент6 6 2" xfId="466"/>
    <cellStyle name="40% - Акцент6 6 2 2" xfId="976"/>
    <cellStyle name="40% - Акцент6 6 3" xfId="722"/>
    <cellStyle name="40% - Акцент6 7" xfId="125"/>
    <cellStyle name="40% - Акцент6 7 2" xfId="379"/>
    <cellStyle name="40% - Акцент6 7 2 2" xfId="889"/>
    <cellStyle name="40% - Акцент6 7 3" xfId="635"/>
    <cellStyle name="40% - Акцент6 8" xfId="88"/>
    <cellStyle name="40% - Акцент6 8 2" xfId="335"/>
    <cellStyle name="40% - Акцент6 8 2 2" xfId="845"/>
    <cellStyle name="40% - Акцент6 8 3" xfId="598"/>
    <cellStyle name="40% - Акцент6 9" xfId="272"/>
    <cellStyle name="40% - Акцент6 9 2" xfId="526"/>
    <cellStyle name="40% - Акцент6 9 2 2" xfId="1036"/>
    <cellStyle name="40% - Акцент6 9 3" xfId="782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10" xfId="103"/>
    <cellStyle name="Обычный 2 10 2" xfId="613"/>
    <cellStyle name="Обычный 2 11" xfId="309"/>
    <cellStyle name="Обычный 2 11 2" xfId="819"/>
    <cellStyle name="Обычный 2 12" xfId="551"/>
    <cellStyle name="Обычный 2 2" xfId="62"/>
    <cellStyle name="Обычный 2 2 2" xfId="197"/>
    <cellStyle name="Обычный 2 2 2 2" xfId="451"/>
    <cellStyle name="Обычный 2 2 2 2 2" xfId="961"/>
    <cellStyle name="Обычный 2 2 2 3" xfId="707"/>
    <cellStyle name="Обычный 2 2 3" xfId="233"/>
    <cellStyle name="Обычный 2 2 3 2" xfId="487"/>
    <cellStyle name="Обычный 2 2 3 2 2" xfId="997"/>
    <cellStyle name="Обычный 2 2 3 3" xfId="743"/>
    <cellStyle name="Обычный 2 2 4" xfId="346"/>
    <cellStyle name="Обычный 2 2 4 2" xfId="856"/>
    <cellStyle name="Обычный 2 2 5" xfId="572"/>
    <cellStyle name="Обычный 2 3" xfId="138"/>
    <cellStyle name="Обычный 2 3 2" xfId="205"/>
    <cellStyle name="Обычный 2 3 2 2" xfId="459"/>
    <cellStyle name="Обычный 2 3 2 2 2" xfId="969"/>
    <cellStyle name="Обычный 2 3 2 3" xfId="715"/>
    <cellStyle name="Обычный 2 3 3" xfId="241"/>
    <cellStyle name="Обычный 2 3 3 2" xfId="495"/>
    <cellStyle name="Обычный 2 3 3 2 2" xfId="1005"/>
    <cellStyle name="Обычный 2 3 3 3" xfId="751"/>
    <cellStyle name="Обычный 2 3 4" xfId="392"/>
    <cellStyle name="Обычный 2 3 4 2" xfId="902"/>
    <cellStyle name="Обычный 2 3 5" xfId="648"/>
    <cellStyle name="Обычный 2 4" xfId="145"/>
    <cellStyle name="Обычный 2 4 2" xfId="399"/>
    <cellStyle name="Обычный 2 4 2 2" xfId="909"/>
    <cellStyle name="Обычный 2 4 3" xfId="655"/>
    <cellStyle name="Обычный 2 5" xfId="177"/>
    <cellStyle name="Обычный 2 5 2" xfId="431"/>
    <cellStyle name="Обычный 2 5 2 2" xfId="941"/>
    <cellStyle name="Обычный 2 5 3" xfId="687"/>
    <cellStyle name="Обычный 2 6" xfId="213"/>
    <cellStyle name="Обычный 2 6 2" xfId="467"/>
    <cellStyle name="Обычный 2 6 2 2" xfId="977"/>
    <cellStyle name="Обычный 2 6 3" xfId="723"/>
    <cellStyle name="Обычный 2 7" xfId="118"/>
    <cellStyle name="Обычный 2 7 2" xfId="372"/>
    <cellStyle name="Обычный 2 7 2 2" xfId="882"/>
    <cellStyle name="Обычный 2 7 3" xfId="628"/>
    <cellStyle name="Обычный 2 8" xfId="121"/>
    <cellStyle name="Обычный 2 8 2" xfId="375"/>
    <cellStyle name="Обычный 2 8 2 2" xfId="885"/>
    <cellStyle name="Обычный 2 8 3" xfId="631"/>
    <cellStyle name="Обычный 2 9" xfId="72"/>
    <cellStyle name="Обычный 2 9 2" xfId="319"/>
    <cellStyle name="Обычный 2 9 2 2" xfId="829"/>
    <cellStyle name="Обычный 2 9 3" xfId="582"/>
    <cellStyle name="Плохой" xfId="7" builtinId="27" customBuiltin="1"/>
    <cellStyle name="Пояснение" xfId="15" builtinId="53" customBuiltin="1"/>
    <cellStyle name="Примечание 2" xfId="42"/>
    <cellStyle name="Примечание 2 10" xfId="100"/>
    <cellStyle name="Примечание 2 10 2" xfId="610"/>
    <cellStyle name="Примечание 2 11" xfId="310"/>
    <cellStyle name="Примечание 2 11 2" xfId="820"/>
    <cellStyle name="Примечание 2 12" xfId="552"/>
    <cellStyle name="Примечание 2 2" xfId="63"/>
    <cellStyle name="Примечание 2 2 2" xfId="198"/>
    <cellStyle name="Примечание 2 2 2 2" xfId="452"/>
    <cellStyle name="Примечание 2 2 2 2 2" xfId="962"/>
    <cellStyle name="Примечание 2 2 2 3" xfId="708"/>
    <cellStyle name="Примечание 2 2 3" xfId="234"/>
    <cellStyle name="Примечание 2 2 3 2" xfId="488"/>
    <cellStyle name="Примечание 2 2 3 2 2" xfId="998"/>
    <cellStyle name="Примечание 2 2 3 3" xfId="744"/>
    <cellStyle name="Примечание 2 2 4" xfId="347"/>
    <cellStyle name="Примечание 2 2 4 2" xfId="857"/>
    <cellStyle name="Примечание 2 2 5" xfId="573"/>
    <cellStyle name="Примечание 2 3" xfId="139"/>
    <cellStyle name="Примечание 2 3 2" xfId="206"/>
    <cellStyle name="Примечание 2 3 2 2" xfId="460"/>
    <cellStyle name="Примечание 2 3 2 2 2" xfId="970"/>
    <cellStyle name="Примечание 2 3 2 3" xfId="716"/>
    <cellStyle name="Примечание 2 3 3" xfId="242"/>
    <cellStyle name="Примечание 2 3 3 2" xfId="496"/>
    <cellStyle name="Примечание 2 3 3 2 2" xfId="1006"/>
    <cellStyle name="Примечание 2 3 3 3" xfId="752"/>
    <cellStyle name="Примечание 2 3 4" xfId="393"/>
    <cellStyle name="Примечание 2 3 4 2" xfId="903"/>
    <cellStyle name="Примечание 2 3 5" xfId="649"/>
    <cellStyle name="Примечание 2 4" xfId="146"/>
    <cellStyle name="Примечание 2 4 2" xfId="400"/>
    <cellStyle name="Примечание 2 4 2 2" xfId="910"/>
    <cellStyle name="Примечание 2 4 3" xfId="656"/>
    <cellStyle name="Примечание 2 5" xfId="178"/>
    <cellStyle name="Примечание 2 5 2" xfId="432"/>
    <cellStyle name="Примечание 2 5 2 2" xfId="942"/>
    <cellStyle name="Примечание 2 5 3" xfId="688"/>
    <cellStyle name="Примечание 2 6" xfId="214"/>
    <cellStyle name="Примечание 2 6 2" xfId="468"/>
    <cellStyle name="Примечание 2 6 2 2" xfId="978"/>
    <cellStyle name="Примечание 2 6 3" xfId="724"/>
    <cellStyle name="Примечание 2 7" xfId="116"/>
    <cellStyle name="Примечание 2 7 2" xfId="370"/>
    <cellStyle name="Примечание 2 7 2 2" xfId="880"/>
    <cellStyle name="Примечание 2 7 3" xfId="626"/>
    <cellStyle name="Примечание 2 8" xfId="117"/>
    <cellStyle name="Примечание 2 8 2" xfId="371"/>
    <cellStyle name="Примечание 2 8 2 2" xfId="881"/>
    <cellStyle name="Примечание 2 8 3" xfId="627"/>
    <cellStyle name="Примечание 2 9" xfId="126"/>
    <cellStyle name="Примечание 2 9 2" xfId="380"/>
    <cellStyle name="Примечание 2 9 2 2" xfId="890"/>
    <cellStyle name="Примечание 2 9 3" xfId="63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463"/>
  <sheetViews>
    <sheetView tabSelected="1" topLeftCell="A2" zoomScale="90" zoomScaleNormal="90" workbookViewId="0">
      <selection activeCell="A5" sqref="A5:Q5"/>
    </sheetView>
  </sheetViews>
  <sheetFormatPr defaultColWidth="9.109375" defaultRowHeight="56.4" customHeight="1"/>
  <cols>
    <col min="1" max="1" width="39.5546875" style="6" customWidth="1"/>
    <col min="2" max="2" width="15.6640625" style="6" customWidth="1"/>
    <col min="3" max="3" width="6" style="6" customWidth="1"/>
    <col min="4" max="5" width="16.5546875" style="6" hidden="1" customWidth="1"/>
    <col min="6" max="6" width="14" style="6" hidden="1" customWidth="1"/>
    <col min="7" max="7" width="13.44140625" style="6" hidden="1" customWidth="1"/>
    <col min="8" max="8" width="14" style="6" hidden="1" customWidth="1"/>
    <col min="9" max="9" width="15.33203125" style="6" hidden="1" customWidth="1"/>
    <col min="10" max="11" width="15.109375" style="6" hidden="1" customWidth="1"/>
    <col min="12" max="12" width="15.109375" style="6" customWidth="1"/>
    <col min="13" max="13" width="13.33203125" style="6" hidden="1" customWidth="1"/>
    <col min="14" max="14" width="13" style="6" hidden="1" customWidth="1"/>
    <col min="15" max="15" width="14.33203125" style="6" hidden="1" customWidth="1"/>
    <col min="16" max="16" width="14.6640625" style="6" hidden="1" customWidth="1"/>
    <col min="17" max="17" width="15.109375" style="6" customWidth="1"/>
    <col min="18" max="16384" width="9.109375" style="6"/>
  </cols>
  <sheetData>
    <row r="1" spans="1:17" ht="20.25" hidden="1" customHeight="1">
      <c r="A1" s="32"/>
      <c r="B1" s="32"/>
      <c r="C1" s="32"/>
    </row>
    <row r="2" spans="1:17" ht="20.25" customHeight="1">
      <c r="A2" s="32" t="s">
        <v>372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20.25" customHeight="1">
      <c r="A3" s="32" t="s">
        <v>368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20.25" customHeight="1">
      <c r="A4" s="32" t="s">
        <v>369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20.25" customHeight="1">
      <c r="A5" s="32" t="s">
        <v>563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ht="20.25" customHeight="1">
      <c r="A6" s="32" t="s">
        <v>372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ht="21" customHeight="1">
      <c r="A7" s="32" t="s">
        <v>368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ht="21" customHeight="1">
      <c r="A8" s="32" t="s">
        <v>369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18.75" customHeight="1">
      <c r="A9" s="32" t="s">
        <v>533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ht="21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ht="18.7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7" ht="15.6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</row>
    <row r="13" spans="1:17" ht="147.75" customHeight="1">
      <c r="A13" s="37" t="s">
        <v>534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20.25" customHeight="1">
      <c r="A14" s="38" t="s">
        <v>341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spans="1:17" ht="21.75" customHeight="1">
      <c r="A15" s="33" t="s">
        <v>2</v>
      </c>
      <c r="B15" s="33" t="s">
        <v>0</v>
      </c>
      <c r="C15" s="33" t="s">
        <v>1</v>
      </c>
      <c r="D15" s="35" t="s">
        <v>412</v>
      </c>
      <c r="E15" s="33" t="s">
        <v>535</v>
      </c>
      <c r="F15" s="35" t="s">
        <v>412</v>
      </c>
      <c r="G15" s="33" t="s">
        <v>547</v>
      </c>
      <c r="H15" s="35" t="s">
        <v>412</v>
      </c>
      <c r="I15" s="35" t="s">
        <v>477</v>
      </c>
      <c r="J15" s="33" t="s">
        <v>535</v>
      </c>
      <c r="K15" s="33" t="s">
        <v>552</v>
      </c>
      <c r="L15" s="35" t="s">
        <v>412</v>
      </c>
      <c r="M15" s="35" t="s">
        <v>477</v>
      </c>
      <c r="N15" s="33" t="s">
        <v>547</v>
      </c>
      <c r="O15" s="35" t="s">
        <v>477</v>
      </c>
      <c r="P15" s="33" t="s">
        <v>552</v>
      </c>
      <c r="Q15" s="35" t="s">
        <v>477</v>
      </c>
    </row>
    <row r="16" spans="1:17" ht="88.5" customHeight="1">
      <c r="A16" s="34"/>
      <c r="B16" s="34"/>
      <c r="C16" s="34"/>
      <c r="D16" s="36"/>
      <c r="E16" s="34"/>
      <c r="F16" s="36"/>
      <c r="G16" s="34"/>
      <c r="H16" s="36"/>
      <c r="I16" s="36"/>
      <c r="J16" s="34"/>
      <c r="K16" s="34"/>
      <c r="L16" s="36"/>
      <c r="M16" s="36"/>
      <c r="N16" s="34"/>
      <c r="O16" s="36"/>
      <c r="P16" s="34"/>
      <c r="Q16" s="36"/>
    </row>
    <row r="17" spans="1:17" ht="69" customHeight="1">
      <c r="A17" s="7" t="s">
        <v>3</v>
      </c>
      <c r="B17" s="8" t="s">
        <v>234</v>
      </c>
      <c r="C17" s="5"/>
      <c r="D17" s="9">
        <v>309247.47344000003</v>
      </c>
      <c r="E17" s="3">
        <f>E18+E37+E71+E95+E110+E126+E132</f>
        <v>8776.5293899999979</v>
      </c>
      <c r="F17" s="9">
        <f>D17+E17</f>
        <v>318024.00283000001</v>
      </c>
      <c r="G17" s="3">
        <f>G18+G37+G71+G95+G110+G126+G132</f>
        <v>0</v>
      </c>
      <c r="H17" s="9">
        <f>F17+G17</f>
        <v>318024.00283000001</v>
      </c>
      <c r="I17" s="9">
        <v>307197.63117999997</v>
      </c>
      <c r="J17" s="3">
        <f>J18+J37+J71+J95+J110+J126+J132</f>
        <v>4537.9570000000003</v>
      </c>
      <c r="K17" s="3">
        <f>K18+K37+K71+K95+K110+K126+K132</f>
        <v>225.71478999999999</v>
      </c>
      <c r="L17" s="9">
        <f>H17+K17</f>
        <v>318249.71762000001</v>
      </c>
      <c r="M17" s="9">
        <f>I17+J17</f>
        <v>311735.58817999996</v>
      </c>
      <c r="N17" s="3">
        <f>N18+N37+N71+N95+N110+N126+N132</f>
        <v>0</v>
      </c>
      <c r="O17" s="9">
        <f>M17+N17</f>
        <v>311735.58817999996</v>
      </c>
      <c r="P17" s="3">
        <f>P18+P37+P71+P95+P110+P126+P132</f>
        <v>227.62434999999999</v>
      </c>
      <c r="Q17" s="9">
        <f>O17+P17</f>
        <v>311963.21252999996</v>
      </c>
    </row>
    <row r="18" spans="1:17" ht="43.5" customHeight="1">
      <c r="A18" s="10" t="s">
        <v>231</v>
      </c>
      <c r="B18" s="8" t="s">
        <v>235</v>
      </c>
      <c r="C18" s="5"/>
      <c r="D18" s="9">
        <v>149808.61300000001</v>
      </c>
      <c r="E18" s="3">
        <f>E19+E34</f>
        <v>0</v>
      </c>
      <c r="F18" s="9">
        <f t="shared" ref="F18:F87" si="0">D18+E18</f>
        <v>149808.61300000001</v>
      </c>
      <c r="G18" s="3">
        <f>G19+G34</f>
        <v>0</v>
      </c>
      <c r="H18" s="9">
        <f t="shared" ref="H18:H84" si="1">F18+G18</f>
        <v>149808.61300000001</v>
      </c>
      <c r="I18" s="9">
        <v>149808.61300000001</v>
      </c>
      <c r="J18" s="3">
        <f>J19+J34</f>
        <v>0</v>
      </c>
      <c r="K18" s="3">
        <f>K19+K34</f>
        <v>0</v>
      </c>
      <c r="L18" s="9">
        <f t="shared" ref="L18:L81" si="2">H18+K18</f>
        <v>149808.61300000001</v>
      </c>
      <c r="M18" s="9">
        <f t="shared" ref="M18:M87" si="3">I18+J18</f>
        <v>149808.61300000001</v>
      </c>
      <c r="N18" s="3">
        <f>N19+N34</f>
        <v>0</v>
      </c>
      <c r="O18" s="9">
        <f t="shared" ref="O18:O84" si="4">M18+N18</f>
        <v>149808.61300000001</v>
      </c>
      <c r="P18" s="3">
        <f>P19+P34</f>
        <v>0</v>
      </c>
      <c r="Q18" s="9">
        <f t="shared" ref="Q18:Q81" si="5">O18+P18</f>
        <v>149808.61300000001</v>
      </c>
    </row>
    <row r="19" spans="1:17" ht="45" customHeight="1">
      <c r="A19" s="11" t="s">
        <v>233</v>
      </c>
      <c r="B19" s="4" t="s">
        <v>236</v>
      </c>
      <c r="C19" s="5"/>
      <c r="D19" s="9">
        <v>149808.61300000001</v>
      </c>
      <c r="E19" s="3">
        <f>E20+E22+E24+E26+E28+E30+E32</f>
        <v>0</v>
      </c>
      <c r="F19" s="9">
        <f t="shared" si="0"/>
        <v>149808.61300000001</v>
      </c>
      <c r="G19" s="3">
        <f>G20+G22+G24+G26+G28+G30+G32</f>
        <v>0</v>
      </c>
      <c r="H19" s="9">
        <f t="shared" si="1"/>
        <v>149808.61300000001</v>
      </c>
      <c r="I19" s="9">
        <v>149808.61300000001</v>
      </c>
      <c r="J19" s="3">
        <f>J20+J22+J24+J26+J28+J30+J32</f>
        <v>0</v>
      </c>
      <c r="K19" s="3">
        <f>K20+K22+K24+K26+K28+K30+K32</f>
        <v>0</v>
      </c>
      <c r="L19" s="9">
        <f t="shared" si="2"/>
        <v>149808.61300000001</v>
      </c>
      <c r="M19" s="9">
        <f t="shared" si="3"/>
        <v>149808.61300000001</v>
      </c>
      <c r="N19" s="3">
        <f>N20+N22+N24+N26+N28+N30+N32</f>
        <v>0</v>
      </c>
      <c r="O19" s="9">
        <f t="shared" si="4"/>
        <v>149808.61300000001</v>
      </c>
      <c r="P19" s="3">
        <f>P20+P22+P24+P26+P28+P30+P32</f>
        <v>0</v>
      </c>
      <c r="Q19" s="9">
        <f t="shared" si="5"/>
        <v>149808.61300000001</v>
      </c>
    </row>
    <row r="20" spans="1:17" ht="33.75" customHeight="1">
      <c r="A20" s="11" t="s">
        <v>232</v>
      </c>
      <c r="B20" s="4" t="s">
        <v>237</v>
      </c>
      <c r="C20" s="5"/>
      <c r="D20" s="9">
        <v>43793.933000000005</v>
      </c>
      <c r="E20" s="3">
        <f>E21</f>
        <v>0</v>
      </c>
      <c r="F20" s="9">
        <f t="shared" si="0"/>
        <v>43793.933000000005</v>
      </c>
      <c r="G20" s="3">
        <f>G21</f>
        <v>0</v>
      </c>
      <c r="H20" s="9">
        <f t="shared" si="1"/>
        <v>43793.933000000005</v>
      </c>
      <c r="I20" s="9">
        <v>43793.933000000005</v>
      </c>
      <c r="J20" s="3">
        <f>J21</f>
        <v>0</v>
      </c>
      <c r="K20" s="3">
        <f>K21</f>
        <v>0</v>
      </c>
      <c r="L20" s="9">
        <f t="shared" si="2"/>
        <v>43793.933000000005</v>
      </c>
      <c r="M20" s="9">
        <f t="shared" si="3"/>
        <v>43793.933000000005</v>
      </c>
      <c r="N20" s="3">
        <f>N21</f>
        <v>0</v>
      </c>
      <c r="O20" s="9">
        <f t="shared" si="4"/>
        <v>43793.933000000005</v>
      </c>
      <c r="P20" s="3">
        <f>P21</f>
        <v>0</v>
      </c>
      <c r="Q20" s="9">
        <f t="shared" si="5"/>
        <v>43793.933000000005</v>
      </c>
    </row>
    <row r="21" spans="1:17" ht="46.5" customHeight="1">
      <c r="A21" s="1" t="s">
        <v>64</v>
      </c>
      <c r="B21" s="4" t="s">
        <v>237</v>
      </c>
      <c r="C21" s="5">
        <v>600</v>
      </c>
      <c r="D21" s="9">
        <v>43793.933000000005</v>
      </c>
      <c r="E21" s="3"/>
      <c r="F21" s="9">
        <f t="shared" si="0"/>
        <v>43793.933000000005</v>
      </c>
      <c r="G21" s="3"/>
      <c r="H21" s="9">
        <f t="shared" si="1"/>
        <v>43793.933000000005</v>
      </c>
      <c r="I21" s="9">
        <v>43793.933000000005</v>
      </c>
      <c r="J21" s="3"/>
      <c r="K21" s="3"/>
      <c r="L21" s="9">
        <f t="shared" si="2"/>
        <v>43793.933000000005</v>
      </c>
      <c r="M21" s="9">
        <f t="shared" si="3"/>
        <v>43793.933000000005</v>
      </c>
      <c r="N21" s="3"/>
      <c r="O21" s="9">
        <f t="shared" si="4"/>
        <v>43793.933000000005</v>
      </c>
      <c r="P21" s="3"/>
      <c r="Q21" s="9">
        <f t="shared" si="5"/>
        <v>43793.933000000005</v>
      </c>
    </row>
    <row r="22" spans="1:17" ht="59.25" customHeight="1">
      <c r="A22" s="1" t="s">
        <v>238</v>
      </c>
      <c r="B22" s="4" t="s">
        <v>239</v>
      </c>
      <c r="C22" s="5"/>
      <c r="D22" s="9">
        <v>510</v>
      </c>
      <c r="E22" s="3">
        <f>E23</f>
        <v>0</v>
      </c>
      <c r="F22" s="9">
        <f t="shared" si="0"/>
        <v>510</v>
      </c>
      <c r="G22" s="3">
        <f>G23</f>
        <v>0</v>
      </c>
      <c r="H22" s="9">
        <f t="shared" si="1"/>
        <v>510</v>
      </c>
      <c r="I22" s="9">
        <v>510</v>
      </c>
      <c r="J22" s="3">
        <f>J23</f>
        <v>0</v>
      </c>
      <c r="K22" s="3">
        <f>K23</f>
        <v>0</v>
      </c>
      <c r="L22" s="9">
        <f t="shared" si="2"/>
        <v>510</v>
      </c>
      <c r="M22" s="9">
        <f t="shared" si="3"/>
        <v>510</v>
      </c>
      <c r="N22" s="3">
        <f>N23</f>
        <v>0</v>
      </c>
      <c r="O22" s="9">
        <f t="shared" si="4"/>
        <v>510</v>
      </c>
      <c r="P22" s="3">
        <f>P23</f>
        <v>0</v>
      </c>
      <c r="Q22" s="9">
        <f t="shared" si="5"/>
        <v>510</v>
      </c>
    </row>
    <row r="23" spans="1:17" ht="49.5" customHeight="1">
      <c r="A23" s="1" t="s">
        <v>64</v>
      </c>
      <c r="B23" s="4" t="s">
        <v>239</v>
      </c>
      <c r="C23" s="5">
        <v>600</v>
      </c>
      <c r="D23" s="9">
        <v>510</v>
      </c>
      <c r="E23" s="3"/>
      <c r="F23" s="9">
        <f t="shared" si="0"/>
        <v>510</v>
      </c>
      <c r="G23" s="3"/>
      <c r="H23" s="9">
        <f t="shared" si="1"/>
        <v>510</v>
      </c>
      <c r="I23" s="9">
        <v>510</v>
      </c>
      <c r="J23" s="3"/>
      <c r="K23" s="3"/>
      <c r="L23" s="9">
        <f t="shared" si="2"/>
        <v>510</v>
      </c>
      <c r="M23" s="9">
        <f t="shared" si="3"/>
        <v>510</v>
      </c>
      <c r="N23" s="3"/>
      <c r="O23" s="9">
        <f t="shared" si="4"/>
        <v>510</v>
      </c>
      <c r="P23" s="3"/>
      <c r="Q23" s="9">
        <f t="shared" si="5"/>
        <v>510</v>
      </c>
    </row>
    <row r="24" spans="1:17" ht="37.5" customHeight="1">
      <c r="A24" s="1" t="s">
        <v>240</v>
      </c>
      <c r="B24" s="4" t="s">
        <v>241</v>
      </c>
      <c r="C24" s="5"/>
      <c r="D24" s="9">
        <v>200</v>
      </c>
      <c r="E24" s="3">
        <f>E25</f>
        <v>0</v>
      </c>
      <c r="F24" s="9">
        <f t="shared" si="0"/>
        <v>200</v>
      </c>
      <c r="G24" s="3">
        <f>G25</f>
        <v>0</v>
      </c>
      <c r="H24" s="9">
        <f t="shared" si="1"/>
        <v>200</v>
      </c>
      <c r="I24" s="9">
        <v>200</v>
      </c>
      <c r="J24" s="3">
        <f>J25</f>
        <v>0</v>
      </c>
      <c r="K24" s="3">
        <f>K25</f>
        <v>0</v>
      </c>
      <c r="L24" s="9">
        <f t="shared" si="2"/>
        <v>200</v>
      </c>
      <c r="M24" s="9">
        <f t="shared" si="3"/>
        <v>200</v>
      </c>
      <c r="N24" s="3">
        <f>N25</f>
        <v>0</v>
      </c>
      <c r="O24" s="9">
        <f t="shared" si="4"/>
        <v>200</v>
      </c>
      <c r="P24" s="3">
        <f>P25</f>
        <v>0</v>
      </c>
      <c r="Q24" s="9">
        <f t="shared" si="5"/>
        <v>200</v>
      </c>
    </row>
    <row r="25" spans="1:17" ht="51.75" customHeight="1">
      <c r="A25" s="1" t="s">
        <v>64</v>
      </c>
      <c r="B25" s="4" t="s">
        <v>241</v>
      </c>
      <c r="C25" s="5">
        <v>600</v>
      </c>
      <c r="D25" s="9">
        <v>200</v>
      </c>
      <c r="E25" s="3"/>
      <c r="F25" s="9">
        <f t="shared" si="0"/>
        <v>200</v>
      </c>
      <c r="G25" s="3"/>
      <c r="H25" s="9">
        <f t="shared" si="1"/>
        <v>200</v>
      </c>
      <c r="I25" s="9">
        <v>200</v>
      </c>
      <c r="J25" s="3"/>
      <c r="K25" s="3"/>
      <c r="L25" s="9">
        <f t="shared" si="2"/>
        <v>200</v>
      </c>
      <c r="M25" s="9">
        <f t="shared" si="3"/>
        <v>200</v>
      </c>
      <c r="N25" s="3"/>
      <c r="O25" s="9">
        <f t="shared" si="4"/>
        <v>200</v>
      </c>
      <c r="P25" s="3"/>
      <c r="Q25" s="9">
        <f t="shared" si="5"/>
        <v>200</v>
      </c>
    </row>
    <row r="26" spans="1:17" ht="57.75" customHeight="1">
      <c r="A26" s="1" t="s">
        <v>486</v>
      </c>
      <c r="B26" s="4" t="s">
        <v>531</v>
      </c>
      <c r="C26" s="5"/>
      <c r="D26" s="9">
        <v>0</v>
      </c>
      <c r="E26" s="3">
        <f>E27</f>
        <v>0</v>
      </c>
      <c r="F26" s="9">
        <f t="shared" si="0"/>
        <v>0</v>
      </c>
      <c r="G26" s="3">
        <f>G27</f>
        <v>0</v>
      </c>
      <c r="H26" s="9">
        <f t="shared" si="1"/>
        <v>0</v>
      </c>
      <c r="I26" s="9">
        <v>0</v>
      </c>
      <c r="J26" s="3">
        <f>J27</f>
        <v>0</v>
      </c>
      <c r="K26" s="3">
        <f>K27</f>
        <v>0</v>
      </c>
      <c r="L26" s="9">
        <f t="shared" si="2"/>
        <v>0</v>
      </c>
      <c r="M26" s="9">
        <f t="shared" si="3"/>
        <v>0</v>
      </c>
      <c r="N26" s="3">
        <f>N27</f>
        <v>0</v>
      </c>
      <c r="O26" s="9">
        <f t="shared" si="4"/>
        <v>0</v>
      </c>
      <c r="P26" s="3">
        <f>P27</f>
        <v>0</v>
      </c>
      <c r="Q26" s="9">
        <f t="shared" si="5"/>
        <v>0</v>
      </c>
    </row>
    <row r="27" spans="1:17" ht="51.75" customHeight="1">
      <c r="A27" s="1" t="s">
        <v>64</v>
      </c>
      <c r="B27" s="4" t="s">
        <v>531</v>
      </c>
      <c r="C27" s="5">
        <v>600</v>
      </c>
      <c r="D27" s="9">
        <v>0</v>
      </c>
      <c r="E27" s="3"/>
      <c r="F27" s="9">
        <f t="shared" si="0"/>
        <v>0</v>
      </c>
      <c r="G27" s="3"/>
      <c r="H27" s="9">
        <f t="shared" si="1"/>
        <v>0</v>
      </c>
      <c r="I27" s="9">
        <v>0</v>
      </c>
      <c r="J27" s="3"/>
      <c r="K27" s="3"/>
      <c r="L27" s="9">
        <f t="shared" si="2"/>
        <v>0</v>
      </c>
      <c r="M27" s="9">
        <f t="shared" si="3"/>
        <v>0</v>
      </c>
      <c r="N27" s="3"/>
      <c r="O27" s="9">
        <f t="shared" si="4"/>
        <v>0</v>
      </c>
      <c r="P27" s="3"/>
      <c r="Q27" s="9">
        <f t="shared" si="5"/>
        <v>0</v>
      </c>
    </row>
    <row r="28" spans="1:17" ht="117.75" customHeight="1">
      <c r="A28" s="12" t="s">
        <v>242</v>
      </c>
      <c r="B28" s="4" t="s">
        <v>243</v>
      </c>
      <c r="C28" s="5"/>
      <c r="D28" s="9">
        <v>700</v>
      </c>
      <c r="E28" s="3">
        <f>E29</f>
        <v>0</v>
      </c>
      <c r="F28" s="9">
        <f t="shared" si="0"/>
        <v>700</v>
      </c>
      <c r="G28" s="3">
        <f>G29</f>
        <v>0</v>
      </c>
      <c r="H28" s="9">
        <f t="shared" si="1"/>
        <v>700</v>
      </c>
      <c r="I28" s="9">
        <v>700</v>
      </c>
      <c r="J28" s="3">
        <f>J29</f>
        <v>0</v>
      </c>
      <c r="K28" s="3">
        <f>K29</f>
        <v>0</v>
      </c>
      <c r="L28" s="9">
        <f t="shared" si="2"/>
        <v>700</v>
      </c>
      <c r="M28" s="9">
        <f t="shared" si="3"/>
        <v>700</v>
      </c>
      <c r="N28" s="3">
        <f>N29</f>
        <v>0</v>
      </c>
      <c r="O28" s="9">
        <f t="shared" si="4"/>
        <v>700</v>
      </c>
      <c r="P28" s="3">
        <f>P29</f>
        <v>0</v>
      </c>
      <c r="Q28" s="9">
        <f t="shared" si="5"/>
        <v>700</v>
      </c>
    </row>
    <row r="29" spans="1:17" ht="48" customHeight="1">
      <c r="A29" s="1" t="s">
        <v>64</v>
      </c>
      <c r="B29" s="4" t="s">
        <v>243</v>
      </c>
      <c r="C29" s="5">
        <v>600</v>
      </c>
      <c r="D29" s="9">
        <v>700</v>
      </c>
      <c r="E29" s="3"/>
      <c r="F29" s="9">
        <f t="shared" si="0"/>
        <v>700</v>
      </c>
      <c r="G29" s="3"/>
      <c r="H29" s="9">
        <f t="shared" si="1"/>
        <v>700</v>
      </c>
      <c r="I29" s="9">
        <v>700</v>
      </c>
      <c r="J29" s="3"/>
      <c r="K29" s="3"/>
      <c r="L29" s="9">
        <f t="shared" si="2"/>
        <v>700</v>
      </c>
      <c r="M29" s="9">
        <f t="shared" si="3"/>
        <v>700</v>
      </c>
      <c r="N29" s="3"/>
      <c r="O29" s="9">
        <f t="shared" si="4"/>
        <v>700</v>
      </c>
      <c r="P29" s="3"/>
      <c r="Q29" s="9">
        <f t="shared" si="5"/>
        <v>700</v>
      </c>
    </row>
    <row r="30" spans="1:17" ht="192.75" customHeight="1">
      <c r="A30" s="12" t="s">
        <v>244</v>
      </c>
      <c r="B30" s="4" t="s">
        <v>245</v>
      </c>
      <c r="C30" s="5"/>
      <c r="D30" s="9">
        <v>101745.37999999999</v>
      </c>
      <c r="E30" s="3">
        <f>E31</f>
        <v>0</v>
      </c>
      <c r="F30" s="9">
        <f t="shared" si="0"/>
        <v>101745.37999999999</v>
      </c>
      <c r="G30" s="3">
        <f>G31</f>
        <v>0</v>
      </c>
      <c r="H30" s="9">
        <f t="shared" si="1"/>
        <v>101745.37999999999</v>
      </c>
      <c r="I30" s="9">
        <v>101745.37999999999</v>
      </c>
      <c r="J30" s="3">
        <f>J31</f>
        <v>0</v>
      </c>
      <c r="K30" s="3">
        <f>K31</f>
        <v>0</v>
      </c>
      <c r="L30" s="9">
        <f t="shared" si="2"/>
        <v>101745.37999999999</v>
      </c>
      <c r="M30" s="9">
        <f t="shared" si="3"/>
        <v>101745.37999999999</v>
      </c>
      <c r="N30" s="3">
        <f>N31</f>
        <v>0</v>
      </c>
      <c r="O30" s="9">
        <f t="shared" si="4"/>
        <v>101745.37999999999</v>
      </c>
      <c r="P30" s="3">
        <f>P31</f>
        <v>0</v>
      </c>
      <c r="Q30" s="9">
        <f t="shared" si="5"/>
        <v>101745.37999999999</v>
      </c>
    </row>
    <row r="31" spans="1:17" ht="51.75" customHeight="1">
      <c r="A31" s="1" t="s">
        <v>64</v>
      </c>
      <c r="B31" s="4" t="s">
        <v>245</v>
      </c>
      <c r="C31" s="5">
        <v>600</v>
      </c>
      <c r="D31" s="9">
        <v>101745.37999999999</v>
      </c>
      <c r="E31" s="3"/>
      <c r="F31" s="9">
        <f t="shared" si="0"/>
        <v>101745.37999999999</v>
      </c>
      <c r="G31" s="3"/>
      <c r="H31" s="9">
        <f t="shared" si="1"/>
        <v>101745.37999999999</v>
      </c>
      <c r="I31" s="9">
        <v>101745.37999999999</v>
      </c>
      <c r="J31" s="3"/>
      <c r="K31" s="3"/>
      <c r="L31" s="9">
        <f t="shared" si="2"/>
        <v>101745.37999999999</v>
      </c>
      <c r="M31" s="9">
        <f t="shared" si="3"/>
        <v>101745.37999999999</v>
      </c>
      <c r="N31" s="3"/>
      <c r="O31" s="9">
        <f t="shared" si="4"/>
        <v>101745.37999999999</v>
      </c>
      <c r="P31" s="3"/>
      <c r="Q31" s="9">
        <f t="shared" si="5"/>
        <v>101745.37999999999</v>
      </c>
    </row>
    <row r="32" spans="1:17" ht="111.75" customHeight="1">
      <c r="A32" s="1" t="s">
        <v>496</v>
      </c>
      <c r="B32" s="4" t="s">
        <v>497</v>
      </c>
      <c r="C32" s="5"/>
      <c r="D32" s="9">
        <v>2859.3</v>
      </c>
      <c r="E32" s="3">
        <f>E33</f>
        <v>0</v>
      </c>
      <c r="F32" s="9">
        <f t="shared" si="0"/>
        <v>2859.3</v>
      </c>
      <c r="G32" s="3">
        <f>G33</f>
        <v>0</v>
      </c>
      <c r="H32" s="9">
        <f t="shared" si="1"/>
        <v>2859.3</v>
      </c>
      <c r="I32" s="9">
        <v>2859.3</v>
      </c>
      <c r="J32" s="3">
        <f>J33</f>
        <v>0</v>
      </c>
      <c r="K32" s="3">
        <f>K33</f>
        <v>0</v>
      </c>
      <c r="L32" s="9">
        <f t="shared" si="2"/>
        <v>2859.3</v>
      </c>
      <c r="M32" s="9">
        <f t="shared" si="3"/>
        <v>2859.3</v>
      </c>
      <c r="N32" s="3">
        <f>N33</f>
        <v>0</v>
      </c>
      <c r="O32" s="9">
        <f t="shared" si="4"/>
        <v>2859.3</v>
      </c>
      <c r="P32" s="3">
        <f>P33</f>
        <v>0</v>
      </c>
      <c r="Q32" s="9">
        <f t="shared" si="5"/>
        <v>2859.3</v>
      </c>
    </row>
    <row r="33" spans="1:17" ht="51.75" customHeight="1">
      <c r="A33" s="1" t="s">
        <v>64</v>
      </c>
      <c r="B33" s="4" t="s">
        <v>497</v>
      </c>
      <c r="C33" s="5">
        <v>600</v>
      </c>
      <c r="D33" s="9">
        <v>2859.3</v>
      </c>
      <c r="E33" s="3"/>
      <c r="F33" s="9">
        <f t="shared" si="0"/>
        <v>2859.3</v>
      </c>
      <c r="G33" s="3"/>
      <c r="H33" s="9">
        <f t="shared" si="1"/>
        <v>2859.3</v>
      </c>
      <c r="I33" s="9">
        <v>2859.3</v>
      </c>
      <c r="J33" s="3"/>
      <c r="K33" s="3"/>
      <c r="L33" s="9">
        <f t="shared" si="2"/>
        <v>2859.3</v>
      </c>
      <c r="M33" s="9">
        <f t="shared" si="3"/>
        <v>2859.3</v>
      </c>
      <c r="N33" s="3"/>
      <c r="O33" s="9">
        <f t="shared" si="4"/>
        <v>2859.3</v>
      </c>
      <c r="P33" s="3"/>
      <c r="Q33" s="9">
        <f t="shared" si="5"/>
        <v>2859.3</v>
      </c>
    </row>
    <row r="34" spans="1:17" ht="61.5" customHeight="1">
      <c r="A34" s="1" t="s">
        <v>246</v>
      </c>
      <c r="B34" s="4" t="s">
        <v>247</v>
      </c>
      <c r="C34" s="5"/>
      <c r="D34" s="9">
        <v>0</v>
      </c>
      <c r="E34" s="3">
        <f>E35</f>
        <v>0</v>
      </c>
      <c r="F34" s="9">
        <f t="shared" si="0"/>
        <v>0</v>
      </c>
      <c r="G34" s="3">
        <f>G35</f>
        <v>0</v>
      </c>
      <c r="H34" s="9">
        <f t="shared" si="1"/>
        <v>0</v>
      </c>
      <c r="I34" s="9">
        <v>0</v>
      </c>
      <c r="J34" s="3">
        <f>J35</f>
        <v>0</v>
      </c>
      <c r="K34" s="3">
        <f>K35</f>
        <v>0</v>
      </c>
      <c r="L34" s="9">
        <f t="shared" si="2"/>
        <v>0</v>
      </c>
      <c r="M34" s="9">
        <f t="shared" si="3"/>
        <v>0</v>
      </c>
      <c r="N34" s="3">
        <f>N35</f>
        <v>0</v>
      </c>
      <c r="O34" s="9">
        <f t="shared" si="4"/>
        <v>0</v>
      </c>
      <c r="P34" s="3">
        <f>P35</f>
        <v>0</v>
      </c>
      <c r="Q34" s="9">
        <f t="shared" si="5"/>
        <v>0</v>
      </c>
    </row>
    <row r="35" spans="1:17" ht="51" customHeight="1">
      <c r="A35" s="1" t="s">
        <v>249</v>
      </c>
      <c r="B35" s="4" t="s">
        <v>248</v>
      </c>
      <c r="C35" s="5"/>
      <c r="D35" s="9">
        <v>0</v>
      </c>
      <c r="E35" s="3">
        <f>E36</f>
        <v>0</v>
      </c>
      <c r="F35" s="9">
        <f t="shared" si="0"/>
        <v>0</v>
      </c>
      <c r="G35" s="3">
        <f>G36</f>
        <v>0</v>
      </c>
      <c r="H35" s="9">
        <f t="shared" si="1"/>
        <v>0</v>
      </c>
      <c r="I35" s="9">
        <v>0</v>
      </c>
      <c r="J35" s="3">
        <f>J36</f>
        <v>0</v>
      </c>
      <c r="K35" s="3">
        <f>K36</f>
        <v>0</v>
      </c>
      <c r="L35" s="9">
        <f t="shared" si="2"/>
        <v>0</v>
      </c>
      <c r="M35" s="9">
        <f t="shared" si="3"/>
        <v>0</v>
      </c>
      <c r="N35" s="3">
        <f>N36</f>
        <v>0</v>
      </c>
      <c r="O35" s="9">
        <f t="shared" si="4"/>
        <v>0</v>
      </c>
      <c r="P35" s="3">
        <f>P36</f>
        <v>0</v>
      </c>
      <c r="Q35" s="9">
        <f t="shared" si="5"/>
        <v>0</v>
      </c>
    </row>
    <row r="36" spans="1:17" ht="47.25" customHeight="1">
      <c r="A36" s="1" t="s">
        <v>64</v>
      </c>
      <c r="B36" s="4" t="s">
        <v>248</v>
      </c>
      <c r="C36" s="5">
        <v>600</v>
      </c>
      <c r="D36" s="9">
        <v>0</v>
      </c>
      <c r="E36" s="3"/>
      <c r="F36" s="9">
        <f t="shared" si="0"/>
        <v>0</v>
      </c>
      <c r="G36" s="3"/>
      <c r="H36" s="9">
        <f t="shared" si="1"/>
        <v>0</v>
      </c>
      <c r="I36" s="9">
        <v>0</v>
      </c>
      <c r="J36" s="3"/>
      <c r="K36" s="3"/>
      <c r="L36" s="9">
        <f t="shared" si="2"/>
        <v>0</v>
      </c>
      <c r="M36" s="9">
        <f t="shared" si="3"/>
        <v>0</v>
      </c>
      <c r="N36" s="3"/>
      <c r="O36" s="9">
        <f t="shared" si="4"/>
        <v>0</v>
      </c>
      <c r="P36" s="3"/>
      <c r="Q36" s="9">
        <f t="shared" si="5"/>
        <v>0</v>
      </c>
    </row>
    <row r="37" spans="1:17" ht="50.25" customHeight="1">
      <c r="A37" s="10" t="s">
        <v>250</v>
      </c>
      <c r="B37" s="8" t="s">
        <v>253</v>
      </c>
      <c r="C37" s="5"/>
      <c r="D37" s="9">
        <v>120226.89886000003</v>
      </c>
      <c r="E37" s="3">
        <f>E38+E53+E56+E62+E68+E65</f>
        <v>9025.6534199999987</v>
      </c>
      <c r="F37" s="9">
        <f t="shared" si="0"/>
        <v>129252.55228000003</v>
      </c>
      <c r="G37" s="3">
        <f>G38+G53+G56+G62+G68+G65+G59</f>
        <v>0</v>
      </c>
      <c r="H37" s="9">
        <f t="shared" si="1"/>
        <v>129252.55228000003</v>
      </c>
      <c r="I37" s="9">
        <v>119099.94600000003</v>
      </c>
      <c r="J37" s="3">
        <f>J38+J53+J56+J62+J68+J65</f>
        <v>4583.7950000000001</v>
      </c>
      <c r="K37" s="3">
        <f>K38+K53+K56+K62+K68+K65+K59</f>
        <v>0</v>
      </c>
      <c r="L37" s="9">
        <f t="shared" si="2"/>
        <v>129252.55228000003</v>
      </c>
      <c r="M37" s="9">
        <f t="shared" si="3"/>
        <v>123683.74100000002</v>
      </c>
      <c r="N37" s="3">
        <f>N38+N53+N56+N62+N68+N65+N59</f>
        <v>0</v>
      </c>
      <c r="O37" s="9">
        <f t="shared" si="4"/>
        <v>123683.74100000002</v>
      </c>
      <c r="P37" s="3">
        <f>P38+P53+P56+P62+P68+P65+P59</f>
        <v>0</v>
      </c>
      <c r="Q37" s="9">
        <f t="shared" si="5"/>
        <v>123683.74100000002</v>
      </c>
    </row>
    <row r="38" spans="1:17" ht="51.75" customHeight="1">
      <c r="A38" s="11" t="s">
        <v>252</v>
      </c>
      <c r="B38" s="4" t="s">
        <v>254</v>
      </c>
      <c r="C38" s="5"/>
      <c r="D38" s="9">
        <v>119099.94600000003</v>
      </c>
      <c r="E38" s="3">
        <f>E39+E41+E43+E45+E47+E49+E51</f>
        <v>0</v>
      </c>
      <c r="F38" s="9">
        <f t="shared" si="0"/>
        <v>119099.94600000003</v>
      </c>
      <c r="G38" s="3">
        <f>G39+G41+G43+G45+G47+G49+G51</f>
        <v>0</v>
      </c>
      <c r="H38" s="9">
        <f t="shared" si="1"/>
        <v>119099.94600000003</v>
      </c>
      <c r="I38" s="9">
        <v>119099.94600000003</v>
      </c>
      <c r="J38" s="3">
        <f>J39+J41+J43+J45+J47+J49+J51</f>
        <v>0</v>
      </c>
      <c r="K38" s="3">
        <f>K39+K41+K43+K45+K47+K49+K51</f>
        <v>0</v>
      </c>
      <c r="L38" s="9">
        <f t="shared" si="2"/>
        <v>119099.94600000003</v>
      </c>
      <c r="M38" s="9">
        <f t="shared" si="3"/>
        <v>119099.94600000003</v>
      </c>
      <c r="N38" s="3">
        <f>N39+N41+N43+N45+N47+N49+N51</f>
        <v>0</v>
      </c>
      <c r="O38" s="9">
        <f t="shared" si="4"/>
        <v>119099.94600000003</v>
      </c>
      <c r="P38" s="3">
        <f>P39+P41+P43+P45+P47+P49+P51</f>
        <v>0</v>
      </c>
      <c r="Q38" s="9">
        <f t="shared" si="5"/>
        <v>119099.94600000003</v>
      </c>
    </row>
    <row r="39" spans="1:17" ht="62.25" customHeight="1">
      <c r="A39" s="11" t="s">
        <v>251</v>
      </c>
      <c r="B39" s="4" t="s">
        <v>255</v>
      </c>
      <c r="C39" s="5"/>
      <c r="D39" s="9">
        <v>23815.31</v>
      </c>
      <c r="E39" s="3">
        <f>E40</f>
        <v>0</v>
      </c>
      <c r="F39" s="9">
        <f t="shared" si="0"/>
        <v>23815.31</v>
      </c>
      <c r="G39" s="3">
        <f>G40</f>
        <v>0</v>
      </c>
      <c r="H39" s="9">
        <f t="shared" si="1"/>
        <v>23815.31</v>
      </c>
      <c r="I39" s="9">
        <v>23815.31</v>
      </c>
      <c r="J39" s="3">
        <f>J40</f>
        <v>0</v>
      </c>
      <c r="K39" s="3">
        <f>K40</f>
        <v>0</v>
      </c>
      <c r="L39" s="9">
        <f t="shared" si="2"/>
        <v>23815.31</v>
      </c>
      <c r="M39" s="9">
        <f t="shared" si="3"/>
        <v>23815.31</v>
      </c>
      <c r="N39" s="3">
        <f>N40</f>
        <v>0</v>
      </c>
      <c r="O39" s="9">
        <f t="shared" si="4"/>
        <v>23815.31</v>
      </c>
      <c r="P39" s="3">
        <f>P40</f>
        <v>0</v>
      </c>
      <c r="Q39" s="9">
        <f t="shared" si="5"/>
        <v>23815.31</v>
      </c>
    </row>
    <row r="40" spans="1:17" ht="51" customHeight="1">
      <c r="A40" s="1" t="s">
        <v>64</v>
      </c>
      <c r="B40" s="4" t="s">
        <v>255</v>
      </c>
      <c r="C40" s="5">
        <v>600</v>
      </c>
      <c r="D40" s="9">
        <v>23815.31</v>
      </c>
      <c r="E40" s="3"/>
      <c r="F40" s="9">
        <f t="shared" si="0"/>
        <v>23815.31</v>
      </c>
      <c r="G40" s="3"/>
      <c r="H40" s="9">
        <f t="shared" si="1"/>
        <v>23815.31</v>
      </c>
      <c r="I40" s="9">
        <v>23815.31</v>
      </c>
      <c r="J40" s="3"/>
      <c r="K40" s="3"/>
      <c r="L40" s="9">
        <f t="shared" si="2"/>
        <v>23815.31</v>
      </c>
      <c r="M40" s="9">
        <f t="shared" si="3"/>
        <v>23815.31</v>
      </c>
      <c r="N40" s="3"/>
      <c r="O40" s="9">
        <f t="shared" si="4"/>
        <v>23815.31</v>
      </c>
      <c r="P40" s="3"/>
      <c r="Q40" s="9">
        <f t="shared" si="5"/>
        <v>23815.31</v>
      </c>
    </row>
    <row r="41" spans="1:17" ht="36.75" customHeight="1">
      <c r="A41" s="11" t="s">
        <v>256</v>
      </c>
      <c r="B41" s="4" t="s">
        <v>257</v>
      </c>
      <c r="C41" s="5"/>
      <c r="D41" s="9">
        <v>150</v>
      </c>
      <c r="E41" s="3">
        <f>E42</f>
        <v>0</v>
      </c>
      <c r="F41" s="9">
        <f t="shared" si="0"/>
        <v>150</v>
      </c>
      <c r="G41" s="3">
        <f>G42</f>
        <v>0</v>
      </c>
      <c r="H41" s="9">
        <f t="shared" si="1"/>
        <v>150</v>
      </c>
      <c r="I41" s="9">
        <v>150</v>
      </c>
      <c r="J41" s="3">
        <f>J42</f>
        <v>0</v>
      </c>
      <c r="K41" s="3">
        <f>K42</f>
        <v>0</v>
      </c>
      <c r="L41" s="9">
        <f t="shared" si="2"/>
        <v>150</v>
      </c>
      <c r="M41" s="9">
        <f t="shared" si="3"/>
        <v>150</v>
      </c>
      <c r="N41" s="3">
        <f>N42</f>
        <v>0</v>
      </c>
      <c r="O41" s="9">
        <f t="shared" si="4"/>
        <v>150</v>
      </c>
      <c r="P41" s="3">
        <f>P42</f>
        <v>0</v>
      </c>
      <c r="Q41" s="9">
        <f t="shared" si="5"/>
        <v>150</v>
      </c>
    </row>
    <row r="42" spans="1:17" ht="50.25" customHeight="1">
      <c r="A42" s="1" t="s">
        <v>64</v>
      </c>
      <c r="B42" s="4" t="s">
        <v>257</v>
      </c>
      <c r="C42" s="5">
        <v>600</v>
      </c>
      <c r="D42" s="9">
        <v>150</v>
      </c>
      <c r="E42" s="3"/>
      <c r="F42" s="9">
        <f t="shared" si="0"/>
        <v>150</v>
      </c>
      <c r="G42" s="3"/>
      <c r="H42" s="9">
        <f t="shared" si="1"/>
        <v>150</v>
      </c>
      <c r="I42" s="9">
        <v>150</v>
      </c>
      <c r="J42" s="3"/>
      <c r="K42" s="3"/>
      <c r="L42" s="9">
        <f t="shared" si="2"/>
        <v>150</v>
      </c>
      <c r="M42" s="9">
        <f t="shared" si="3"/>
        <v>150</v>
      </c>
      <c r="N42" s="3"/>
      <c r="O42" s="9">
        <f t="shared" si="4"/>
        <v>150</v>
      </c>
      <c r="P42" s="3"/>
      <c r="Q42" s="9">
        <f t="shared" si="5"/>
        <v>150</v>
      </c>
    </row>
    <row r="43" spans="1:17" ht="52.5" customHeight="1">
      <c r="A43" s="1" t="s">
        <v>487</v>
      </c>
      <c r="B43" s="4" t="s">
        <v>530</v>
      </c>
      <c r="C43" s="5"/>
      <c r="D43" s="9">
        <v>0</v>
      </c>
      <c r="E43" s="3">
        <f>E44</f>
        <v>0</v>
      </c>
      <c r="F43" s="9">
        <f t="shared" si="0"/>
        <v>0</v>
      </c>
      <c r="G43" s="3">
        <f>G44</f>
        <v>0</v>
      </c>
      <c r="H43" s="9">
        <f t="shared" si="1"/>
        <v>0</v>
      </c>
      <c r="I43" s="9">
        <v>0</v>
      </c>
      <c r="J43" s="3">
        <f>J44</f>
        <v>0</v>
      </c>
      <c r="K43" s="3">
        <f>K44</f>
        <v>0</v>
      </c>
      <c r="L43" s="9">
        <f t="shared" si="2"/>
        <v>0</v>
      </c>
      <c r="M43" s="9">
        <f t="shared" si="3"/>
        <v>0</v>
      </c>
      <c r="N43" s="3">
        <f>N44</f>
        <v>0</v>
      </c>
      <c r="O43" s="9">
        <f t="shared" si="4"/>
        <v>0</v>
      </c>
      <c r="P43" s="3">
        <f>P44</f>
        <v>0</v>
      </c>
      <c r="Q43" s="9">
        <f t="shared" si="5"/>
        <v>0</v>
      </c>
    </row>
    <row r="44" spans="1:17" ht="50.25" customHeight="1">
      <c r="A44" s="1" t="s">
        <v>64</v>
      </c>
      <c r="B44" s="4" t="s">
        <v>530</v>
      </c>
      <c r="C44" s="5">
        <v>600</v>
      </c>
      <c r="D44" s="9">
        <v>0</v>
      </c>
      <c r="E44" s="3"/>
      <c r="F44" s="9">
        <f t="shared" si="0"/>
        <v>0</v>
      </c>
      <c r="G44" s="3"/>
      <c r="H44" s="9">
        <f t="shared" si="1"/>
        <v>0</v>
      </c>
      <c r="I44" s="9">
        <v>0</v>
      </c>
      <c r="J44" s="3"/>
      <c r="K44" s="3"/>
      <c r="L44" s="9">
        <f t="shared" si="2"/>
        <v>0</v>
      </c>
      <c r="M44" s="9">
        <f t="shared" si="3"/>
        <v>0</v>
      </c>
      <c r="N44" s="3"/>
      <c r="O44" s="9">
        <f t="shared" si="4"/>
        <v>0</v>
      </c>
      <c r="P44" s="3"/>
      <c r="Q44" s="9">
        <f t="shared" si="5"/>
        <v>0</v>
      </c>
    </row>
    <row r="45" spans="1:17" ht="111" customHeight="1">
      <c r="A45" s="12" t="s">
        <v>258</v>
      </c>
      <c r="B45" s="4" t="s">
        <v>259</v>
      </c>
      <c r="C45" s="5"/>
      <c r="D45" s="9">
        <v>1150</v>
      </c>
      <c r="E45" s="3">
        <f>E46</f>
        <v>0</v>
      </c>
      <c r="F45" s="9">
        <f t="shared" si="0"/>
        <v>1150</v>
      </c>
      <c r="G45" s="3">
        <f>G46</f>
        <v>0</v>
      </c>
      <c r="H45" s="9">
        <f t="shared" si="1"/>
        <v>1150</v>
      </c>
      <c r="I45" s="9">
        <v>1150</v>
      </c>
      <c r="J45" s="3">
        <f>J46</f>
        <v>0</v>
      </c>
      <c r="K45" s="3">
        <f>K46</f>
        <v>0</v>
      </c>
      <c r="L45" s="9">
        <f t="shared" si="2"/>
        <v>1150</v>
      </c>
      <c r="M45" s="9">
        <f t="shared" si="3"/>
        <v>1150</v>
      </c>
      <c r="N45" s="3">
        <f>N46</f>
        <v>0</v>
      </c>
      <c r="O45" s="9">
        <f t="shared" si="4"/>
        <v>1150</v>
      </c>
      <c r="P45" s="3">
        <f>P46</f>
        <v>0</v>
      </c>
      <c r="Q45" s="9">
        <f t="shared" si="5"/>
        <v>1150</v>
      </c>
    </row>
    <row r="46" spans="1:17" ht="52.5" customHeight="1">
      <c r="A46" s="1" t="s">
        <v>64</v>
      </c>
      <c r="B46" s="4" t="s">
        <v>259</v>
      </c>
      <c r="C46" s="5">
        <v>600</v>
      </c>
      <c r="D46" s="9">
        <v>1150</v>
      </c>
      <c r="E46" s="3"/>
      <c r="F46" s="9">
        <f t="shared" si="0"/>
        <v>1150</v>
      </c>
      <c r="G46" s="3"/>
      <c r="H46" s="9">
        <f t="shared" si="1"/>
        <v>1150</v>
      </c>
      <c r="I46" s="9">
        <v>1150</v>
      </c>
      <c r="J46" s="3"/>
      <c r="K46" s="3"/>
      <c r="L46" s="9">
        <f t="shared" si="2"/>
        <v>1150</v>
      </c>
      <c r="M46" s="9">
        <f t="shared" si="3"/>
        <v>1150</v>
      </c>
      <c r="N46" s="3"/>
      <c r="O46" s="9">
        <f t="shared" si="4"/>
        <v>1150</v>
      </c>
      <c r="P46" s="3"/>
      <c r="Q46" s="9">
        <f t="shared" si="5"/>
        <v>1150</v>
      </c>
    </row>
    <row r="47" spans="1:17" ht="46.5" customHeight="1">
      <c r="A47" s="1" t="s">
        <v>338</v>
      </c>
      <c r="B47" s="4" t="s">
        <v>260</v>
      </c>
      <c r="C47" s="5"/>
      <c r="D47" s="9">
        <v>478</v>
      </c>
      <c r="E47" s="3">
        <f>E48</f>
        <v>0</v>
      </c>
      <c r="F47" s="9">
        <f t="shared" si="0"/>
        <v>478</v>
      </c>
      <c r="G47" s="3">
        <f>G48</f>
        <v>0</v>
      </c>
      <c r="H47" s="9">
        <f t="shared" si="1"/>
        <v>478</v>
      </c>
      <c r="I47" s="9">
        <v>478</v>
      </c>
      <c r="J47" s="3">
        <f>J48</f>
        <v>0</v>
      </c>
      <c r="K47" s="3">
        <f>K48</f>
        <v>0</v>
      </c>
      <c r="L47" s="9">
        <f t="shared" si="2"/>
        <v>478</v>
      </c>
      <c r="M47" s="9">
        <f t="shared" si="3"/>
        <v>478</v>
      </c>
      <c r="N47" s="3">
        <f>N48</f>
        <v>0</v>
      </c>
      <c r="O47" s="9">
        <f t="shared" si="4"/>
        <v>478</v>
      </c>
      <c r="P47" s="3">
        <f>P48</f>
        <v>0</v>
      </c>
      <c r="Q47" s="9">
        <f t="shared" si="5"/>
        <v>478</v>
      </c>
    </row>
    <row r="48" spans="1:17" ht="47.25" customHeight="1">
      <c r="A48" s="1" t="s">
        <v>64</v>
      </c>
      <c r="B48" s="4" t="s">
        <v>260</v>
      </c>
      <c r="C48" s="5">
        <v>600</v>
      </c>
      <c r="D48" s="9">
        <v>478</v>
      </c>
      <c r="E48" s="3"/>
      <c r="F48" s="9">
        <f t="shared" si="0"/>
        <v>478</v>
      </c>
      <c r="G48" s="3"/>
      <c r="H48" s="9">
        <f t="shared" si="1"/>
        <v>478</v>
      </c>
      <c r="I48" s="9">
        <v>478</v>
      </c>
      <c r="J48" s="3"/>
      <c r="K48" s="3"/>
      <c r="L48" s="9">
        <f t="shared" si="2"/>
        <v>478</v>
      </c>
      <c r="M48" s="9">
        <f t="shared" si="3"/>
        <v>478</v>
      </c>
      <c r="N48" s="3"/>
      <c r="O48" s="9">
        <f t="shared" si="4"/>
        <v>478</v>
      </c>
      <c r="P48" s="3"/>
      <c r="Q48" s="9">
        <f t="shared" si="5"/>
        <v>478</v>
      </c>
    </row>
    <row r="49" spans="1:17" ht="60" customHeight="1">
      <c r="A49" s="13" t="s">
        <v>261</v>
      </c>
      <c r="B49" s="14" t="s">
        <v>262</v>
      </c>
      <c r="C49" s="5"/>
      <c r="D49" s="9">
        <v>600</v>
      </c>
      <c r="E49" s="3">
        <f>E50</f>
        <v>0</v>
      </c>
      <c r="F49" s="9">
        <f t="shared" si="0"/>
        <v>600</v>
      </c>
      <c r="G49" s="3">
        <f>G50</f>
        <v>0</v>
      </c>
      <c r="H49" s="9">
        <f t="shared" si="1"/>
        <v>600</v>
      </c>
      <c r="I49" s="9">
        <v>600</v>
      </c>
      <c r="J49" s="3">
        <f>J50</f>
        <v>0</v>
      </c>
      <c r="K49" s="3">
        <f>K50</f>
        <v>0</v>
      </c>
      <c r="L49" s="9">
        <f t="shared" si="2"/>
        <v>600</v>
      </c>
      <c r="M49" s="9">
        <f t="shared" si="3"/>
        <v>600</v>
      </c>
      <c r="N49" s="3">
        <f>N50</f>
        <v>0</v>
      </c>
      <c r="O49" s="9">
        <f t="shared" si="4"/>
        <v>600</v>
      </c>
      <c r="P49" s="3">
        <f>P50</f>
        <v>0</v>
      </c>
      <c r="Q49" s="9">
        <f t="shared" si="5"/>
        <v>600</v>
      </c>
    </row>
    <row r="50" spans="1:17" ht="49.5" customHeight="1">
      <c r="A50" s="1" t="s">
        <v>64</v>
      </c>
      <c r="B50" s="14" t="s">
        <v>262</v>
      </c>
      <c r="C50" s="5">
        <v>600</v>
      </c>
      <c r="D50" s="9">
        <v>600</v>
      </c>
      <c r="E50" s="3"/>
      <c r="F50" s="9">
        <f t="shared" si="0"/>
        <v>600</v>
      </c>
      <c r="G50" s="3"/>
      <c r="H50" s="9">
        <f t="shared" si="1"/>
        <v>600</v>
      </c>
      <c r="I50" s="9">
        <v>600</v>
      </c>
      <c r="J50" s="3"/>
      <c r="K50" s="3"/>
      <c r="L50" s="9">
        <f t="shared" si="2"/>
        <v>600</v>
      </c>
      <c r="M50" s="9">
        <f t="shared" si="3"/>
        <v>600</v>
      </c>
      <c r="N50" s="3"/>
      <c r="O50" s="9">
        <f t="shared" si="4"/>
        <v>600</v>
      </c>
      <c r="P50" s="3"/>
      <c r="Q50" s="9">
        <f t="shared" si="5"/>
        <v>600</v>
      </c>
    </row>
    <row r="51" spans="1:17" ht="193.5" customHeight="1">
      <c r="A51" s="12" t="s">
        <v>263</v>
      </c>
      <c r="B51" s="14" t="s">
        <v>264</v>
      </c>
      <c r="C51" s="5"/>
      <c r="D51" s="9">
        <v>92906.635999999999</v>
      </c>
      <c r="E51" s="3">
        <f>E52</f>
        <v>0</v>
      </c>
      <c r="F51" s="9">
        <f t="shared" si="0"/>
        <v>92906.635999999999</v>
      </c>
      <c r="G51" s="3">
        <f>G52</f>
        <v>0</v>
      </c>
      <c r="H51" s="9">
        <f t="shared" si="1"/>
        <v>92906.635999999999</v>
      </c>
      <c r="I51" s="9">
        <v>92906.635999999999</v>
      </c>
      <c r="J51" s="3">
        <f>J52</f>
        <v>0</v>
      </c>
      <c r="K51" s="3">
        <f>K52</f>
        <v>0</v>
      </c>
      <c r="L51" s="9">
        <f t="shared" si="2"/>
        <v>92906.635999999999</v>
      </c>
      <c r="M51" s="9">
        <f t="shared" si="3"/>
        <v>92906.635999999999</v>
      </c>
      <c r="N51" s="3">
        <f>N52</f>
        <v>0</v>
      </c>
      <c r="O51" s="9">
        <f t="shared" si="4"/>
        <v>92906.635999999999</v>
      </c>
      <c r="P51" s="3">
        <f>P52</f>
        <v>0</v>
      </c>
      <c r="Q51" s="9">
        <f t="shared" si="5"/>
        <v>92906.635999999999</v>
      </c>
    </row>
    <row r="52" spans="1:17" ht="51.75" customHeight="1">
      <c r="A52" s="1" t="s">
        <v>64</v>
      </c>
      <c r="B52" s="14" t="s">
        <v>264</v>
      </c>
      <c r="C52" s="5">
        <v>600</v>
      </c>
      <c r="D52" s="9">
        <v>92906.635999999999</v>
      </c>
      <c r="E52" s="3"/>
      <c r="F52" s="9">
        <f t="shared" si="0"/>
        <v>92906.635999999999</v>
      </c>
      <c r="G52" s="3"/>
      <c r="H52" s="9">
        <f t="shared" si="1"/>
        <v>92906.635999999999</v>
      </c>
      <c r="I52" s="9">
        <v>92906.635999999999</v>
      </c>
      <c r="J52" s="3"/>
      <c r="K52" s="3"/>
      <c r="L52" s="9">
        <f t="shared" si="2"/>
        <v>92906.635999999999</v>
      </c>
      <c r="M52" s="9">
        <f t="shared" si="3"/>
        <v>92906.635999999999</v>
      </c>
      <c r="N52" s="3"/>
      <c r="O52" s="9">
        <f t="shared" si="4"/>
        <v>92906.635999999999</v>
      </c>
      <c r="P52" s="3"/>
      <c r="Q52" s="9">
        <f t="shared" si="5"/>
        <v>92906.635999999999</v>
      </c>
    </row>
    <row r="53" spans="1:17" ht="45" customHeight="1">
      <c r="A53" s="11" t="s">
        <v>265</v>
      </c>
      <c r="B53" s="4" t="s">
        <v>267</v>
      </c>
      <c r="C53" s="5"/>
      <c r="D53" s="9">
        <v>0</v>
      </c>
      <c r="E53" s="3">
        <f>E54</f>
        <v>0</v>
      </c>
      <c r="F53" s="9">
        <f t="shared" si="0"/>
        <v>0</v>
      </c>
      <c r="G53" s="3">
        <f>G54</f>
        <v>0</v>
      </c>
      <c r="H53" s="9">
        <f t="shared" si="1"/>
        <v>0</v>
      </c>
      <c r="I53" s="9">
        <v>0</v>
      </c>
      <c r="J53" s="3">
        <f>J54</f>
        <v>0</v>
      </c>
      <c r="K53" s="3">
        <f>K54</f>
        <v>0</v>
      </c>
      <c r="L53" s="9">
        <f t="shared" si="2"/>
        <v>0</v>
      </c>
      <c r="M53" s="9">
        <f t="shared" si="3"/>
        <v>0</v>
      </c>
      <c r="N53" s="3">
        <f>N54</f>
        <v>0</v>
      </c>
      <c r="O53" s="9">
        <f t="shared" si="4"/>
        <v>0</v>
      </c>
      <c r="P53" s="3">
        <f>P54</f>
        <v>0</v>
      </c>
      <c r="Q53" s="9">
        <f t="shared" si="5"/>
        <v>0</v>
      </c>
    </row>
    <row r="54" spans="1:17" ht="45" customHeight="1">
      <c r="A54" s="11" t="s">
        <v>266</v>
      </c>
      <c r="B54" s="4" t="s">
        <v>268</v>
      </c>
      <c r="C54" s="5"/>
      <c r="D54" s="9">
        <v>0</v>
      </c>
      <c r="E54" s="3">
        <f>E55</f>
        <v>0</v>
      </c>
      <c r="F54" s="9">
        <f t="shared" si="0"/>
        <v>0</v>
      </c>
      <c r="G54" s="3">
        <f>G55</f>
        <v>0</v>
      </c>
      <c r="H54" s="9">
        <f t="shared" si="1"/>
        <v>0</v>
      </c>
      <c r="I54" s="9">
        <v>0</v>
      </c>
      <c r="J54" s="3">
        <f>J55</f>
        <v>0</v>
      </c>
      <c r="K54" s="3">
        <f>K55</f>
        <v>0</v>
      </c>
      <c r="L54" s="9">
        <f t="shared" si="2"/>
        <v>0</v>
      </c>
      <c r="M54" s="9">
        <f t="shared" si="3"/>
        <v>0</v>
      </c>
      <c r="N54" s="3">
        <f>N55</f>
        <v>0</v>
      </c>
      <c r="O54" s="9">
        <f t="shared" si="4"/>
        <v>0</v>
      </c>
      <c r="P54" s="3">
        <f>P55</f>
        <v>0</v>
      </c>
      <c r="Q54" s="9">
        <f t="shared" si="5"/>
        <v>0</v>
      </c>
    </row>
    <row r="55" spans="1:17" ht="50.25" customHeight="1">
      <c r="A55" s="1" t="s">
        <v>64</v>
      </c>
      <c r="B55" s="4" t="s">
        <v>268</v>
      </c>
      <c r="C55" s="5">
        <v>600</v>
      </c>
      <c r="D55" s="9">
        <v>0</v>
      </c>
      <c r="E55" s="3"/>
      <c r="F55" s="9">
        <f t="shared" si="0"/>
        <v>0</v>
      </c>
      <c r="G55" s="3"/>
      <c r="H55" s="9">
        <f t="shared" si="1"/>
        <v>0</v>
      </c>
      <c r="I55" s="9">
        <v>0</v>
      </c>
      <c r="J55" s="3"/>
      <c r="K55" s="3"/>
      <c r="L55" s="9">
        <f t="shared" si="2"/>
        <v>0</v>
      </c>
      <c r="M55" s="9">
        <f t="shared" si="3"/>
        <v>0</v>
      </c>
      <c r="N55" s="3"/>
      <c r="O55" s="9">
        <f t="shared" si="4"/>
        <v>0</v>
      </c>
      <c r="P55" s="3"/>
      <c r="Q55" s="9">
        <f t="shared" si="5"/>
        <v>0</v>
      </c>
    </row>
    <row r="56" spans="1:17" ht="57" customHeight="1">
      <c r="A56" s="1" t="s">
        <v>481</v>
      </c>
      <c r="B56" s="4" t="s">
        <v>483</v>
      </c>
      <c r="C56" s="5"/>
      <c r="D56" s="9">
        <v>0</v>
      </c>
      <c r="E56" s="3">
        <f>E57</f>
        <v>0</v>
      </c>
      <c r="F56" s="9">
        <f t="shared" si="0"/>
        <v>0</v>
      </c>
      <c r="G56" s="3">
        <f>G57</f>
        <v>0</v>
      </c>
      <c r="H56" s="9">
        <f t="shared" si="1"/>
        <v>0</v>
      </c>
      <c r="I56" s="9">
        <v>0</v>
      </c>
      <c r="J56" s="3">
        <f>J57</f>
        <v>0</v>
      </c>
      <c r="K56" s="3">
        <f>K57</f>
        <v>0</v>
      </c>
      <c r="L56" s="9">
        <f t="shared" si="2"/>
        <v>0</v>
      </c>
      <c r="M56" s="9">
        <f t="shared" si="3"/>
        <v>0</v>
      </c>
      <c r="N56" s="3">
        <f>N57</f>
        <v>0</v>
      </c>
      <c r="O56" s="9">
        <f t="shared" si="4"/>
        <v>0</v>
      </c>
      <c r="P56" s="3">
        <f>P57</f>
        <v>0</v>
      </c>
      <c r="Q56" s="9">
        <f t="shared" si="5"/>
        <v>0</v>
      </c>
    </row>
    <row r="57" spans="1:17" ht="50.25" customHeight="1">
      <c r="A57" s="1" t="s">
        <v>482</v>
      </c>
      <c r="B57" s="4" t="s">
        <v>484</v>
      </c>
      <c r="C57" s="5"/>
      <c r="D57" s="9">
        <v>0</v>
      </c>
      <c r="E57" s="3">
        <f>E58</f>
        <v>0</v>
      </c>
      <c r="F57" s="9">
        <f t="shared" si="0"/>
        <v>0</v>
      </c>
      <c r="G57" s="3">
        <f>G58</f>
        <v>0</v>
      </c>
      <c r="H57" s="9">
        <f t="shared" si="1"/>
        <v>0</v>
      </c>
      <c r="I57" s="9">
        <v>0</v>
      </c>
      <c r="J57" s="3">
        <f>J58</f>
        <v>0</v>
      </c>
      <c r="K57" s="3">
        <f>K58</f>
        <v>0</v>
      </c>
      <c r="L57" s="9">
        <f t="shared" si="2"/>
        <v>0</v>
      </c>
      <c r="M57" s="9">
        <f t="shared" si="3"/>
        <v>0</v>
      </c>
      <c r="N57" s="3">
        <f>N58</f>
        <v>0</v>
      </c>
      <c r="O57" s="9">
        <f t="shared" si="4"/>
        <v>0</v>
      </c>
      <c r="P57" s="3">
        <f>P58</f>
        <v>0</v>
      </c>
      <c r="Q57" s="9">
        <f t="shared" si="5"/>
        <v>0</v>
      </c>
    </row>
    <row r="58" spans="1:17" ht="50.25" customHeight="1">
      <c r="A58" s="1" t="s">
        <v>64</v>
      </c>
      <c r="B58" s="4" t="s">
        <v>484</v>
      </c>
      <c r="C58" s="5">
        <v>600</v>
      </c>
      <c r="D58" s="9">
        <v>0</v>
      </c>
      <c r="E58" s="3"/>
      <c r="F58" s="9">
        <f t="shared" si="0"/>
        <v>0</v>
      </c>
      <c r="G58" s="3"/>
      <c r="H58" s="9">
        <f t="shared" si="1"/>
        <v>0</v>
      </c>
      <c r="I58" s="9">
        <v>0</v>
      </c>
      <c r="J58" s="3"/>
      <c r="K58" s="3"/>
      <c r="L58" s="9">
        <f t="shared" si="2"/>
        <v>0</v>
      </c>
      <c r="M58" s="9">
        <f t="shared" si="3"/>
        <v>0</v>
      </c>
      <c r="N58" s="3"/>
      <c r="O58" s="9">
        <f t="shared" si="4"/>
        <v>0</v>
      </c>
      <c r="P58" s="3"/>
      <c r="Q58" s="9">
        <f t="shared" si="5"/>
        <v>0</v>
      </c>
    </row>
    <row r="59" spans="1:17" ht="57.75" customHeight="1">
      <c r="A59" s="1" t="s">
        <v>548</v>
      </c>
      <c r="B59" s="4" t="s">
        <v>549</v>
      </c>
      <c r="C59" s="5"/>
      <c r="D59" s="9"/>
      <c r="E59" s="3"/>
      <c r="F59" s="9">
        <f t="shared" si="0"/>
        <v>0</v>
      </c>
      <c r="G59" s="3">
        <f>G60</f>
        <v>0</v>
      </c>
      <c r="H59" s="9">
        <f t="shared" si="1"/>
        <v>0</v>
      </c>
      <c r="I59" s="9"/>
      <c r="J59" s="3"/>
      <c r="K59" s="3">
        <f>K60</f>
        <v>0</v>
      </c>
      <c r="L59" s="9">
        <f t="shared" si="2"/>
        <v>0</v>
      </c>
      <c r="M59" s="9">
        <f t="shared" si="3"/>
        <v>0</v>
      </c>
      <c r="N59" s="3">
        <f>N60</f>
        <v>0</v>
      </c>
      <c r="O59" s="9">
        <f t="shared" si="4"/>
        <v>0</v>
      </c>
      <c r="P59" s="3">
        <f>P60</f>
        <v>0</v>
      </c>
      <c r="Q59" s="9">
        <f t="shared" si="5"/>
        <v>0</v>
      </c>
    </row>
    <row r="60" spans="1:17" ht="50.25" customHeight="1">
      <c r="A60" s="1" t="s">
        <v>550</v>
      </c>
      <c r="B60" s="4" t="s">
        <v>551</v>
      </c>
      <c r="C60" s="5"/>
      <c r="D60" s="9"/>
      <c r="E60" s="3"/>
      <c r="F60" s="9">
        <f t="shared" si="0"/>
        <v>0</v>
      </c>
      <c r="G60" s="3">
        <f>G61</f>
        <v>0</v>
      </c>
      <c r="H60" s="9">
        <f t="shared" si="1"/>
        <v>0</v>
      </c>
      <c r="I60" s="9"/>
      <c r="J60" s="3"/>
      <c r="K60" s="3">
        <f>K61</f>
        <v>0</v>
      </c>
      <c r="L60" s="9">
        <f t="shared" si="2"/>
        <v>0</v>
      </c>
      <c r="M60" s="9">
        <f t="shared" si="3"/>
        <v>0</v>
      </c>
      <c r="N60" s="3">
        <f>N61</f>
        <v>0</v>
      </c>
      <c r="O60" s="9">
        <f t="shared" si="4"/>
        <v>0</v>
      </c>
      <c r="P60" s="3">
        <f>P61</f>
        <v>0</v>
      </c>
      <c r="Q60" s="9">
        <f t="shared" si="5"/>
        <v>0</v>
      </c>
    </row>
    <row r="61" spans="1:17" ht="50.25" customHeight="1">
      <c r="A61" s="1" t="s">
        <v>64</v>
      </c>
      <c r="B61" s="4" t="s">
        <v>551</v>
      </c>
      <c r="C61" s="5">
        <v>600</v>
      </c>
      <c r="D61" s="9"/>
      <c r="E61" s="3"/>
      <c r="F61" s="9">
        <f t="shared" si="0"/>
        <v>0</v>
      </c>
      <c r="G61" s="3"/>
      <c r="H61" s="9">
        <f t="shared" si="1"/>
        <v>0</v>
      </c>
      <c r="I61" s="9"/>
      <c r="J61" s="3"/>
      <c r="K61" s="3"/>
      <c r="L61" s="9">
        <f t="shared" si="2"/>
        <v>0</v>
      </c>
      <c r="M61" s="9">
        <f t="shared" si="3"/>
        <v>0</v>
      </c>
      <c r="N61" s="3"/>
      <c r="O61" s="9">
        <f t="shared" si="4"/>
        <v>0</v>
      </c>
      <c r="P61" s="3"/>
      <c r="Q61" s="9">
        <f t="shared" si="5"/>
        <v>0</v>
      </c>
    </row>
    <row r="62" spans="1:17" ht="33.75" customHeight="1">
      <c r="A62" s="1" t="s">
        <v>539</v>
      </c>
      <c r="B62" s="4" t="s">
        <v>526</v>
      </c>
      <c r="C62" s="5"/>
      <c r="D62" s="9">
        <v>1126.9528600000001</v>
      </c>
      <c r="E62" s="3">
        <f>E63</f>
        <v>0.11384</v>
      </c>
      <c r="F62" s="9">
        <f t="shared" si="0"/>
        <v>1127.0667000000001</v>
      </c>
      <c r="G62" s="3">
        <f>G63</f>
        <v>0</v>
      </c>
      <c r="H62" s="9">
        <f t="shared" si="1"/>
        <v>1127.0667000000001</v>
      </c>
      <c r="I62" s="9">
        <v>0</v>
      </c>
      <c r="J62" s="3">
        <f>J63</f>
        <v>0</v>
      </c>
      <c r="K62" s="3">
        <f>K63</f>
        <v>0</v>
      </c>
      <c r="L62" s="9">
        <f t="shared" si="2"/>
        <v>1127.0667000000001</v>
      </c>
      <c r="M62" s="9">
        <f t="shared" si="3"/>
        <v>0</v>
      </c>
      <c r="N62" s="3">
        <f>N63</f>
        <v>0</v>
      </c>
      <c r="O62" s="9">
        <f t="shared" si="4"/>
        <v>0</v>
      </c>
      <c r="P62" s="3">
        <f>P63</f>
        <v>0</v>
      </c>
      <c r="Q62" s="9">
        <f t="shared" si="5"/>
        <v>0</v>
      </c>
    </row>
    <row r="63" spans="1:17" ht="108" customHeight="1">
      <c r="A63" s="1" t="s">
        <v>540</v>
      </c>
      <c r="B63" s="4" t="s">
        <v>527</v>
      </c>
      <c r="C63" s="5"/>
      <c r="D63" s="9">
        <v>1126.9528600000001</v>
      </c>
      <c r="E63" s="3">
        <f>E64</f>
        <v>0.11384</v>
      </c>
      <c r="F63" s="9">
        <f t="shared" si="0"/>
        <v>1127.0667000000001</v>
      </c>
      <c r="G63" s="3">
        <f>G64</f>
        <v>0</v>
      </c>
      <c r="H63" s="9">
        <f t="shared" si="1"/>
        <v>1127.0667000000001</v>
      </c>
      <c r="I63" s="9">
        <v>0</v>
      </c>
      <c r="J63" s="3">
        <f>J64</f>
        <v>0</v>
      </c>
      <c r="K63" s="3">
        <f>K64</f>
        <v>0</v>
      </c>
      <c r="L63" s="9">
        <f t="shared" si="2"/>
        <v>1127.0667000000001</v>
      </c>
      <c r="M63" s="9">
        <f t="shared" si="3"/>
        <v>0</v>
      </c>
      <c r="N63" s="3">
        <f>N64</f>
        <v>0</v>
      </c>
      <c r="O63" s="9">
        <f t="shared" si="4"/>
        <v>0</v>
      </c>
      <c r="P63" s="3">
        <f>P64</f>
        <v>0</v>
      </c>
      <c r="Q63" s="9">
        <f t="shared" si="5"/>
        <v>0</v>
      </c>
    </row>
    <row r="64" spans="1:17" ht="50.25" customHeight="1">
      <c r="A64" s="1" t="s">
        <v>64</v>
      </c>
      <c r="B64" s="4" t="s">
        <v>527</v>
      </c>
      <c r="C64" s="5">
        <v>600</v>
      </c>
      <c r="D64" s="9">
        <v>1126.9528600000001</v>
      </c>
      <c r="E64" s="3">
        <v>0.11384</v>
      </c>
      <c r="F64" s="9">
        <f t="shared" si="0"/>
        <v>1127.0667000000001</v>
      </c>
      <c r="G64" s="3"/>
      <c r="H64" s="9">
        <f t="shared" si="1"/>
        <v>1127.0667000000001</v>
      </c>
      <c r="I64" s="9">
        <v>0</v>
      </c>
      <c r="J64" s="3"/>
      <c r="K64" s="3"/>
      <c r="L64" s="9">
        <f t="shared" si="2"/>
        <v>1127.0667000000001</v>
      </c>
      <c r="M64" s="9">
        <f t="shared" si="3"/>
        <v>0</v>
      </c>
      <c r="N64" s="3"/>
      <c r="O64" s="9">
        <f t="shared" si="4"/>
        <v>0</v>
      </c>
      <c r="P64" s="3"/>
      <c r="Q64" s="9">
        <f t="shared" si="5"/>
        <v>0</v>
      </c>
    </row>
    <row r="65" spans="1:17" ht="32.25" customHeight="1">
      <c r="A65" s="1" t="s">
        <v>541</v>
      </c>
      <c r="B65" s="4" t="s">
        <v>536</v>
      </c>
      <c r="C65" s="5"/>
      <c r="D65" s="9">
        <v>0</v>
      </c>
      <c r="E65" s="3">
        <f>E66</f>
        <v>2261.2143999999998</v>
      </c>
      <c r="F65" s="9">
        <f t="shared" si="0"/>
        <v>2261.2143999999998</v>
      </c>
      <c r="G65" s="3">
        <f>G66</f>
        <v>0</v>
      </c>
      <c r="H65" s="9">
        <f t="shared" si="1"/>
        <v>2261.2143999999998</v>
      </c>
      <c r="I65" s="9">
        <v>0</v>
      </c>
      <c r="J65" s="3">
        <f>J66</f>
        <v>4583.7950000000001</v>
      </c>
      <c r="K65" s="3">
        <f>K66</f>
        <v>0</v>
      </c>
      <c r="L65" s="9">
        <f t="shared" si="2"/>
        <v>2261.2143999999998</v>
      </c>
      <c r="M65" s="9">
        <f t="shared" si="3"/>
        <v>4583.7950000000001</v>
      </c>
      <c r="N65" s="3">
        <f>N66</f>
        <v>0</v>
      </c>
      <c r="O65" s="9">
        <f t="shared" si="4"/>
        <v>4583.7950000000001</v>
      </c>
      <c r="P65" s="3">
        <f>P66</f>
        <v>0</v>
      </c>
      <c r="Q65" s="9">
        <f t="shared" si="5"/>
        <v>4583.7950000000001</v>
      </c>
    </row>
    <row r="66" spans="1:17" ht="59.25" customHeight="1">
      <c r="A66" s="1" t="s">
        <v>537</v>
      </c>
      <c r="B66" s="4" t="s">
        <v>538</v>
      </c>
      <c r="C66" s="5"/>
      <c r="D66" s="9">
        <v>0</v>
      </c>
      <c r="E66" s="3">
        <f>E67</f>
        <v>2261.2143999999998</v>
      </c>
      <c r="F66" s="9">
        <f t="shared" si="0"/>
        <v>2261.2143999999998</v>
      </c>
      <c r="G66" s="3">
        <f>G67</f>
        <v>0</v>
      </c>
      <c r="H66" s="9">
        <f t="shared" si="1"/>
        <v>2261.2143999999998</v>
      </c>
      <c r="I66" s="9">
        <v>0</v>
      </c>
      <c r="J66" s="3">
        <f>J67</f>
        <v>4583.7950000000001</v>
      </c>
      <c r="K66" s="3">
        <f>K67</f>
        <v>0</v>
      </c>
      <c r="L66" s="9">
        <f t="shared" si="2"/>
        <v>2261.2143999999998</v>
      </c>
      <c r="M66" s="9">
        <f t="shared" si="3"/>
        <v>4583.7950000000001</v>
      </c>
      <c r="N66" s="3">
        <f>N67</f>
        <v>0</v>
      </c>
      <c r="O66" s="9">
        <f t="shared" si="4"/>
        <v>4583.7950000000001</v>
      </c>
      <c r="P66" s="3">
        <f>P67</f>
        <v>0</v>
      </c>
      <c r="Q66" s="9">
        <f t="shared" si="5"/>
        <v>4583.7950000000001</v>
      </c>
    </row>
    <row r="67" spans="1:17" ht="50.25" customHeight="1">
      <c r="A67" s="1" t="s">
        <v>64</v>
      </c>
      <c r="B67" s="4" t="s">
        <v>538</v>
      </c>
      <c r="C67" s="5">
        <v>600</v>
      </c>
      <c r="D67" s="9">
        <v>0</v>
      </c>
      <c r="E67" s="3">
        <v>2261.2143999999998</v>
      </c>
      <c r="F67" s="9">
        <f t="shared" si="0"/>
        <v>2261.2143999999998</v>
      </c>
      <c r="G67" s="3"/>
      <c r="H67" s="9">
        <f t="shared" si="1"/>
        <v>2261.2143999999998</v>
      </c>
      <c r="I67" s="9">
        <v>0</v>
      </c>
      <c r="J67" s="3">
        <v>4583.7950000000001</v>
      </c>
      <c r="K67" s="3"/>
      <c r="L67" s="9">
        <f t="shared" si="2"/>
        <v>2261.2143999999998</v>
      </c>
      <c r="M67" s="9">
        <f t="shared" si="3"/>
        <v>4583.7950000000001</v>
      </c>
      <c r="N67" s="3"/>
      <c r="O67" s="9">
        <f t="shared" si="4"/>
        <v>4583.7950000000001</v>
      </c>
      <c r="P67" s="3"/>
      <c r="Q67" s="9">
        <f t="shared" si="5"/>
        <v>4583.7950000000001</v>
      </c>
    </row>
    <row r="68" spans="1:17" ht="34.5" customHeight="1">
      <c r="A68" s="1" t="s">
        <v>542</v>
      </c>
      <c r="B68" s="4" t="s">
        <v>528</v>
      </c>
      <c r="C68" s="5"/>
      <c r="D68" s="9">
        <v>0</v>
      </c>
      <c r="E68" s="3">
        <f>E69</f>
        <v>6764.3251799999998</v>
      </c>
      <c r="F68" s="9">
        <f t="shared" si="0"/>
        <v>6764.3251799999998</v>
      </c>
      <c r="G68" s="3">
        <f>G69</f>
        <v>0</v>
      </c>
      <c r="H68" s="9">
        <f t="shared" si="1"/>
        <v>6764.3251799999998</v>
      </c>
      <c r="I68" s="9">
        <v>0</v>
      </c>
      <c r="J68" s="3">
        <f>J69</f>
        <v>0</v>
      </c>
      <c r="K68" s="3">
        <f>K69</f>
        <v>0</v>
      </c>
      <c r="L68" s="9">
        <f t="shared" si="2"/>
        <v>6764.3251799999998</v>
      </c>
      <c r="M68" s="9">
        <f t="shared" si="3"/>
        <v>0</v>
      </c>
      <c r="N68" s="3">
        <f>N69</f>
        <v>0</v>
      </c>
      <c r="O68" s="9">
        <f t="shared" si="4"/>
        <v>0</v>
      </c>
      <c r="P68" s="3">
        <f>P69</f>
        <v>0</v>
      </c>
      <c r="Q68" s="9">
        <f t="shared" si="5"/>
        <v>0</v>
      </c>
    </row>
    <row r="69" spans="1:17" ht="72" customHeight="1">
      <c r="A69" s="1" t="s">
        <v>543</v>
      </c>
      <c r="B69" s="4" t="s">
        <v>529</v>
      </c>
      <c r="C69" s="5"/>
      <c r="D69" s="9">
        <v>0</v>
      </c>
      <c r="E69" s="3">
        <f>E70</f>
        <v>6764.3251799999998</v>
      </c>
      <c r="F69" s="9">
        <f t="shared" si="0"/>
        <v>6764.3251799999998</v>
      </c>
      <c r="G69" s="3">
        <f>G70</f>
        <v>0</v>
      </c>
      <c r="H69" s="9">
        <f t="shared" si="1"/>
        <v>6764.3251799999998</v>
      </c>
      <c r="I69" s="9">
        <v>0</v>
      </c>
      <c r="J69" s="3">
        <f>J70</f>
        <v>0</v>
      </c>
      <c r="K69" s="3">
        <f>K70</f>
        <v>0</v>
      </c>
      <c r="L69" s="9">
        <f t="shared" si="2"/>
        <v>6764.3251799999998</v>
      </c>
      <c r="M69" s="9">
        <f t="shared" si="3"/>
        <v>0</v>
      </c>
      <c r="N69" s="3">
        <f>N70</f>
        <v>0</v>
      </c>
      <c r="O69" s="9">
        <f t="shared" si="4"/>
        <v>0</v>
      </c>
      <c r="P69" s="3">
        <f>P70</f>
        <v>0</v>
      </c>
      <c r="Q69" s="9">
        <f t="shared" si="5"/>
        <v>0</v>
      </c>
    </row>
    <row r="70" spans="1:17" ht="50.25" customHeight="1">
      <c r="A70" s="1" t="s">
        <v>64</v>
      </c>
      <c r="B70" s="4" t="s">
        <v>529</v>
      </c>
      <c r="C70" s="5">
        <v>600</v>
      </c>
      <c r="D70" s="9">
        <v>0</v>
      </c>
      <c r="E70" s="3">
        <v>6764.3251799999998</v>
      </c>
      <c r="F70" s="9">
        <f t="shared" si="0"/>
        <v>6764.3251799999998</v>
      </c>
      <c r="G70" s="3"/>
      <c r="H70" s="9">
        <f t="shared" si="1"/>
        <v>6764.3251799999998</v>
      </c>
      <c r="I70" s="9">
        <v>0</v>
      </c>
      <c r="J70" s="3"/>
      <c r="K70" s="3"/>
      <c r="L70" s="9">
        <f t="shared" si="2"/>
        <v>6764.3251799999998</v>
      </c>
      <c r="M70" s="9">
        <f t="shared" si="3"/>
        <v>0</v>
      </c>
      <c r="N70" s="3"/>
      <c r="O70" s="9">
        <f t="shared" si="4"/>
        <v>0</v>
      </c>
      <c r="P70" s="3"/>
      <c r="Q70" s="9">
        <f t="shared" si="5"/>
        <v>0</v>
      </c>
    </row>
    <row r="71" spans="1:17" ht="46.5" customHeight="1">
      <c r="A71" s="10" t="s">
        <v>269</v>
      </c>
      <c r="B71" s="8" t="s">
        <v>272</v>
      </c>
      <c r="C71" s="5"/>
      <c r="D71" s="9">
        <v>25005.891320000002</v>
      </c>
      <c r="E71" s="3">
        <f>E72+E89</f>
        <v>0</v>
      </c>
      <c r="F71" s="9">
        <f t="shared" si="0"/>
        <v>25005.891320000002</v>
      </c>
      <c r="G71" s="3">
        <f>G72+G89</f>
        <v>0</v>
      </c>
      <c r="H71" s="9">
        <f t="shared" si="1"/>
        <v>25005.891320000002</v>
      </c>
      <c r="I71" s="9">
        <v>25005.891320000002</v>
      </c>
      <c r="J71" s="3">
        <f>J72+J89</f>
        <v>0</v>
      </c>
      <c r="K71" s="3">
        <f>K72+K89+K92</f>
        <v>0</v>
      </c>
      <c r="L71" s="9">
        <f t="shared" si="2"/>
        <v>25005.891320000002</v>
      </c>
      <c r="M71" s="9">
        <f t="shared" si="3"/>
        <v>25005.891320000002</v>
      </c>
      <c r="N71" s="3">
        <f>N72+N89</f>
        <v>0</v>
      </c>
      <c r="O71" s="9">
        <f t="shared" si="4"/>
        <v>25005.891320000002</v>
      </c>
      <c r="P71" s="3">
        <f>P72+P89+P92</f>
        <v>0</v>
      </c>
      <c r="Q71" s="9">
        <f t="shared" si="5"/>
        <v>25005.891320000002</v>
      </c>
    </row>
    <row r="72" spans="1:17" ht="47.25" customHeight="1">
      <c r="A72" s="11" t="s">
        <v>271</v>
      </c>
      <c r="B72" s="4" t="s">
        <v>273</v>
      </c>
      <c r="C72" s="5"/>
      <c r="D72" s="9">
        <v>25005.891320000002</v>
      </c>
      <c r="E72" s="3">
        <f>E73+E75+E77+E79+E81+E83+E85+E87</f>
        <v>0</v>
      </c>
      <c r="F72" s="9">
        <f t="shared" si="0"/>
        <v>25005.891320000002</v>
      </c>
      <c r="G72" s="3">
        <f>G73+G75+G77+G79+G81+G83+G85+G87</f>
        <v>0</v>
      </c>
      <c r="H72" s="9">
        <f t="shared" si="1"/>
        <v>25005.891320000002</v>
      </c>
      <c r="I72" s="9">
        <v>25005.891320000002</v>
      </c>
      <c r="J72" s="3">
        <f>J73+J75+J77+J79+J81+J83+J85+J87</f>
        <v>0</v>
      </c>
      <c r="K72" s="3">
        <f>K73+K75+K77+K79+K81+K83+K85+K87</f>
        <v>0</v>
      </c>
      <c r="L72" s="9">
        <f t="shared" si="2"/>
        <v>25005.891320000002</v>
      </c>
      <c r="M72" s="9">
        <f t="shared" si="3"/>
        <v>25005.891320000002</v>
      </c>
      <c r="N72" s="3">
        <f>N73+N75+N77+N79+N81+N83+N85+N87</f>
        <v>0</v>
      </c>
      <c r="O72" s="9">
        <f t="shared" si="4"/>
        <v>25005.891320000002</v>
      </c>
      <c r="P72" s="3">
        <f>P73+P75+P77+P79+P81+P83+P85+P87</f>
        <v>0</v>
      </c>
      <c r="Q72" s="9">
        <f t="shared" si="5"/>
        <v>25005.891320000002</v>
      </c>
    </row>
    <row r="73" spans="1:17" ht="32.25" customHeight="1">
      <c r="A73" s="11" t="s">
        <v>270</v>
      </c>
      <c r="B73" s="4" t="s">
        <v>274</v>
      </c>
      <c r="C73" s="5"/>
      <c r="D73" s="9">
        <v>23649.543320000004</v>
      </c>
      <c r="E73" s="3">
        <f>E74</f>
        <v>0</v>
      </c>
      <c r="F73" s="9">
        <f t="shared" si="0"/>
        <v>23649.543320000004</v>
      </c>
      <c r="G73" s="3">
        <f>G74</f>
        <v>0</v>
      </c>
      <c r="H73" s="9">
        <f t="shared" si="1"/>
        <v>23649.543320000004</v>
      </c>
      <c r="I73" s="9">
        <v>23649.543320000004</v>
      </c>
      <c r="J73" s="3">
        <f>J74</f>
        <v>0</v>
      </c>
      <c r="K73" s="3">
        <f>K74</f>
        <v>0</v>
      </c>
      <c r="L73" s="9">
        <f t="shared" si="2"/>
        <v>23649.543320000004</v>
      </c>
      <c r="M73" s="9">
        <f t="shared" si="3"/>
        <v>23649.543320000004</v>
      </c>
      <c r="N73" s="3">
        <f>N74</f>
        <v>0</v>
      </c>
      <c r="O73" s="9">
        <f t="shared" si="4"/>
        <v>23649.543320000004</v>
      </c>
      <c r="P73" s="3">
        <f>P74</f>
        <v>0</v>
      </c>
      <c r="Q73" s="9">
        <f t="shared" si="5"/>
        <v>23649.543320000004</v>
      </c>
    </row>
    <row r="74" spans="1:17" ht="47.25" customHeight="1">
      <c r="A74" s="1" t="s">
        <v>64</v>
      </c>
      <c r="B74" s="4" t="s">
        <v>274</v>
      </c>
      <c r="C74" s="5">
        <v>600</v>
      </c>
      <c r="D74" s="9">
        <v>23649.543320000004</v>
      </c>
      <c r="E74" s="3"/>
      <c r="F74" s="9">
        <f t="shared" si="0"/>
        <v>23649.543320000004</v>
      </c>
      <c r="G74" s="3"/>
      <c r="H74" s="9">
        <f t="shared" si="1"/>
        <v>23649.543320000004</v>
      </c>
      <c r="I74" s="9">
        <v>23649.543320000004</v>
      </c>
      <c r="J74" s="3"/>
      <c r="K74" s="3"/>
      <c r="L74" s="9">
        <f t="shared" si="2"/>
        <v>23649.543320000004</v>
      </c>
      <c r="M74" s="9">
        <f t="shared" si="3"/>
        <v>23649.543320000004</v>
      </c>
      <c r="N74" s="3"/>
      <c r="O74" s="9">
        <f t="shared" si="4"/>
        <v>23649.543320000004</v>
      </c>
      <c r="P74" s="3"/>
      <c r="Q74" s="9">
        <f t="shared" si="5"/>
        <v>23649.543320000004</v>
      </c>
    </row>
    <row r="75" spans="1:17" ht="48" customHeight="1">
      <c r="A75" s="1" t="s">
        <v>276</v>
      </c>
      <c r="B75" s="4" t="s">
        <v>277</v>
      </c>
      <c r="C75" s="5"/>
      <c r="D75" s="9">
        <v>35</v>
      </c>
      <c r="E75" s="3">
        <f>E76</f>
        <v>0</v>
      </c>
      <c r="F75" s="9">
        <f t="shared" si="0"/>
        <v>35</v>
      </c>
      <c r="G75" s="3">
        <f>G76</f>
        <v>0</v>
      </c>
      <c r="H75" s="9">
        <f t="shared" si="1"/>
        <v>35</v>
      </c>
      <c r="I75" s="9">
        <v>35</v>
      </c>
      <c r="J75" s="3">
        <f>J76</f>
        <v>0</v>
      </c>
      <c r="K75" s="3">
        <f>K76</f>
        <v>0</v>
      </c>
      <c r="L75" s="9">
        <f t="shared" si="2"/>
        <v>35</v>
      </c>
      <c r="M75" s="9">
        <f t="shared" si="3"/>
        <v>35</v>
      </c>
      <c r="N75" s="3">
        <f>N76</f>
        <v>0</v>
      </c>
      <c r="O75" s="9">
        <f t="shared" si="4"/>
        <v>35</v>
      </c>
      <c r="P75" s="3">
        <f>P76</f>
        <v>0</v>
      </c>
      <c r="Q75" s="9">
        <f t="shared" si="5"/>
        <v>35</v>
      </c>
    </row>
    <row r="76" spans="1:17" ht="45" customHeight="1">
      <c r="A76" s="1" t="s">
        <v>64</v>
      </c>
      <c r="B76" s="4" t="s">
        <v>277</v>
      </c>
      <c r="C76" s="5">
        <v>600</v>
      </c>
      <c r="D76" s="9">
        <v>35</v>
      </c>
      <c r="E76" s="3"/>
      <c r="F76" s="9">
        <f t="shared" si="0"/>
        <v>35</v>
      </c>
      <c r="G76" s="3"/>
      <c r="H76" s="9">
        <f t="shared" si="1"/>
        <v>35</v>
      </c>
      <c r="I76" s="9">
        <v>35</v>
      </c>
      <c r="J76" s="3"/>
      <c r="K76" s="3"/>
      <c r="L76" s="9">
        <f t="shared" si="2"/>
        <v>35</v>
      </c>
      <c r="M76" s="9">
        <f t="shared" si="3"/>
        <v>35</v>
      </c>
      <c r="N76" s="3"/>
      <c r="O76" s="9">
        <f t="shared" si="4"/>
        <v>35</v>
      </c>
      <c r="P76" s="3"/>
      <c r="Q76" s="9">
        <f t="shared" si="5"/>
        <v>35</v>
      </c>
    </row>
    <row r="77" spans="1:17" ht="45" customHeight="1">
      <c r="A77" s="1" t="s">
        <v>339</v>
      </c>
      <c r="B77" s="4" t="s">
        <v>278</v>
      </c>
      <c r="C77" s="5"/>
      <c r="D77" s="9">
        <v>92</v>
      </c>
      <c r="E77" s="3">
        <f>E78</f>
        <v>0</v>
      </c>
      <c r="F77" s="9">
        <f t="shared" si="0"/>
        <v>92</v>
      </c>
      <c r="G77" s="3">
        <f>G78</f>
        <v>0</v>
      </c>
      <c r="H77" s="9">
        <f t="shared" si="1"/>
        <v>92</v>
      </c>
      <c r="I77" s="9">
        <v>92</v>
      </c>
      <c r="J77" s="3">
        <f>J78</f>
        <v>0</v>
      </c>
      <c r="K77" s="3">
        <f>K78</f>
        <v>0</v>
      </c>
      <c r="L77" s="9">
        <f t="shared" si="2"/>
        <v>92</v>
      </c>
      <c r="M77" s="9">
        <f t="shared" si="3"/>
        <v>92</v>
      </c>
      <c r="N77" s="3">
        <f>N78</f>
        <v>0</v>
      </c>
      <c r="O77" s="9">
        <f t="shared" si="4"/>
        <v>92</v>
      </c>
      <c r="P77" s="3">
        <f>P78</f>
        <v>0</v>
      </c>
      <c r="Q77" s="9">
        <f t="shared" si="5"/>
        <v>92</v>
      </c>
    </row>
    <row r="78" spans="1:17" ht="45.75" customHeight="1">
      <c r="A78" s="1" t="s">
        <v>64</v>
      </c>
      <c r="B78" s="4" t="s">
        <v>278</v>
      </c>
      <c r="C78" s="5">
        <v>600</v>
      </c>
      <c r="D78" s="9">
        <v>92</v>
      </c>
      <c r="E78" s="3"/>
      <c r="F78" s="9">
        <f t="shared" si="0"/>
        <v>92</v>
      </c>
      <c r="G78" s="3"/>
      <c r="H78" s="9">
        <f t="shared" si="1"/>
        <v>92</v>
      </c>
      <c r="I78" s="9">
        <v>92</v>
      </c>
      <c r="J78" s="3"/>
      <c r="K78" s="3"/>
      <c r="L78" s="9">
        <f t="shared" si="2"/>
        <v>92</v>
      </c>
      <c r="M78" s="9">
        <f t="shared" si="3"/>
        <v>92</v>
      </c>
      <c r="N78" s="3"/>
      <c r="O78" s="9">
        <f t="shared" si="4"/>
        <v>92</v>
      </c>
      <c r="P78" s="3"/>
      <c r="Q78" s="9">
        <f t="shared" si="5"/>
        <v>92</v>
      </c>
    </row>
    <row r="79" spans="1:17" ht="84.75" customHeight="1">
      <c r="A79" s="1" t="s">
        <v>279</v>
      </c>
      <c r="B79" s="14" t="s">
        <v>280</v>
      </c>
      <c r="C79" s="5"/>
      <c r="D79" s="9">
        <v>0</v>
      </c>
      <c r="E79" s="3">
        <f>E80</f>
        <v>0</v>
      </c>
      <c r="F79" s="9">
        <f t="shared" si="0"/>
        <v>0</v>
      </c>
      <c r="G79" s="3">
        <f>G80</f>
        <v>0</v>
      </c>
      <c r="H79" s="9">
        <f t="shared" si="1"/>
        <v>0</v>
      </c>
      <c r="I79" s="9">
        <v>0</v>
      </c>
      <c r="J79" s="3">
        <f>J80</f>
        <v>0</v>
      </c>
      <c r="K79" s="3">
        <f>K80</f>
        <v>0</v>
      </c>
      <c r="L79" s="9">
        <f t="shared" si="2"/>
        <v>0</v>
      </c>
      <c r="M79" s="9">
        <f t="shared" si="3"/>
        <v>0</v>
      </c>
      <c r="N79" s="3">
        <f>N80</f>
        <v>0</v>
      </c>
      <c r="O79" s="9">
        <f t="shared" si="4"/>
        <v>0</v>
      </c>
      <c r="P79" s="3">
        <f>P80</f>
        <v>0</v>
      </c>
      <c r="Q79" s="9">
        <f t="shared" si="5"/>
        <v>0</v>
      </c>
    </row>
    <row r="80" spans="1:17" ht="45.75" customHeight="1">
      <c r="A80" s="1" t="s">
        <v>64</v>
      </c>
      <c r="B80" s="14" t="s">
        <v>280</v>
      </c>
      <c r="C80" s="5">
        <v>600</v>
      </c>
      <c r="D80" s="9">
        <v>0</v>
      </c>
      <c r="E80" s="3"/>
      <c r="F80" s="9">
        <f t="shared" si="0"/>
        <v>0</v>
      </c>
      <c r="G80" s="3"/>
      <c r="H80" s="9">
        <f t="shared" si="1"/>
        <v>0</v>
      </c>
      <c r="I80" s="9">
        <v>0</v>
      </c>
      <c r="J80" s="3"/>
      <c r="K80" s="3"/>
      <c r="L80" s="9">
        <f t="shared" si="2"/>
        <v>0</v>
      </c>
      <c r="M80" s="9">
        <f t="shared" si="3"/>
        <v>0</v>
      </c>
      <c r="N80" s="3"/>
      <c r="O80" s="9">
        <f t="shared" si="4"/>
        <v>0</v>
      </c>
      <c r="P80" s="3"/>
      <c r="Q80" s="9">
        <f t="shared" si="5"/>
        <v>0</v>
      </c>
    </row>
    <row r="81" spans="1:17" ht="84.75" customHeight="1">
      <c r="A81" s="1" t="s">
        <v>281</v>
      </c>
      <c r="B81" s="14" t="s">
        <v>282</v>
      </c>
      <c r="C81" s="5"/>
      <c r="D81" s="9">
        <v>300</v>
      </c>
      <c r="E81" s="3">
        <f>E82</f>
        <v>0</v>
      </c>
      <c r="F81" s="9">
        <f t="shared" si="0"/>
        <v>300</v>
      </c>
      <c r="G81" s="3">
        <f>G82</f>
        <v>0</v>
      </c>
      <c r="H81" s="9">
        <f t="shared" si="1"/>
        <v>300</v>
      </c>
      <c r="I81" s="9">
        <v>300</v>
      </c>
      <c r="J81" s="3">
        <f>J82</f>
        <v>0</v>
      </c>
      <c r="K81" s="3">
        <f>K82</f>
        <v>0</v>
      </c>
      <c r="L81" s="9">
        <f t="shared" si="2"/>
        <v>300</v>
      </c>
      <c r="M81" s="9">
        <f t="shared" si="3"/>
        <v>300</v>
      </c>
      <c r="N81" s="3">
        <f>N82</f>
        <v>0</v>
      </c>
      <c r="O81" s="9">
        <f t="shared" si="4"/>
        <v>300</v>
      </c>
      <c r="P81" s="3">
        <f>P82</f>
        <v>0</v>
      </c>
      <c r="Q81" s="9">
        <f t="shared" si="5"/>
        <v>300</v>
      </c>
    </row>
    <row r="82" spans="1:17" ht="45.75" customHeight="1">
      <c r="A82" s="1" t="s">
        <v>64</v>
      </c>
      <c r="B82" s="14" t="s">
        <v>282</v>
      </c>
      <c r="C82" s="5">
        <v>600</v>
      </c>
      <c r="D82" s="9">
        <v>300</v>
      </c>
      <c r="E82" s="3"/>
      <c r="F82" s="9">
        <f t="shared" si="0"/>
        <v>300</v>
      </c>
      <c r="G82" s="3"/>
      <c r="H82" s="9">
        <f t="shared" si="1"/>
        <v>300</v>
      </c>
      <c r="I82" s="9">
        <v>300</v>
      </c>
      <c r="J82" s="3"/>
      <c r="K82" s="3"/>
      <c r="L82" s="9">
        <f t="shared" ref="L82:L148" si="6">H82+K82</f>
        <v>300</v>
      </c>
      <c r="M82" s="9">
        <f t="shared" si="3"/>
        <v>300</v>
      </c>
      <c r="N82" s="3"/>
      <c r="O82" s="9">
        <f t="shared" si="4"/>
        <v>300</v>
      </c>
      <c r="P82" s="3"/>
      <c r="Q82" s="9">
        <f t="shared" ref="Q82:Q148" si="7">O82+P82</f>
        <v>300</v>
      </c>
    </row>
    <row r="83" spans="1:17" ht="96" customHeight="1">
      <c r="A83" s="1" t="s">
        <v>285</v>
      </c>
      <c r="B83" s="14" t="s">
        <v>286</v>
      </c>
      <c r="C83" s="5"/>
      <c r="D83" s="9">
        <v>0</v>
      </c>
      <c r="E83" s="3">
        <f>E84</f>
        <v>0</v>
      </c>
      <c r="F83" s="9">
        <f t="shared" si="0"/>
        <v>0</v>
      </c>
      <c r="G83" s="3">
        <f>G84</f>
        <v>0</v>
      </c>
      <c r="H83" s="9">
        <f t="shared" si="1"/>
        <v>0</v>
      </c>
      <c r="I83" s="9">
        <v>0</v>
      </c>
      <c r="J83" s="3">
        <f>J84</f>
        <v>0</v>
      </c>
      <c r="K83" s="3">
        <f>K84</f>
        <v>0</v>
      </c>
      <c r="L83" s="9">
        <f t="shared" si="6"/>
        <v>0</v>
      </c>
      <c r="M83" s="9">
        <f t="shared" si="3"/>
        <v>0</v>
      </c>
      <c r="N83" s="3">
        <f>N84</f>
        <v>0</v>
      </c>
      <c r="O83" s="9">
        <f t="shared" si="4"/>
        <v>0</v>
      </c>
      <c r="P83" s="3">
        <f>P84</f>
        <v>0</v>
      </c>
      <c r="Q83" s="9">
        <f t="shared" si="7"/>
        <v>0</v>
      </c>
    </row>
    <row r="84" spans="1:17" ht="46.5" customHeight="1">
      <c r="A84" s="1" t="s">
        <v>64</v>
      </c>
      <c r="B84" s="14" t="s">
        <v>286</v>
      </c>
      <c r="C84" s="5">
        <v>600</v>
      </c>
      <c r="D84" s="9">
        <v>0</v>
      </c>
      <c r="E84" s="3"/>
      <c r="F84" s="9">
        <f t="shared" si="0"/>
        <v>0</v>
      </c>
      <c r="G84" s="3"/>
      <c r="H84" s="9">
        <f t="shared" si="1"/>
        <v>0</v>
      </c>
      <c r="I84" s="9">
        <v>0</v>
      </c>
      <c r="J84" s="3"/>
      <c r="K84" s="3"/>
      <c r="L84" s="9">
        <f t="shared" si="6"/>
        <v>0</v>
      </c>
      <c r="M84" s="9">
        <f t="shared" si="3"/>
        <v>0</v>
      </c>
      <c r="N84" s="3"/>
      <c r="O84" s="9">
        <f t="shared" si="4"/>
        <v>0</v>
      </c>
      <c r="P84" s="3"/>
      <c r="Q84" s="9">
        <f t="shared" si="7"/>
        <v>0</v>
      </c>
    </row>
    <row r="85" spans="1:17" ht="96" customHeight="1">
      <c r="A85" s="1" t="s">
        <v>287</v>
      </c>
      <c r="B85" s="4" t="s">
        <v>288</v>
      </c>
      <c r="C85" s="5"/>
      <c r="D85" s="9">
        <v>200</v>
      </c>
      <c r="E85" s="3">
        <f>E86</f>
        <v>0</v>
      </c>
      <c r="F85" s="9">
        <f t="shared" si="0"/>
        <v>200</v>
      </c>
      <c r="G85" s="3">
        <f>G86</f>
        <v>0</v>
      </c>
      <c r="H85" s="9">
        <f t="shared" ref="H85:H151" si="8">F85+G85</f>
        <v>200</v>
      </c>
      <c r="I85" s="9">
        <v>200</v>
      </c>
      <c r="J85" s="3">
        <f>J86</f>
        <v>0</v>
      </c>
      <c r="K85" s="3">
        <f>K86</f>
        <v>0</v>
      </c>
      <c r="L85" s="9">
        <f t="shared" si="6"/>
        <v>200</v>
      </c>
      <c r="M85" s="9">
        <f t="shared" si="3"/>
        <v>200</v>
      </c>
      <c r="N85" s="3">
        <f>N86</f>
        <v>0</v>
      </c>
      <c r="O85" s="9">
        <f t="shared" ref="O85:O151" si="9">M85+N85</f>
        <v>200</v>
      </c>
      <c r="P85" s="3">
        <f>P86</f>
        <v>0</v>
      </c>
      <c r="Q85" s="9">
        <f t="shared" si="7"/>
        <v>200</v>
      </c>
    </row>
    <row r="86" spans="1:17" ht="47.25" customHeight="1">
      <c r="A86" s="1" t="s">
        <v>64</v>
      </c>
      <c r="B86" s="4" t="s">
        <v>288</v>
      </c>
      <c r="C86" s="5">
        <v>600</v>
      </c>
      <c r="D86" s="9">
        <v>200</v>
      </c>
      <c r="E86" s="3"/>
      <c r="F86" s="9">
        <f t="shared" si="0"/>
        <v>200</v>
      </c>
      <c r="G86" s="3"/>
      <c r="H86" s="9">
        <f t="shared" si="8"/>
        <v>200</v>
      </c>
      <c r="I86" s="9">
        <v>200</v>
      </c>
      <c r="J86" s="3"/>
      <c r="K86" s="3"/>
      <c r="L86" s="9">
        <f t="shared" si="6"/>
        <v>200</v>
      </c>
      <c r="M86" s="9">
        <f t="shared" si="3"/>
        <v>200</v>
      </c>
      <c r="N86" s="3"/>
      <c r="O86" s="9">
        <f t="shared" si="9"/>
        <v>200</v>
      </c>
      <c r="P86" s="3"/>
      <c r="Q86" s="9">
        <f t="shared" si="7"/>
        <v>200</v>
      </c>
    </row>
    <row r="87" spans="1:17" ht="35.25" customHeight="1">
      <c r="A87" s="13" t="s">
        <v>476</v>
      </c>
      <c r="B87" s="4" t="s">
        <v>475</v>
      </c>
      <c r="C87" s="5"/>
      <c r="D87" s="9">
        <v>729.34799999999996</v>
      </c>
      <c r="E87" s="3">
        <f>E88</f>
        <v>0</v>
      </c>
      <c r="F87" s="9">
        <f t="shared" si="0"/>
        <v>729.34799999999996</v>
      </c>
      <c r="G87" s="3">
        <f>G88</f>
        <v>0</v>
      </c>
      <c r="H87" s="9">
        <f t="shared" si="8"/>
        <v>729.34799999999996</v>
      </c>
      <c r="I87" s="9">
        <v>729.34799999999996</v>
      </c>
      <c r="J87" s="3">
        <f>J88</f>
        <v>0</v>
      </c>
      <c r="K87" s="3">
        <f>K88</f>
        <v>0</v>
      </c>
      <c r="L87" s="9">
        <f t="shared" si="6"/>
        <v>729.34799999999996</v>
      </c>
      <c r="M87" s="9">
        <f t="shared" si="3"/>
        <v>729.34799999999996</v>
      </c>
      <c r="N87" s="3">
        <f>N88</f>
        <v>0</v>
      </c>
      <c r="O87" s="9">
        <f t="shared" si="9"/>
        <v>729.34799999999996</v>
      </c>
      <c r="P87" s="3">
        <f>P88</f>
        <v>0</v>
      </c>
      <c r="Q87" s="9">
        <f t="shared" si="7"/>
        <v>729.34799999999996</v>
      </c>
    </row>
    <row r="88" spans="1:17" ht="47.25" customHeight="1">
      <c r="A88" s="13" t="s">
        <v>64</v>
      </c>
      <c r="B88" s="4" t="s">
        <v>475</v>
      </c>
      <c r="C88" s="5">
        <v>600</v>
      </c>
      <c r="D88" s="9">
        <v>729.34799999999996</v>
      </c>
      <c r="E88" s="3"/>
      <c r="F88" s="9">
        <f t="shared" ref="F88:F154" si="10">D88+E88</f>
        <v>729.34799999999996</v>
      </c>
      <c r="G88" s="3"/>
      <c r="H88" s="9">
        <f t="shared" si="8"/>
        <v>729.34799999999996</v>
      </c>
      <c r="I88" s="9">
        <v>729.34799999999996</v>
      </c>
      <c r="J88" s="3"/>
      <c r="K88" s="3"/>
      <c r="L88" s="9">
        <f t="shared" si="6"/>
        <v>729.34799999999996</v>
      </c>
      <c r="M88" s="9">
        <f t="shared" ref="M88:M154" si="11">I88+J88</f>
        <v>729.34799999999996</v>
      </c>
      <c r="N88" s="3"/>
      <c r="O88" s="9">
        <f t="shared" si="9"/>
        <v>729.34799999999996</v>
      </c>
      <c r="P88" s="3"/>
      <c r="Q88" s="9">
        <f t="shared" si="7"/>
        <v>729.34799999999996</v>
      </c>
    </row>
    <row r="89" spans="1:17" ht="57.75" customHeight="1">
      <c r="A89" s="1" t="s">
        <v>554</v>
      </c>
      <c r="B89" s="4" t="s">
        <v>289</v>
      </c>
      <c r="C89" s="5"/>
      <c r="D89" s="9">
        <v>0</v>
      </c>
      <c r="E89" s="3">
        <f>E90</f>
        <v>0</v>
      </c>
      <c r="F89" s="9">
        <f t="shared" si="10"/>
        <v>0</v>
      </c>
      <c r="G89" s="3">
        <f>G90</f>
        <v>0</v>
      </c>
      <c r="H89" s="9">
        <f t="shared" si="8"/>
        <v>0</v>
      </c>
      <c r="I89" s="9">
        <v>0</v>
      </c>
      <c r="J89" s="3">
        <f>J90</f>
        <v>0</v>
      </c>
      <c r="K89" s="3">
        <f>K90</f>
        <v>0</v>
      </c>
      <c r="L89" s="9">
        <f t="shared" si="6"/>
        <v>0</v>
      </c>
      <c r="M89" s="9">
        <f t="shared" si="11"/>
        <v>0</v>
      </c>
      <c r="N89" s="3">
        <f>N90</f>
        <v>0</v>
      </c>
      <c r="O89" s="9">
        <f t="shared" si="9"/>
        <v>0</v>
      </c>
      <c r="P89" s="3">
        <f>P90</f>
        <v>0</v>
      </c>
      <c r="Q89" s="9">
        <f t="shared" si="7"/>
        <v>0</v>
      </c>
    </row>
    <row r="90" spans="1:17" ht="47.25" customHeight="1">
      <c r="A90" s="1" t="s">
        <v>291</v>
      </c>
      <c r="B90" s="4" t="s">
        <v>290</v>
      </c>
      <c r="C90" s="5"/>
      <c r="D90" s="9">
        <v>0</v>
      </c>
      <c r="E90" s="3">
        <f>E91</f>
        <v>0</v>
      </c>
      <c r="F90" s="9">
        <f t="shared" si="10"/>
        <v>0</v>
      </c>
      <c r="G90" s="3">
        <f>G91</f>
        <v>0</v>
      </c>
      <c r="H90" s="9">
        <f t="shared" si="8"/>
        <v>0</v>
      </c>
      <c r="I90" s="9">
        <v>0</v>
      </c>
      <c r="J90" s="3">
        <f>J91</f>
        <v>0</v>
      </c>
      <c r="K90" s="3">
        <f>K91</f>
        <v>0</v>
      </c>
      <c r="L90" s="9">
        <f t="shared" si="6"/>
        <v>0</v>
      </c>
      <c r="M90" s="9">
        <f t="shared" si="11"/>
        <v>0</v>
      </c>
      <c r="N90" s="3">
        <f>N91</f>
        <v>0</v>
      </c>
      <c r="O90" s="9">
        <f t="shared" si="9"/>
        <v>0</v>
      </c>
      <c r="P90" s="3">
        <f>P91</f>
        <v>0</v>
      </c>
      <c r="Q90" s="9">
        <f t="shared" si="7"/>
        <v>0</v>
      </c>
    </row>
    <row r="91" spans="1:17" ht="51.75" customHeight="1">
      <c r="A91" s="1" t="s">
        <v>64</v>
      </c>
      <c r="B91" s="4" t="s">
        <v>290</v>
      </c>
      <c r="C91" s="5">
        <v>600</v>
      </c>
      <c r="D91" s="9">
        <v>0</v>
      </c>
      <c r="E91" s="3"/>
      <c r="F91" s="9">
        <f t="shared" si="10"/>
        <v>0</v>
      </c>
      <c r="G91" s="3"/>
      <c r="H91" s="9">
        <f t="shared" si="8"/>
        <v>0</v>
      </c>
      <c r="I91" s="9">
        <v>0</v>
      </c>
      <c r="J91" s="3"/>
      <c r="K91" s="3"/>
      <c r="L91" s="9">
        <f t="shared" si="6"/>
        <v>0</v>
      </c>
      <c r="M91" s="9">
        <f t="shared" si="11"/>
        <v>0</v>
      </c>
      <c r="N91" s="3"/>
      <c r="O91" s="9">
        <f t="shared" si="9"/>
        <v>0</v>
      </c>
      <c r="P91" s="3"/>
      <c r="Q91" s="9">
        <f t="shared" si="7"/>
        <v>0</v>
      </c>
    </row>
    <row r="92" spans="1:17" ht="38.25" customHeight="1">
      <c r="A92" s="1" t="s">
        <v>555</v>
      </c>
      <c r="B92" s="4" t="s">
        <v>556</v>
      </c>
      <c r="C92" s="5"/>
      <c r="D92" s="9"/>
      <c r="E92" s="3"/>
      <c r="F92" s="9"/>
      <c r="G92" s="3"/>
      <c r="H92" s="9">
        <f t="shared" si="8"/>
        <v>0</v>
      </c>
      <c r="I92" s="9"/>
      <c r="J92" s="3"/>
      <c r="K92" s="3">
        <f>K93</f>
        <v>0</v>
      </c>
      <c r="L92" s="9">
        <f t="shared" si="6"/>
        <v>0</v>
      </c>
      <c r="M92" s="9"/>
      <c r="N92" s="3"/>
      <c r="O92" s="9">
        <f t="shared" si="9"/>
        <v>0</v>
      </c>
      <c r="P92" s="3">
        <f>P93</f>
        <v>0</v>
      </c>
      <c r="Q92" s="9">
        <f t="shared" si="7"/>
        <v>0</v>
      </c>
    </row>
    <row r="93" spans="1:17" ht="39.75" customHeight="1">
      <c r="A93" s="1" t="s">
        <v>557</v>
      </c>
      <c r="B93" s="4" t="s">
        <v>558</v>
      </c>
      <c r="C93" s="5"/>
      <c r="D93" s="9"/>
      <c r="E93" s="3"/>
      <c r="F93" s="9"/>
      <c r="G93" s="3"/>
      <c r="H93" s="9">
        <f t="shared" si="8"/>
        <v>0</v>
      </c>
      <c r="I93" s="9"/>
      <c r="J93" s="3"/>
      <c r="K93" s="3">
        <f>K94</f>
        <v>0</v>
      </c>
      <c r="L93" s="9">
        <f t="shared" si="6"/>
        <v>0</v>
      </c>
      <c r="M93" s="9"/>
      <c r="N93" s="3"/>
      <c r="O93" s="9">
        <f t="shared" si="9"/>
        <v>0</v>
      </c>
      <c r="P93" s="3">
        <f>P94</f>
        <v>0</v>
      </c>
      <c r="Q93" s="9">
        <f t="shared" si="7"/>
        <v>0</v>
      </c>
    </row>
    <row r="94" spans="1:17" ht="51.75" customHeight="1">
      <c r="A94" s="1" t="s">
        <v>64</v>
      </c>
      <c r="B94" s="4" t="s">
        <v>558</v>
      </c>
      <c r="C94" s="5">
        <v>600</v>
      </c>
      <c r="D94" s="9"/>
      <c r="E94" s="3"/>
      <c r="F94" s="9"/>
      <c r="G94" s="3"/>
      <c r="H94" s="9">
        <f t="shared" si="8"/>
        <v>0</v>
      </c>
      <c r="I94" s="9"/>
      <c r="J94" s="3"/>
      <c r="K94" s="3"/>
      <c r="L94" s="9">
        <f t="shared" si="6"/>
        <v>0</v>
      </c>
      <c r="M94" s="9"/>
      <c r="N94" s="3"/>
      <c r="O94" s="9">
        <f t="shared" si="9"/>
        <v>0</v>
      </c>
      <c r="P94" s="3"/>
      <c r="Q94" s="9">
        <f t="shared" si="7"/>
        <v>0</v>
      </c>
    </row>
    <row r="95" spans="1:17" ht="47.25" customHeight="1">
      <c r="A95" s="10" t="s">
        <v>30</v>
      </c>
      <c r="B95" s="8" t="s">
        <v>29</v>
      </c>
      <c r="C95" s="5"/>
      <c r="D95" s="9">
        <v>4370.4222599999994</v>
      </c>
      <c r="E95" s="3">
        <f>E96</f>
        <v>-178.07578999999998</v>
      </c>
      <c r="F95" s="9">
        <f t="shared" si="10"/>
        <v>4192.3464699999995</v>
      </c>
      <c r="G95" s="3">
        <f>G96</f>
        <v>0</v>
      </c>
      <c r="H95" s="9">
        <f t="shared" si="8"/>
        <v>4192.3464699999995</v>
      </c>
      <c r="I95" s="9">
        <v>3447.5328599999993</v>
      </c>
      <c r="J95" s="3">
        <f>J96</f>
        <v>47.639000000000003</v>
      </c>
      <c r="K95" s="3">
        <f>K96</f>
        <v>225.71478999999999</v>
      </c>
      <c r="L95" s="9">
        <f t="shared" si="6"/>
        <v>4418.0612599999995</v>
      </c>
      <c r="M95" s="9">
        <f t="shared" si="11"/>
        <v>3495.1718599999995</v>
      </c>
      <c r="N95" s="3">
        <f>N96</f>
        <v>0</v>
      </c>
      <c r="O95" s="9">
        <f t="shared" si="9"/>
        <v>3495.1718599999995</v>
      </c>
      <c r="P95" s="3">
        <f>P96</f>
        <v>227.62434999999999</v>
      </c>
      <c r="Q95" s="9">
        <f t="shared" si="7"/>
        <v>3722.7962099999995</v>
      </c>
    </row>
    <row r="96" spans="1:17" ht="63" customHeight="1">
      <c r="A96" s="11" t="s">
        <v>293</v>
      </c>
      <c r="B96" s="4" t="s">
        <v>292</v>
      </c>
      <c r="C96" s="5"/>
      <c r="D96" s="9">
        <v>4370.4222599999994</v>
      </c>
      <c r="E96" s="3">
        <f>E97+E101+E103+E106+E108+E99</f>
        <v>-178.07578999999998</v>
      </c>
      <c r="F96" s="9">
        <f t="shared" si="10"/>
        <v>4192.3464699999995</v>
      </c>
      <c r="G96" s="3">
        <f>G97+G101+G103+G106+G108+G99</f>
        <v>0</v>
      </c>
      <c r="H96" s="9">
        <f t="shared" si="8"/>
        <v>4192.3464699999995</v>
      </c>
      <c r="I96" s="9">
        <v>3447.5328599999993</v>
      </c>
      <c r="J96" s="3">
        <f>J97+J101+J103+J106+J108+J99</f>
        <v>47.639000000000003</v>
      </c>
      <c r="K96" s="3">
        <f>K97+K101+K103+K106+K108+K99</f>
        <v>225.71478999999999</v>
      </c>
      <c r="L96" s="9">
        <f t="shared" si="6"/>
        <v>4418.0612599999995</v>
      </c>
      <c r="M96" s="9">
        <f t="shared" si="11"/>
        <v>3495.1718599999995</v>
      </c>
      <c r="N96" s="3">
        <f>N97+N101+N103+N106+N108+N99</f>
        <v>0</v>
      </c>
      <c r="O96" s="9">
        <f t="shared" si="9"/>
        <v>3495.1718599999995</v>
      </c>
      <c r="P96" s="3">
        <f>P97+P101+P103+P106+P108+P99</f>
        <v>227.62434999999999</v>
      </c>
      <c r="Q96" s="9">
        <f t="shared" si="7"/>
        <v>3722.7962099999995</v>
      </c>
    </row>
    <row r="97" spans="1:17" ht="60.75" customHeight="1">
      <c r="A97" s="1" t="s">
        <v>370</v>
      </c>
      <c r="B97" s="14" t="s">
        <v>371</v>
      </c>
      <c r="C97" s="5"/>
      <c r="D97" s="9">
        <v>922.88940000000002</v>
      </c>
      <c r="E97" s="3">
        <f>E98</f>
        <v>-225.71478999999999</v>
      </c>
      <c r="F97" s="9">
        <f t="shared" si="10"/>
        <v>697.17461000000003</v>
      </c>
      <c r="G97" s="3">
        <f>G98</f>
        <v>0</v>
      </c>
      <c r="H97" s="9">
        <f t="shared" si="8"/>
        <v>697.17461000000003</v>
      </c>
      <c r="I97" s="9">
        <v>0</v>
      </c>
      <c r="J97" s="3">
        <f>J98</f>
        <v>0</v>
      </c>
      <c r="K97" s="3">
        <f>K98</f>
        <v>225.71478999999999</v>
      </c>
      <c r="L97" s="9">
        <f t="shared" si="6"/>
        <v>922.88940000000002</v>
      </c>
      <c r="M97" s="9">
        <f t="shared" si="11"/>
        <v>0</v>
      </c>
      <c r="N97" s="3">
        <f>N98</f>
        <v>0</v>
      </c>
      <c r="O97" s="9">
        <f t="shared" si="9"/>
        <v>0</v>
      </c>
      <c r="P97" s="3">
        <f>P98</f>
        <v>227.62434999999999</v>
      </c>
      <c r="Q97" s="9">
        <f t="shared" si="7"/>
        <v>227.62434999999999</v>
      </c>
    </row>
    <row r="98" spans="1:17" ht="48.75" customHeight="1">
      <c r="A98" s="1" t="s">
        <v>64</v>
      </c>
      <c r="B98" s="14" t="s">
        <v>371</v>
      </c>
      <c r="C98" s="5">
        <v>600</v>
      </c>
      <c r="D98" s="9">
        <v>922.88940000000002</v>
      </c>
      <c r="E98" s="3">
        <v>-225.71478999999999</v>
      </c>
      <c r="F98" s="9">
        <f t="shared" si="10"/>
        <v>697.17461000000003</v>
      </c>
      <c r="G98" s="3"/>
      <c r="H98" s="9">
        <f t="shared" si="8"/>
        <v>697.17461000000003</v>
      </c>
      <c r="I98" s="9">
        <v>0</v>
      </c>
      <c r="J98" s="3"/>
      <c r="K98" s="3">
        <v>225.71478999999999</v>
      </c>
      <c r="L98" s="9">
        <f t="shared" si="6"/>
        <v>922.88940000000002</v>
      </c>
      <c r="M98" s="9">
        <f t="shared" si="11"/>
        <v>0</v>
      </c>
      <c r="N98" s="3"/>
      <c r="O98" s="9">
        <f t="shared" si="9"/>
        <v>0</v>
      </c>
      <c r="P98" s="3">
        <v>227.62434999999999</v>
      </c>
      <c r="Q98" s="9">
        <f t="shared" si="7"/>
        <v>227.62434999999999</v>
      </c>
    </row>
    <row r="99" spans="1:17" ht="48.75" customHeight="1">
      <c r="A99" s="1" t="s">
        <v>544</v>
      </c>
      <c r="B99" s="14" t="s">
        <v>517</v>
      </c>
      <c r="C99" s="5"/>
      <c r="D99" s="9">
        <v>0</v>
      </c>
      <c r="E99" s="3">
        <f>E100</f>
        <v>0</v>
      </c>
      <c r="F99" s="9">
        <f t="shared" si="10"/>
        <v>0</v>
      </c>
      <c r="G99" s="3">
        <f>G100</f>
        <v>0</v>
      </c>
      <c r="H99" s="9">
        <f t="shared" si="8"/>
        <v>0</v>
      </c>
      <c r="I99" s="9">
        <v>0</v>
      </c>
      <c r="J99" s="3">
        <f>J100</f>
        <v>0</v>
      </c>
      <c r="K99" s="3">
        <f>K100</f>
        <v>0</v>
      </c>
      <c r="L99" s="9">
        <f t="shared" si="6"/>
        <v>0</v>
      </c>
      <c r="M99" s="9">
        <f t="shared" si="11"/>
        <v>0</v>
      </c>
      <c r="N99" s="3">
        <f>N100</f>
        <v>0</v>
      </c>
      <c r="O99" s="9">
        <f t="shared" si="9"/>
        <v>0</v>
      </c>
      <c r="P99" s="3">
        <f>P100</f>
        <v>0</v>
      </c>
      <c r="Q99" s="9">
        <f t="shared" si="7"/>
        <v>0</v>
      </c>
    </row>
    <row r="100" spans="1:17" ht="48.75" customHeight="1">
      <c r="A100" s="1" t="s">
        <v>64</v>
      </c>
      <c r="B100" s="14" t="s">
        <v>517</v>
      </c>
      <c r="C100" s="5">
        <v>600</v>
      </c>
      <c r="D100" s="9">
        <v>0</v>
      </c>
      <c r="E100" s="3"/>
      <c r="F100" s="9">
        <f t="shared" si="10"/>
        <v>0</v>
      </c>
      <c r="G100" s="3"/>
      <c r="H100" s="9">
        <f t="shared" si="8"/>
        <v>0</v>
      </c>
      <c r="I100" s="9">
        <v>0</v>
      </c>
      <c r="J100" s="3"/>
      <c r="K100" s="3"/>
      <c r="L100" s="9">
        <f t="shared" si="6"/>
        <v>0</v>
      </c>
      <c r="M100" s="9">
        <f t="shared" si="11"/>
        <v>0</v>
      </c>
      <c r="N100" s="3"/>
      <c r="O100" s="9">
        <f t="shared" si="9"/>
        <v>0</v>
      </c>
      <c r="P100" s="3"/>
      <c r="Q100" s="9">
        <f t="shared" si="7"/>
        <v>0</v>
      </c>
    </row>
    <row r="101" spans="1:17" ht="136.5" customHeight="1">
      <c r="A101" s="12" t="s">
        <v>294</v>
      </c>
      <c r="B101" s="14" t="s">
        <v>295</v>
      </c>
      <c r="C101" s="5"/>
      <c r="D101" s="9">
        <v>426.12</v>
      </c>
      <c r="E101" s="3">
        <f>E102</f>
        <v>0</v>
      </c>
      <c r="F101" s="9">
        <f t="shared" si="10"/>
        <v>426.12</v>
      </c>
      <c r="G101" s="3">
        <f>G102</f>
        <v>0</v>
      </c>
      <c r="H101" s="9">
        <f t="shared" si="8"/>
        <v>426.12</v>
      </c>
      <c r="I101" s="9">
        <v>426.12</v>
      </c>
      <c r="J101" s="3">
        <f>J102</f>
        <v>0</v>
      </c>
      <c r="K101" s="3">
        <f>K102</f>
        <v>0</v>
      </c>
      <c r="L101" s="9">
        <f t="shared" si="6"/>
        <v>426.12</v>
      </c>
      <c r="M101" s="9">
        <f t="shared" si="11"/>
        <v>426.12</v>
      </c>
      <c r="N101" s="3">
        <f>N102</f>
        <v>0</v>
      </c>
      <c r="O101" s="9">
        <f t="shared" si="9"/>
        <v>426.12</v>
      </c>
      <c r="P101" s="3">
        <f>P102</f>
        <v>0</v>
      </c>
      <c r="Q101" s="9">
        <f t="shared" si="7"/>
        <v>426.12</v>
      </c>
    </row>
    <row r="102" spans="1:17" ht="51.75" customHeight="1">
      <c r="A102" s="1" t="s">
        <v>64</v>
      </c>
      <c r="B102" s="14" t="s">
        <v>295</v>
      </c>
      <c r="C102" s="5">
        <v>600</v>
      </c>
      <c r="D102" s="9">
        <v>426.12</v>
      </c>
      <c r="E102" s="3"/>
      <c r="F102" s="9">
        <f t="shared" si="10"/>
        <v>426.12</v>
      </c>
      <c r="G102" s="3"/>
      <c r="H102" s="9">
        <f t="shared" si="8"/>
        <v>426.12</v>
      </c>
      <c r="I102" s="9">
        <v>426.12</v>
      </c>
      <c r="J102" s="3"/>
      <c r="K102" s="3"/>
      <c r="L102" s="9">
        <f t="shared" si="6"/>
        <v>426.12</v>
      </c>
      <c r="M102" s="9">
        <f t="shared" si="11"/>
        <v>426.12</v>
      </c>
      <c r="N102" s="3"/>
      <c r="O102" s="9">
        <f t="shared" si="9"/>
        <v>426.12</v>
      </c>
      <c r="P102" s="3"/>
      <c r="Q102" s="9">
        <f t="shared" si="7"/>
        <v>426.12</v>
      </c>
    </row>
    <row r="103" spans="1:17" ht="98.25" customHeight="1">
      <c r="A103" s="12" t="s">
        <v>296</v>
      </c>
      <c r="B103" s="14" t="s">
        <v>297</v>
      </c>
      <c r="C103" s="5"/>
      <c r="D103" s="9">
        <v>1762.9778599999997</v>
      </c>
      <c r="E103" s="3">
        <f>E104+E105</f>
        <v>0</v>
      </c>
      <c r="F103" s="9">
        <f t="shared" si="10"/>
        <v>1762.9778599999997</v>
      </c>
      <c r="G103" s="3">
        <f>G104+G105</f>
        <v>0</v>
      </c>
      <c r="H103" s="9">
        <f t="shared" si="8"/>
        <v>1762.9778599999997</v>
      </c>
      <c r="I103" s="9">
        <v>1762.9778599999997</v>
      </c>
      <c r="J103" s="3">
        <f>J104+J105</f>
        <v>0</v>
      </c>
      <c r="K103" s="3">
        <f>K104+K105</f>
        <v>0</v>
      </c>
      <c r="L103" s="9">
        <f t="shared" si="6"/>
        <v>1762.9778599999997</v>
      </c>
      <c r="M103" s="9">
        <f t="shared" si="11"/>
        <v>1762.9778599999997</v>
      </c>
      <c r="N103" s="3">
        <f>N104+N105</f>
        <v>0</v>
      </c>
      <c r="O103" s="9">
        <f t="shared" si="9"/>
        <v>1762.9778599999997</v>
      </c>
      <c r="P103" s="3">
        <f>P104+P105</f>
        <v>0</v>
      </c>
      <c r="Q103" s="9">
        <f t="shared" si="7"/>
        <v>1762.9778599999997</v>
      </c>
    </row>
    <row r="104" spans="1:17" ht="36" customHeight="1">
      <c r="A104" s="1" t="s">
        <v>325</v>
      </c>
      <c r="B104" s="14" t="s">
        <v>297</v>
      </c>
      <c r="C104" s="5">
        <v>300</v>
      </c>
      <c r="D104" s="9">
        <v>1735.91913</v>
      </c>
      <c r="E104" s="3"/>
      <c r="F104" s="9">
        <f t="shared" si="10"/>
        <v>1735.91913</v>
      </c>
      <c r="G104" s="3"/>
      <c r="H104" s="9">
        <f t="shared" si="8"/>
        <v>1735.91913</v>
      </c>
      <c r="I104" s="9">
        <v>1735.91913</v>
      </c>
      <c r="J104" s="3"/>
      <c r="K104" s="3"/>
      <c r="L104" s="9">
        <f t="shared" si="6"/>
        <v>1735.91913</v>
      </c>
      <c r="M104" s="9">
        <f t="shared" si="11"/>
        <v>1735.91913</v>
      </c>
      <c r="N104" s="3"/>
      <c r="O104" s="9">
        <f t="shared" si="9"/>
        <v>1735.91913</v>
      </c>
      <c r="P104" s="3"/>
      <c r="Q104" s="9">
        <f t="shared" si="7"/>
        <v>1735.91913</v>
      </c>
    </row>
    <row r="105" spans="1:17" ht="48.75" customHeight="1">
      <c r="A105" s="1" t="s">
        <v>64</v>
      </c>
      <c r="B105" s="14" t="s">
        <v>297</v>
      </c>
      <c r="C105" s="5">
        <v>600</v>
      </c>
      <c r="D105" s="9">
        <v>27.058729999999997</v>
      </c>
      <c r="E105" s="3"/>
      <c r="F105" s="9">
        <f t="shared" si="10"/>
        <v>27.058729999999997</v>
      </c>
      <c r="G105" s="3"/>
      <c r="H105" s="9">
        <f t="shared" si="8"/>
        <v>27.058729999999997</v>
      </c>
      <c r="I105" s="9">
        <v>27.058729999999997</v>
      </c>
      <c r="J105" s="3"/>
      <c r="K105" s="3"/>
      <c r="L105" s="9">
        <f t="shared" si="6"/>
        <v>27.058729999999997</v>
      </c>
      <c r="M105" s="9">
        <f t="shared" si="11"/>
        <v>27.058729999999997</v>
      </c>
      <c r="N105" s="3"/>
      <c r="O105" s="9">
        <f t="shared" si="9"/>
        <v>27.058729999999997</v>
      </c>
      <c r="P105" s="3"/>
      <c r="Q105" s="9">
        <f t="shared" si="7"/>
        <v>27.058729999999997</v>
      </c>
    </row>
    <row r="106" spans="1:17" ht="49.5" customHeight="1">
      <c r="A106" s="12" t="s">
        <v>298</v>
      </c>
      <c r="B106" s="4" t="s">
        <v>299</v>
      </c>
      <c r="C106" s="5"/>
      <c r="D106" s="9">
        <v>1207.615</v>
      </c>
      <c r="E106" s="3">
        <f>E107</f>
        <v>47.639000000000003</v>
      </c>
      <c r="F106" s="9">
        <f t="shared" si="10"/>
        <v>1255.2539999999999</v>
      </c>
      <c r="G106" s="3">
        <f>G107</f>
        <v>0</v>
      </c>
      <c r="H106" s="9">
        <f t="shared" si="8"/>
        <v>1255.2539999999999</v>
      </c>
      <c r="I106" s="9">
        <v>1207.615</v>
      </c>
      <c r="J106" s="3">
        <f>J107</f>
        <v>47.639000000000003</v>
      </c>
      <c r="K106" s="3">
        <f>K107</f>
        <v>0</v>
      </c>
      <c r="L106" s="9">
        <f t="shared" si="6"/>
        <v>1255.2539999999999</v>
      </c>
      <c r="M106" s="9">
        <f t="shared" si="11"/>
        <v>1255.2539999999999</v>
      </c>
      <c r="N106" s="3">
        <f>N107</f>
        <v>0</v>
      </c>
      <c r="O106" s="9">
        <f t="shared" si="9"/>
        <v>1255.2539999999999</v>
      </c>
      <c r="P106" s="3">
        <f>P107</f>
        <v>0</v>
      </c>
      <c r="Q106" s="9">
        <f t="shared" si="7"/>
        <v>1255.2539999999999</v>
      </c>
    </row>
    <row r="107" spans="1:17" ht="48" customHeight="1">
      <c r="A107" s="1" t="s">
        <v>64</v>
      </c>
      <c r="B107" s="4" t="s">
        <v>299</v>
      </c>
      <c r="C107" s="5">
        <v>600</v>
      </c>
      <c r="D107" s="9">
        <v>1207.615</v>
      </c>
      <c r="E107" s="3">
        <v>47.639000000000003</v>
      </c>
      <c r="F107" s="9">
        <f t="shared" si="10"/>
        <v>1255.2539999999999</v>
      </c>
      <c r="G107" s="3"/>
      <c r="H107" s="9">
        <f t="shared" si="8"/>
        <v>1255.2539999999999</v>
      </c>
      <c r="I107" s="9">
        <v>1207.615</v>
      </c>
      <c r="J107" s="3">
        <v>47.639000000000003</v>
      </c>
      <c r="K107" s="3"/>
      <c r="L107" s="9">
        <f t="shared" si="6"/>
        <v>1255.2539999999999</v>
      </c>
      <c r="M107" s="9">
        <f t="shared" si="11"/>
        <v>1255.2539999999999</v>
      </c>
      <c r="N107" s="3"/>
      <c r="O107" s="9">
        <f t="shared" si="9"/>
        <v>1255.2539999999999</v>
      </c>
      <c r="P107" s="3"/>
      <c r="Q107" s="9">
        <f t="shared" si="7"/>
        <v>1255.2539999999999</v>
      </c>
    </row>
    <row r="108" spans="1:17" ht="84" customHeight="1">
      <c r="A108" s="15" t="s">
        <v>301</v>
      </c>
      <c r="B108" s="4" t="s">
        <v>300</v>
      </c>
      <c r="C108" s="5"/>
      <c r="D108" s="9">
        <v>50.82</v>
      </c>
      <c r="E108" s="3">
        <f>E109</f>
        <v>0</v>
      </c>
      <c r="F108" s="9">
        <f t="shared" si="10"/>
        <v>50.82</v>
      </c>
      <c r="G108" s="3">
        <f>G109</f>
        <v>0</v>
      </c>
      <c r="H108" s="9">
        <f t="shared" si="8"/>
        <v>50.82</v>
      </c>
      <c r="I108" s="9">
        <v>50.82</v>
      </c>
      <c r="J108" s="3">
        <f>J109</f>
        <v>0</v>
      </c>
      <c r="K108" s="3">
        <f>K109</f>
        <v>0</v>
      </c>
      <c r="L108" s="9">
        <f t="shared" si="6"/>
        <v>50.82</v>
      </c>
      <c r="M108" s="9">
        <f t="shared" si="11"/>
        <v>50.82</v>
      </c>
      <c r="N108" s="3">
        <f>N109</f>
        <v>0</v>
      </c>
      <c r="O108" s="9">
        <f t="shared" si="9"/>
        <v>50.82</v>
      </c>
      <c r="P108" s="3">
        <f>P109</f>
        <v>0</v>
      </c>
      <c r="Q108" s="9">
        <f t="shared" si="7"/>
        <v>50.82</v>
      </c>
    </row>
    <row r="109" spans="1:17" ht="46.5" customHeight="1">
      <c r="A109" s="1" t="s">
        <v>64</v>
      </c>
      <c r="B109" s="4" t="s">
        <v>300</v>
      </c>
      <c r="C109" s="5">
        <v>600</v>
      </c>
      <c r="D109" s="9">
        <v>50.82</v>
      </c>
      <c r="E109" s="3"/>
      <c r="F109" s="9">
        <f t="shared" si="10"/>
        <v>50.82</v>
      </c>
      <c r="G109" s="3"/>
      <c r="H109" s="9">
        <f t="shared" si="8"/>
        <v>50.82</v>
      </c>
      <c r="I109" s="9">
        <v>50.82</v>
      </c>
      <c r="J109" s="3"/>
      <c r="K109" s="3"/>
      <c r="L109" s="9">
        <f t="shared" si="6"/>
        <v>50.82</v>
      </c>
      <c r="M109" s="9">
        <f t="shared" si="11"/>
        <v>50.82</v>
      </c>
      <c r="N109" s="3"/>
      <c r="O109" s="9">
        <f t="shared" si="9"/>
        <v>50.82</v>
      </c>
      <c r="P109" s="3"/>
      <c r="Q109" s="9">
        <f t="shared" si="7"/>
        <v>50.82</v>
      </c>
    </row>
    <row r="110" spans="1:17" ht="48" customHeight="1">
      <c r="A110" s="10" t="s">
        <v>16</v>
      </c>
      <c r="B110" s="8" t="s">
        <v>18</v>
      </c>
      <c r="C110" s="5"/>
      <c r="D110" s="9">
        <v>1245.375</v>
      </c>
      <c r="E110" s="3">
        <f>E111+E115+E119+E123</f>
        <v>-71.048240000000007</v>
      </c>
      <c r="F110" s="9">
        <f t="shared" si="10"/>
        <v>1174.3267599999999</v>
      </c>
      <c r="G110" s="3">
        <f>G111+G115+G119+G123</f>
        <v>0</v>
      </c>
      <c r="H110" s="9">
        <f t="shared" si="8"/>
        <v>1174.3267599999999</v>
      </c>
      <c r="I110" s="9">
        <v>1245.375</v>
      </c>
      <c r="J110" s="3">
        <f>J111+J115+J119+J123</f>
        <v>-93.477000000000004</v>
      </c>
      <c r="K110" s="3">
        <f>K111+K115+K119+K123</f>
        <v>0</v>
      </c>
      <c r="L110" s="9">
        <f t="shared" si="6"/>
        <v>1174.3267599999999</v>
      </c>
      <c r="M110" s="9">
        <f t="shared" si="11"/>
        <v>1151.8979999999999</v>
      </c>
      <c r="N110" s="3">
        <f>N111+N115+N119+N123</f>
        <v>0</v>
      </c>
      <c r="O110" s="9">
        <f t="shared" si="9"/>
        <v>1151.8979999999999</v>
      </c>
      <c r="P110" s="3">
        <f>P111+P115+P119+P123</f>
        <v>0</v>
      </c>
      <c r="Q110" s="9">
        <f t="shared" si="7"/>
        <v>1151.8979999999999</v>
      </c>
    </row>
    <row r="111" spans="1:17" ht="58.5" customHeight="1">
      <c r="A111" s="1" t="s">
        <v>17</v>
      </c>
      <c r="B111" s="4" t="s">
        <v>19</v>
      </c>
      <c r="C111" s="5"/>
      <c r="D111" s="9">
        <v>945.375</v>
      </c>
      <c r="E111" s="3">
        <f>E112</f>
        <v>0</v>
      </c>
      <c r="F111" s="9">
        <f t="shared" si="10"/>
        <v>945.375</v>
      </c>
      <c r="G111" s="3">
        <f>G112</f>
        <v>0</v>
      </c>
      <c r="H111" s="9">
        <f t="shared" si="8"/>
        <v>945.375</v>
      </c>
      <c r="I111" s="9">
        <v>945.375</v>
      </c>
      <c r="J111" s="3">
        <f>J112</f>
        <v>0</v>
      </c>
      <c r="K111" s="3">
        <f>K112</f>
        <v>0</v>
      </c>
      <c r="L111" s="9">
        <f t="shared" si="6"/>
        <v>945.375</v>
      </c>
      <c r="M111" s="9">
        <f t="shared" si="11"/>
        <v>945.375</v>
      </c>
      <c r="N111" s="3">
        <f>N112</f>
        <v>0</v>
      </c>
      <c r="O111" s="9">
        <f t="shared" si="9"/>
        <v>945.375</v>
      </c>
      <c r="P111" s="3">
        <f>P112</f>
        <v>0</v>
      </c>
      <c r="Q111" s="9">
        <f t="shared" si="7"/>
        <v>945.375</v>
      </c>
    </row>
    <row r="112" spans="1:17" ht="46.5" customHeight="1">
      <c r="A112" s="1" t="s">
        <v>21</v>
      </c>
      <c r="B112" s="4" t="s">
        <v>20</v>
      </c>
      <c r="C112" s="5"/>
      <c r="D112" s="9">
        <v>945.375</v>
      </c>
      <c r="E112" s="3">
        <f>E113+E114</f>
        <v>0</v>
      </c>
      <c r="F112" s="9">
        <f t="shared" si="10"/>
        <v>945.375</v>
      </c>
      <c r="G112" s="3">
        <f>G113+G114</f>
        <v>0</v>
      </c>
      <c r="H112" s="9">
        <f t="shared" si="8"/>
        <v>945.375</v>
      </c>
      <c r="I112" s="9">
        <v>945.375</v>
      </c>
      <c r="J112" s="3">
        <f>J113+J114</f>
        <v>0</v>
      </c>
      <c r="K112" s="3">
        <f>K113+K114</f>
        <v>0</v>
      </c>
      <c r="L112" s="9">
        <f t="shared" si="6"/>
        <v>945.375</v>
      </c>
      <c r="M112" s="9">
        <f t="shared" si="11"/>
        <v>945.375</v>
      </c>
      <c r="N112" s="3">
        <f>N113+N114</f>
        <v>0</v>
      </c>
      <c r="O112" s="9">
        <f t="shared" si="9"/>
        <v>945.375</v>
      </c>
      <c r="P112" s="3">
        <f>P113+P114</f>
        <v>0</v>
      </c>
      <c r="Q112" s="9">
        <f t="shared" si="7"/>
        <v>945.375</v>
      </c>
    </row>
    <row r="113" spans="1:17" ht="45.75" customHeight="1">
      <c r="A113" s="1" t="s">
        <v>35</v>
      </c>
      <c r="B113" s="4" t="s">
        <v>20</v>
      </c>
      <c r="C113" s="5">
        <v>200</v>
      </c>
      <c r="D113" s="9">
        <v>529.875</v>
      </c>
      <c r="E113" s="3"/>
      <c r="F113" s="9">
        <f t="shared" si="10"/>
        <v>529.875</v>
      </c>
      <c r="G113" s="3"/>
      <c r="H113" s="9">
        <f t="shared" si="8"/>
        <v>529.875</v>
      </c>
      <c r="I113" s="9">
        <v>529.875</v>
      </c>
      <c r="J113" s="3"/>
      <c r="K113" s="3"/>
      <c r="L113" s="9">
        <f t="shared" si="6"/>
        <v>529.875</v>
      </c>
      <c r="M113" s="9">
        <f t="shared" si="11"/>
        <v>529.875</v>
      </c>
      <c r="N113" s="3"/>
      <c r="O113" s="9">
        <f t="shared" si="9"/>
        <v>529.875</v>
      </c>
      <c r="P113" s="3"/>
      <c r="Q113" s="9">
        <f t="shared" si="7"/>
        <v>529.875</v>
      </c>
    </row>
    <row r="114" spans="1:17" ht="48" customHeight="1">
      <c r="A114" s="1" t="s">
        <v>64</v>
      </c>
      <c r="B114" s="4" t="s">
        <v>20</v>
      </c>
      <c r="C114" s="5">
        <v>600</v>
      </c>
      <c r="D114" s="9">
        <v>415.5</v>
      </c>
      <c r="E114" s="3"/>
      <c r="F114" s="9">
        <f t="shared" si="10"/>
        <v>415.5</v>
      </c>
      <c r="G114" s="3"/>
      <c r="H114" s="9">
        <f t="shared" si="8"/>
        <v>415.5</v>
      </c>
      <c r="I114" s="9">
        <v>415.5</v>
      </c>
      <c r="J114" s="3"/>
      <c r="K114" s="3"/>
      <c r="L114" s="9">
        <f t="shared" si="6"/>
        <v>415.5</v>
      </c>
      <c r="M114" s="9">
        <f t="shared" si="11"/>
        <v>415.5</v>
      </c>
      <c r="N114" s="3"/>
      <c r="O114" s="9">
        <f t="shared" si="9"/>
        <v>415.5</v>
      </c>
      <c r="P114" s="3"/>
      <c r="Q114" s="9">
        <f t="shared" si="7"/>
        <v>415.5</v>
      </c>
    </row>
    <row r="115" spans="1:17" ht="65.25" customHeight="1">
      <c r="A115" s="1" t="s">
        <v>22</v>
      </c>
      <c r="B115" s="4" t="s">
        <v>23</v>
      </c>
      <c r="C115" s="5"/>
      <c r="D115" s="9">
        <v>100</v>
      </c>
      <c r="E115" s="3">
        <f>E116</f>
        <v>0</v>
      </c>
      <c r="F115" s="9">
        <f t="shared" si="10"/>
        <v>100</v>
      </c>
      <c r="G115" s="3">
        <f>G116</f>
        <v>0</v>
      </c>
      <c r="H115" s="9">
        <f t="shared" si="8"/>
        <v>100</v>
      </c>
      <c r="I115" s="9">
        <v>100</v>
      </c>
      <c r="J115" s="3">
        <f>J116</f>
        <v>0</v>
      </c>
      <c r="K115" s="3">
        <f>K116</f>
        <v>0</v>
      </c>
      <c r="L115" s="9">
        <f t="shared" si="6"/>
        <v>100</v>
      </c>
      <c r="M115" s="9">
        <f t="shared" si="11"/>
        <v>100</v>
      </c>
      <c r="N115" s="3">
        <f>N116</f>
        <v>0</v>
      </c>
      <c r="O115" s="9">
        <f t="shared" si="9"/>
        <v>100</v>
      </c>
      <c r="P115" s="3">
        <f>P116</f>
        <v>0</v>
      </c>
      <c r="Q115" s="9">
        <f t="shared" si="7"/>
        <v>100</v>
      </c>
    </row>
    <row r="116" spans="1:17" ht="60" customHeight="1">
      <c r="A116" s="1" t="s">
        <v>25</v>
      </c>
      <c r="B116" s="4" t="s">
        <v>24</v>
      </c>
      <c r="C116" s="5"/>
      <c r="D116" s="9">
        <v>100</v>
      </c>
      <c r="E116" s="3">
        <f>E117+E118</f>
        <v>0</v>
      </c>
      <c r="F116" s="9">
        <f t="shared" si="10"/>
        <v>100</v>
      </c>
      <c r="G116" s="3">
        <f>G117+G118</f>
        <v>0</v>
      </c>
      <c r="H116" s="9">
        <f t="shared" si="8"/>
        <v>100</v>
      </c>
      <c r="I116" s="9">
        <v>100</v>
      </c>
      <c r="J116" s="3">
        <f>J117+J118</f>
        <v>0</v>
      </c>
      <c r="K116" s="3">
        <f>K117+K118</f>
        <v>0</v>
      </c>
      <c r="L116" s="9">
        <f t="shared" si="6"/>
        <v>100</v>
      </c>
      <c r="M116" s="9">
        <f t="shared" si="11"/>
        <v>100</v>
      </c>
      <c r="N116" s="3">
        <f>N117+N118</f>
        <v>0</v>
      </c>
      <c r="O116" s="9">
        <f t="shared" si="9"/>
        <v>100</v>
      </c>
      <c r="P116" s="3">
        <f>P117+P118</f>
        <v>0</v>
      </c>
      <c r="Q116" s="9">
        <f t="shared" si="7"/>
        <v>100</v>
      </c>
    </row>
    <row r="117" spans="1:17" ht="44.25" customHeight="1">
      <c r="A117" s="1" t="s">
        <v>35</v>
      </c>
      <c r="B117" s="4" t="s">
        <v>24</v>
      </c>
      <c r="C117" s="5">
        <v>200</v>
      </c>
      <c r="D117" s="9">
        <v>0</v>
      </c>
      <c r="E117" s="3"/>
      <c r="F117" s="9">
        <f t="shared" si="10"/>
        <v>0</v>
      </c>
      <c r="G117" s="3"/>
      <c r="H117" s="9">
        <f t="shared" si="8"/>
        <v>0</v>
      </c>
      <c r="I117" s="9">
        <v>0</v>
      </c>
      <c r="J117" s="3"/>
      <c r="K117" s="3"/>
      <c r="L117" s="9">
        <f t="shared" si="6"/>
        <v>0</v>
      </c>
      <c r="M117" s="9">
        <f t="shared" si="11"/>
        <v>0</v>
      </c>
      <c r="N117" s="3"/>
      <c r="O117" s="9">
        <f t="shared" si="9"/>
        <v>0</v>
      </c>
      <c r="P117" s="3"/>
      <c r="Q117" s="9">
        <f t="shared" si="7"/>
        <v>0</v>
      </c>
    </row>
    <row r="118" spans="1:17" ht="46.5" customHeight="1">
      <c r="A118" s="1" t="s">
        <v>64</v>
      </c>
      <c r="B118" s="4" t="s">
        <v>24</v>
      </c>
      <c r="C118" s="5">
        <v>600</v>
      </c>
      <c r="D118" s="9">
        <v>100</v>
      </c>
      <c r="E118" s="3"/>
      <c r="F118" s="9">
        <f t="shared" si="10"/>
        <v>100</v>
      </c>
      <c r="G118" s="3"/>
      <c r="H118" s="9">
        <f t="shared" si="8"/>
        <v>100</v>
      </c>
      <c r="I118" s="9">
        <v>100</v>
      </c>
      <c r="J118" s="3"/>
      <c r="K118" s="3"/>
      <c r="L118" s="9">
        <f t="shared" si="6"/>
        <v>100</v>
      </c>
      <c r="M118" s="9">
        <f t="shared" si="11"/>
        <v>100</v>
      </c>
      <c r="N118" s="3"/>
      <c r="O118" s="9">
        <f t="shared" si="9"/>
        <v>100</v>
      </c>
      <c r="P118" s="3"/>
      <c r="Q118" s="9">
        <f t="shared" si="7"/>
        <v>100</v>
      </c>
    </row>
    <row r="119" spans="1:17" ht="58.5" customHeight="1">
      <c r="A119" s="1" t="s">
        <v>354</v>
      </c>
      <c r="B119" s="4" t="s">
        <v>26</v>
      </c>
      <c r="C119" s="5"/>
      <c r="D119" s="9">
        <v>200</v>
      </c>
      <c r="E119" s="3">
        <f>E120</f>
        <v>-71.048240000000007</v>
      </c>
      <c r="F119" s="9">
        <f t="shared" si="10"/>
        <v>128.95175999999998</v>
      </c>
      <c r="G119" s="3">
        <f>G120</f>
        <v>0</v>
      </c>
      <c r="H119" s="9">
        <f t="shared" si="8"/>
        <v>128.95175999999998</v>
      </c>
      <c r="I119" s="9">
        <v>200</v>
      </c>
      <c r="J119" s="3">
        <f>J120</f>
        <v>-93.477000000000004</v>
      </c>
      <c r="K119" s="3">
        <f>K120</f>
        <v>0</v>
      </c>
      <c r="L119" s="9">
        <f t="shared" si="6"/>
        <v>128.95175999999998</v>
      </c>
      <c r="M119" s="9">
        <f t="shared" si="11"/>
        <v>106.523</v>
      </c>
      <c r="N119" s="3">
        <f>N120</f>
        <v>0</v>
      </c>
      <c r="O119" s="9">
        <f t="shared" si="9"/>
        <v>106.523</v>
      </c>
      <c r="P119" s="3">
        <f>P120</f>
        <v>0</v>
      </c>
      <c r="Q119" s="9">
        <f t="shared" si="7"/>
        <v>106.523</v>
      </c>
    </row>
    <row r="120" spans="1:17" ht="45" customHeight="1">
      <c r="A120" s="1" t="s">
        <v>353</v>
      </c>
      <c r="B120" s="4" t="s">
        <v>27</v>
      </c>
      <c r="C120" s="5"/>
      <c r="D120" s="9">
        <v>200</v>
      </c>
      <c r="E120" s="3">
        <f>E121+E122</f>
        <v>-71.048240000000007</v>
      </c>
      <c r="F120" s="9">
        <f t="shared" si="10"/>
        <v>128.95175999999998</v>
      </c>
      <c r="G120" s="3">
        <f>G121+G122</f>
        <v>0</v>
      </c>
      <c r="H120" s="9">
        <f t="shared" si="8"/>
        <v>128.95175999999998</v>
      </c>
      <c r="I120" s="9">
        <v>200</v>
      </c>
      <c r="J120" s="3">
        <f>J121+J122</f>
        <v>-93.477000000000004</v>
      </c>
      <c r="K120" s="3">
        <f>K121+K122</f>
        <v>0</v>
      </c>
      <c r="L120" s="9">
        <f t="shared" si="6"/>
        <v>128.95175999999998</v>
      </c>
      <c r="M120" s="9">
        <f t="shared" si="11"/>
        <v>106.523</v>
      </c>
      <c r="N120" s="3">
        <f>N121+N122</f>
        <v>0</v>
      </c>
      <c r="O120" s="9">
        <f t="shared" si="9"/>
        <v>106.523</v>
      </c>
      <c r="P120" s="3">
        <f>P121+P122</f>
        <v>0</v>
      </c>
      <c r="Q120" s="9">
        <f t="shared" si="7"/>
        <v>106.523</v>
      </c>
    </row>
    <row r="121" spans="1:17" ht="47.25" customHeight="1">
      <c r="A121" s="1" t="s">
        <v>35</v>
      </c>
      <c r="B121" s="4" t="s">
        <v>27</v>
      </c>
      <c r="C121" s="5">
        <v>200</v>
      </c>
      <c r="D121" s="9">
        <v>0</v>
      </c>
      <c r="E121" s="3"/>
      <c r="F121" s="9">
        <f t="shared" si="10"/>
        <v>0</v>
      </c>
      <c r="G121" s="3"/>
      <c r="H121" s="9">
        <f t="shared" si="8"/>
        <v>0</v>
      </c>
      <c r="I121" s="9">
        <v>0</v>
      </c>
      <c r="J121" s="3"/>
      <c r="K121" s="3"/>
      <c r="L121" s="9">
        <f t="shared" si="6"/>
        <v>0</v>
      </c>
      <c r="M121" s="9">
        <f t="shared" si="11"/>
        <v>0</v>
      </c>
      <c r="N121" s="3"/>
      <c r="O121" s="9">
        <f t="shared" si="9"/>
        <v>0</v>
      </c>
      <c r="P121" s="3"/>
      <c r="Q121" s="9">
        <f t="shared" si="7"/>
        <v>0</v>
      </c>
    </row>
    <row r="122" spans="1:17" ht="44.25" customHeight="1">
      <c r="A122" s="1" t="s">
        <v>64</v>
      </c>
      <c r="B122" s="4" t="s">
        <v>27</v>
      </c>
      <c r="C122" s="5">
        <v>600</v>
      </c>
      <c r="D122" s="9">
        <v>200</v>
      </c>
      <c r="E122" s="3">
        <v>-71.048240000000007</v>
      </c>
      <c r="F122" s="9">
        <f t="shared" si="10"/>
        <v>128.95175999999998</v>
      </c>
      <c r="G122" s="3"/>
      <c r="H122" s="9">
        <f t="shared" si="8"/>
        <v>128.95175999999998</v>
      </c>
      <c r="I122" s="9">
        <v>200</v>
      </c>
      <c r="J122" s="3">
        <v>-93.477000000000004</v>
      </c>
      <c r="K122" s="3"/>
      <c r="L122" s="9">
        <f t="shared" si="6"/>
        <v>128.95175999999998</v>
      </c>
      <c r="M122" s="9">
        <f t="shared" si="11"/>
        <v>106.523</v>
      </c>
      <c r="N122" s="3"/>
      <c r="O122" s="9">
        <f t="shared" si="9"/>
        <v>106.523</v>
      </c>
      <c r="P122" s="3"/>
      <c r="Q122" s="9">
        <f t="shared" si="7"/>
        <v>106.523</v>
      </c>
    </row>
    <row r="123" spans="1:17" ht="60.75" customHeight="1">
      <c r="A123" s="1" t="s">
        <v>342</v>
      </c>
      <c r="B123" s="4" t="s">
        <v>343</v>
      </c>
      <c r="C123" s="5"/>
      <c r="D123" s="9">
        <v>0</v>
      </c>
      <c r="E123" s="3">
        <f>E124</f>
        <v>0</v>
      </c>
      <c r="F123" s="9">
        <f t="shared" si="10"/>
        <v>0</v>
      </c>
      <c r="G123" s="3">
        <f>G124</f>
        <v>0</v>
      </c>
      <c r="H123" s="9">
        <f t="shared" si="8"/>
        <v>0</v>
      </c>
      <c r="I123" s="9">
        <v>0</v>
      </c>
      <c r="J123" s="3">
        <f>J124</f>
        <v>0</v>
      </c>
      <c r="K123" s="3">
        <f>K124</f>
        <v>0</v>
      </c>
      <c r="L123" s="9">
        <f t="shared" si="6"/>
        <v>0</v>
      </c>
      <c r="M123" s="9">
        <f t="shared" si="11"/>
        <v>0</v>
      </c>
      <c r="N123" s="3">
        <f>N124</f>
        <v>0</v>
      </c>
      <c r="O123" s="9">
        <f t="shared" si="9"/>
        <v>0</v>
      </c>
      <c r="P123" s="3">
        <f>P124</f>
        <v>0</v>
      </c>
      <c r="Q123" s="9">
        <f t="shared" si="7"/>
        <v>0</v>
      </c>
    </row>
    <row r="124" spans="1:17" ht="43.5" customHeight="1">
      <c r="A124" s="1" t="s">
        <v>374</v>
      </c>
      <c r="B124" s="4" t="s">
        <v>375</v>
      </c>
      <c r="C124" s="5"/>
      <c r="D124" s="9">
        <v>0</v>
      </c>
      <c r="E124" s="3">
        <f>E125</f>
        <v>0</v>
      </c>
      <c r="F124" s="9">
        <f t="shared" si="10"/>
        <v>0</v>
      </c>
      <c r="G124" s="3">
        <f>G125</f>
        <v>0</v>
      </c>
      <c r="H124" s="9">
        <f t="shared" si="8"/>
        <v>0</v>
      </c>
      <c r="I124" s="9">
        <v>0</v>
      </c>
      <c r="J124" s="3">
        <f>J125</f>
        <v>0</v>
      </c>
      <c r="K124" s="3">
        <f>K125</f>
        <v>0</v>
      </c>
      <c r="L124" s="9">
        <f t="shared" si="6"/>
        <v>0</v>
      </c>
      <c r="M124" s="9">
        <f t="shared" si="11"/>
        <v>0</v>
      </c>
      <c r="N124" s="3">
        <f>N125</f>
        <v>0</v>
      </c>
      <c r="O124" s="9">
        <f t="shared" si="9"/>
        <v>0</v>
      </c>
      <c r="P124" s="3">
        <f>P125</f>
        <v>0</v>
      </c>
      <c r="Q124" s="9">
        <f t="shared" si="7"/>
        <v>0</v>
      </c>
    </row>
    <row r="125" spans="1:17" ht="48.75" customHeight="1">
      <c r="A125" s="1" t="s">
        <v>64</v>
      </c>
      <c r="B125" s="4" t="s">
        <v>375</v>
      </c>
      <c r="C125" s="5">
        <v>600</v>
      </c>
      <c r="D125" s="9">
        <v>0</v>
      </c>
      <c r="E125" s="3"/>
      <c r="F125" s="9">
        <f t="shared" si="10"/>
        <v>0</v>
      </c>
      <c r="G125" s="3"/>
      <c r="H125" s="9">
        <f t="shared" si="8"/>
        <v>0</v>
      </c>
      <c r="I125" s="9">
        <v>0</v>
      </c>
      <c r="J125" s="3"/>
      <c r="K125" s="3"/>
      <c r="L125" s="9">
        <f t="shared" si="6"/>
        <v>0</v>
      </c>
      <c r="M125" s="9">
        <f t="shared" si="11"/>
        <v>0</v>
      </c>
      <c r="N125" s="3"/>
      <c r="O125" s="9">
        <f t="shared" si="9"/>
        <v>0</v>
      </c>
      <c r="P125" s="3"/>
      <c r="Q125" s="9">
        <f t="shared" si="7"/>
        <v>0</v>
      </c>
    </row>
    <row r="126" spans="1:17" ht="87.75" customHeight="1">
      <c r="A126" s="16" t="s">
        <v>358</v>
      </c>
      <c r="B126" s="17" t="s">
        <v>12</v>
      </c>
      <c r="C126" s="5"/>
      <c r="D126" s="9">
        <v>7985.170000000001</v>
      </c>
      <c r="E126" s="3">
        <f>E127</f>
        <v>0</v>
      </c>
      <c r="F126" s="9">
        <f t="shared" si="10"/>
        <v>7985.170000000001</v>
      </c>
      <c r="G126" s="3">
        <f>G127</f>
        <v>0</v>
      </c>
      <c r="H126" s="9">
        <f t="shared" si="8"/>
        <v>7985.170000000001</v>
      </c>
      <c r="I126" s="9">
        <v>7985.170000000001</v>
      </c>
      <c r="J126" s="3">
        <f>J127</f>
        <v>0</v>
      </c>
      <c r="K126" s="3">
        <f>K127</f>
        <v>0</v>
      </c>
      <c r="L126" s="9">
        <f t="shared" si="6"/>
        <v>7985.170000000001</v>
      </c>
      <c r="M126" s="9">
        <f t="shared" si="11"/>
        <v>7985.170000000001</v>
      </c>
      <c r="N126" s="3">
        <f>N127</f>
        <v>0</v>
      </c>
      <c r="O126" s="9">
        <f t="shared" si="9"/>
        <v>7985.170000000001</v>
      </c>
      <c r="P126" s="3">
        <f>P127</f>
        <v>0</v>
      </c>
      <c r="Q126" s="9">
        <f t="shared" si="7"/>
        <v>7985.170000000001</v>
      </c>
    </row>
    <row r="127" spans="1:17" ht="47.25" customHeight="1">
      <c r="A127" s="11" t="s">
        <v>28</v>
      </c>
      <c r="B127" s="14" t="s">
        <v>15</v>
      </c>
      <c r="C127" s="5"/>
      <c r="D127" s="9">
        <v>7985.170000000001</v>
      </c>
      <c r="E127" s="3">
        <f>E128</f>
        <v>0</v>
      </c>
      <c r="F127" s="9">
        <f t="shared" si="10"/>
        <v>7985.170000000001</v>
      </c>
      <c r="G127" s="3">
        <f>G128</f>
        <v>0</v>
      </c>
      <c r="H127" s="9">
        <f t="shared" si="8"/>
        <v>7985.170000000001</v>
      </c>
      <c r="I127" s="9">
        <v>7985.170000000001</v>
      </c>
      <c r="J127" s="3">
        <f>J128</f>
        <v>0</v>
      </c>
      <c r="K127" s="3">
        <f>K128</f>
        <v>0</v>
      </c>
      <c r="L127" s="9">
        <f t="shared" si="6"/>
        <v>7985.170000000001</v>
      </c>
      <c r="M127" s="9">
        <f t="shared" si="11"/>
        <v>7985.170000000001</v>
      </c>
      <c r="N127" s="3">
        <f>N128</f>
        <v>0</v>
      </c>
      <c r="O127" s="9">
        <f t="shared" si="9"/>
        <v>7985.170000000001</v>
      </c>
      <c r="P127" s="3">
        <f>P128</f>
        <v>0</v>
      </c>
      <c r="Q127" s="9">
        <f t="shared" si="7"/>
        <v>7985.170000000001</v>
      </c>
    </row>
    <row r="128" spans="1:17" ht="70.5" customHeight="1">
      <c r="A128" s="11" t="s">
        <v>359</v>
      </c>
      <c r="B128" s="14" t="s">
        <v>13</v>
      </c>
      <c r="C128" s="5"/>
      <c r="D128" s="9">
        <v>7985.170000000001</v>
      </c>
      <c r="E128" s="3">
        <f>E129+E130+E131</f>
        <v>0</v>
      </c>
      <c r="F128" s="9">
        <f t="shared" si="10"/>
        <v>7985.170000000001</v>
      </c>
      <c r="G128" s="3">
        <f>G129+G130+G131</f>
        <v>0</v>
      </c>
      <c r="H128" s="9">
        <f t="shared" si="8"/>
        <v>7985.170000000001</v>
      </c>
      <c r="I128" s="9">
        <v>7985.170000000001</v>
      </c>
      <c r="J128" s="3">
        <f>J129+J130+J131</f>
        <v>0</v>
      </c>
      <c r="K128" s="3">
        <f>K129+K130+K131</f>
        <v>0</v>
      </c>
      <c r="L128" s="9">
        <f t="shared" si="6"/>
        <v>7985.170000000001</v>
      </c>
      <c r="M128" s="9">
        <f t="shared" si="11"/>
        <v>7985.170000000001</v>
      </c>
      <c r="N128" s="3">
        <f>N129+N130+N131</f>
        <v>0</v>
      </c>
      <c r="O128" s="9">
        <f t="shared" si="9"/>
        <v>7985.170000000001</v>
      </c>
      <c r="P128" s="3">
        <f>P129+P130+P131</f>
        <v>0</v>
      </c>
      <c r="Q128" s="9">
        <f t="shared" si="7"/>
        <v>7985.170000000001</v>
      </c>
    </row>
    <row r="129" spans="1:17" ht="87" customHeight="1">
      <c r="A129" s="1" t="s">
        <v>110</v>
      </c>
      <c r="B129" s="14" t="s">
        <v>13</v>
      </c>
      <c r="C129" s="5">
        <v>100</v>
      </c>
      <c r="D129" s="9">
        <v>7159.3009999999995</v>
      </c>
      <c r="E129" s="3"/>
      <c r="F129" s="9">
        <f t="shared" si="10"/>
        <v>7159.3009999999995</v>
      </c>
      <c r="G129" s="3"/>
      <c r="H129" s="9">
        <f t="shared" si="8"/>
        <v>7159.3009999999995</v>
      </c>
      <c r="I129" s="9">
        <v>7159.3009999999995</v>
      </c>
      <c r="J129" s="3"/>
      <c r="K129" s="3"/>
      <c r="L129" s="9">
        <f t="shared" si="6"/>
        <v>7159.3009999999995</v>
      </c>
      <c r="M129" s="9">
        <f t="shared" si="11"/>
        <v>7159.3009999999995</v>
      </c>
      <c r="N129" s="3"/>
      <c r="O129" s="9">
        <f t="shared" si="9"/>
        <v>7159.3009999999995</v>
      </c>
      <c r="P129" s="3"/>
      <c r="Q129" s="9">
        <f t="shared" si="7"/>
        <v>7159.3009999999995</v>
      </c>
    </row>
    <row r="130" spans="1:17" ht="45.75" customHeight="1">
      <c r="A130" s="1" t="s">
        <v>35</v>
      </c>
      <c r="B130" s="14" t="s">
        <v>13</v>
      </c>
      <c r="C130" s="5">
        <v>200</v>
      </c>
      <c r="D130" s="9">
        <v>825.76900000000001</v>
      </c>
      <c r="E130" s="3"/>
      <c r="F130" s="9">
        <f t="shared" si="10"/>
        <v>825.76900000000001</v>
      </c>
      <c r="G130" s="3"/>
      <c r="H130" s="9">
        <f t="shared" si="8"/>
        <v>825.76900000000001</v>
      </c>
      <c r="I130" s="9">
        <v>825.76900000000001</v>
      </c>
      <c r="J130" s="3"/>
      <c r="K130" s="3"/>
      <c r="L130" s="9">
        <f t="shared" si="6"/>
        <v>825.76900000000001</v>
      </c>
      <c r="M130" s="9">
        <f t="shared" si="11"/>
        <v>825.76900000000001</v>
      </c>
      <c r="N130" s="3"/>
      <c r="O130" s="9">
        <f t="shared" si="9"/>
        <v>825.76900000000001</v>
      </c>
      <c r="P130" s="3"/>
      <c r="Q130" s="9">
        <f t="shared" si="7"/>
        <v>825.76900000000001</v>
      </c>
    </row>
    <row r="131" spans="1:17" ht="33.75" customHeight="1">
      <c r="A131" s="1" t="s">
        <v>14</v>
      </c>
      <c r="B131" s="14" t="s">
        <v>13</v>
      </c>
      <c r="C131" s="5">
        <v>800</v>
      </c>
      <c r="D131" s="9">
        <v>9.9999999999999992E-2</v>
      </c>
      <c r="E131" s="3"/>
      <c r="F131" s="9">
        <f t="shared" si="10"/>
        <v>9.9999999999999992E-2</v>
      </c>
      <c r="G131" s="3"/>
      <c r="H131" s="9">
        <f t="shared" si="8"/>
        <v>9.9999999999999992E-2</v>
      </c>
      <c r="I131" s="9">
        <v>9.9999999999999992E-2</v>
      </c>
      <c r="J131" s="3"/>
      <c r="K131" s="3"/>
      <c r="L131" s="9">
        <f t="shared" si="6"/>
        <v>9.9999999999999992E-2</v>
      </c>
      <c r="M131" s="9">
        <f t="shared" si="11"/>
        <v>9.9999999999999992E-2</v>
      </c>
      <c r="N131" s="3"/>
      <c r="O131" s="9">
        <f t="shared" si="9"/>
        <v>9.9999999999999992E-2</v>
      </c>
      <c r="P131" s="3"/>
      <c r="Q131" s="9">
        <f t="shared" si="7"/>
        <v>9.9999999999999992E-2</v>
      </c>
    </row>
    <row r="132" spans="1:17" ht="33.75" customHeight="1">
      <c r="A132" s="18" t="s">
        <v>457</v>
      </c>
      <c r="B132" s="8" t="s">
        <v>458</v>
      </c>
      <c r="C132" s="5"/>
      <c r="D132" s="9">
        <v>605.10300000000007</v>
      </c>
      <c r="E132" s="3">
        <f>E133+E136+E139</f>
        <v>0</v>
      </c>
      <c r="F132" s="9">
        <f t="shared" si="10"/>
        <v>605.10300000000007</v>
      </c>
      <c r="G132" s="3">
        <f>G133+G136+G139</f>
        <v>0</v>
      </c>
      <c r="H132" s="9">
        <f t="shared" si="8"/>
        <v>605.10300000000007</v>
      </c>
      <c r="I132" s="9">
        <v>605.10300000000007</v>
      </c>
      <c r="J132" s="3">
        <f>J133+J136+J139</f>
        <v>0</v>
      </c>
      <c r="K132" s="3">
        <f>K133+K136+K139</f>
        <v>0</v>
      </c>
      <c r="L132" s="9">
        <f t="shared" si="6"/>
        <v>605.10300000000007</v>
      </c>
      <c r="M132" s="9">
        <f t="shared" si="11"/>
        <v>605.10300000000007</v>
      </c>
      <c r="N132" s="3">
        <f>N133+N136+N139</f>
        <v>0</v>
      </c>
      <c r="O132" s="9">
        <f t="shared" si="9"/>
        <v>605.10300000000007</v>
      </c>
      <c r="P132" s="3">
        <f>P133+P136+P139</f>
        <v>0</v>
      </c>
      <c r="Q132" s="9">
        <f t="shared" si="7"/>
        <v>605.10300000000007</v>
      </c>
    </row>
    <row r="133" spans="1:17" ht="45" customHeight="1">
      <c r="A133" s="13" t="s">
        <v>459</v>
      </c>
      <c r="B133" s="4" t="s">
        <v>460</v>
      </c>
      <c r="C133" s="5"/>
      <c r="D133" s="9">
        <v>178</v>
      </c>
      <c r="E133" s="3">
        <f>E134</f>
        <v>0</v>
      </c>
      <c r="F133" s="9">
        <f t="shared" si="10"/>
        <v>178</v>
      </c>
      <c r="G133" s="3">
        <f>G134</f>
        <v>0</v>
      </c>
      <c r="H133" s="9">
        <f t="shared" si="8"/>
        <v>178</v>
      </c>
      <c r="I133" s="9">
        <v>178</v>
      </c>
      <c r="J133" s="3">
        <f>J134</f>
        <v>0</v>
      </c>
      <c r="K133" s="3">
        <f>K134</f>
        <v>0</v>
      </c>
      <c r="L133" s="9">
        <f t="shared" si="6"/>
        <v>178</v>
      </c>
      <c r="M133" s="9">
        <f t="shared" si="11"/>
        <v>178</v>
      </c>
      <c r="N133" s="3">
        <f>N134</f>
        <v>0</v>
      </c>
      <c r="O133" s="9">
        <f t="shared" si="9"/>
        <v>178</v>
      </c>
      <c r="P133" s="3">
        <f>P134</f>
        <v>0</v>
      </c>
      <c r="Q133" s="9">
        <f t="shared" si="7"/>
        <v>178</v>
      </c>
    </row>
    <row r="134" spans="1:17" ht="26.4">
      <c r="A134" s="13" t="s">
        <v>461</v>
      </c>
      <c r="B134" s="4" t="s">
        <v>462</v>
      </c>
      <c r="C134" s="5"/>
      <c r="D134" s="9">
        <v>178</v>
      </c>
      <c r="E134" s="3">
        <f>E135</f>
        <v>0</v>
      </c>
      <c r="F134" s="9">
        <f t="shared" si="10"/>
        <v>178</v>
      </c>
      <c r="G134" s="3">
        <f>G135</f>
        <v>0</v>
      </c>
      <c r="H134" s="9">
        <f t="shared" si="8"/>
        <v>178</v>
      </c>
      <c r="I134" s="9">
        <v>178</v>
      </c>
      <c r="J134" s="3">
        <f>J135</f>
        <v>0</v>
      </c>
      <c r="K134" s="3">
        <f>K135</f>
        <v>0</v>
      </c>
      <c r="L134" s="9">
        <f t="shared" si="6"/>
        <v>178</v>
      </c>
      <c r="M134" s="9">
        <f t="shared" si="11"/>
        <v>178</v>
      </c>
      <c r="N134" s="3">
        <f>N135</f>
        <v>0</v>
      </c>
      <c r="O134" s="9">
        <f t="shared" si="9"/>
        <v>178</v>
      </c>
      <c r="P134" s="3">
        <f>P135</f>
        <v>0</v>
      </c>
      <c r="Q134" s="9">
        <f t="shared" si="7"/>
        <v>178</v>
      </c>
    </row>
    <row r="135" spans="1:17" ht="39.6">
      <c r="A135" s="13" t="s">
        <v>35</v>
      </c>
      <c r="B135" s="4" t="s">
        <v>462</v>
      </c>
      <c r="C135" s="5">
        <v>200</v>
      </c>
      <c r="D135" s="9">
        <v>178</v>
      </c>
      <c r="E135" s="3"/>
      <c r="F135" s="9">
        <f t="shared" si="10"/>
        <v>178</v>
      </c>
      <c r="G135" s="3"/>
      <c r="H135" s="9">
        <f t="shared" si="8"/>
        <v>178</v>
      </c>
      <c r="I135" s="9">
        <v>178</v>
      </c>
      <c r="J135" s="3"/>
      <c r="K135" s="3"/>
      <c r="L135" s="9">
        <f t="shared" si="6"/>
        <v>178</v>
      </c>
      <c r="M135" s="9">
        <f t="shared" si="11"/>
        <v>178</v>
      </c>
      <c r="N135" s="3"/>
      <c r="O135" s="9">
        <f t="shared" si="9"/>
        <v>178</v>
      </c>
      <c r="P135" s="3"/>
      <c r="Q135" s="9">
        <f t="shared" si="7"/>
        <v>178</v>
      </c>
    </row>
    <row r="136" spans="1:17" ht="57.75" customHeight="1">
      <c r="A136" s="13" t="s">
        <v>463</v>
      </c>
      <c r="B136" s="4" t="s">
        <v>464</v>
      </c>
      <c r="C136" s="5"/>
      <c r="D136" s="9">
        <v>275</v>
      </c>
      <c r="E136" s="3">
        <f>E137</f>
        <v>0</v>
      </c>
      <c r="F136" s="9">
        <f t="shared" si="10"/>
        <v>275</v>
      </c>
      <c r="G136" s="3">
        <f>G137</f>
        <v>0</v>
      </c>
      <c r="H136" s="9">
        <f t="shared" si="8"/>
        <v>275</v>
      </c>
      <c r="I136" s="9">
        <v>275</v>
      </c>
      <c r="J136" s="3">
        <f>J137</f>
        <v>0</v>
      </c>
      <c r="K136" s="3">
        <f>K137</f>
        <v>0</v>
      </c>
      <c r="L136" s="9">
        <f t="shared" si="6"/>
        <v>275</v>
      </c>
      <c r="M136" s="9">
        <f t="shared" si="11"/>
        <v>275</v>
      </c>
      <c r="N136" s="3">
        <f>N137</f>
        <v>0</v>
      </c>
      <c r="O136" s="9">
        <f t="shared" si="9"/>
        <v>275</v>
      </c>
      <c r="P136" s="3">
        <f>P137</f>
        <v>0</v>
      </c>
      <c r="Q136" s="9">
        <f t="shared" si="7"/>
        <v>275</v>
      </c>
    </row>
    <row r="137" spans="1:17" ht="43.5" customHeight="1">
      <c r="A137" s="13" t="s">
        <v>465</v>
      </c>
      <c r="B137" s="14" t="s">
        <v>466</v>
      </c>
      <c r="C137" s="5"/>
      <c r="D137" s="9">
        <v>275</v>
      </c>
      <c r="E137" s="3">
        <f>E138</f>
        <v>0</v>
      </c>
      <c r="F137" s="9">
        <f t="shared" si="10"/>
        <v>275</v>
      </c>
      <c r="G137" s="3">
        <f>G138</f>
        <v>0</v>
      </c>
      <c r="H137" s="9">
        <f t="shared" si="8"/>
        <v>275</v>
      </c>
      <c r="I137" s="9">
        <v>275</v>
      </c>
      <c r="J137" s="3">
        <f>J138</f>
        <v>0</v>
      </c>
      <c r="K137" s="3">
        <f>K138</f>
        <v>0</v>
      </c>
      <c r="L137" s="9">
        <f t="shared" si="6"/>
        <v>275</v>
      </c>
      <c r="M137" s="9">
        <f t="shared" si="11"/>
        <v>275</v>
      </c>
      <c r="N137" s="3">
        <f>N138</f>
        <v>0</v>
      </c>
      <c r="O137" s="9">
        <f t="shared" si="9"/>
        <v>275</v>
      </c>
      <c r="P137" s="3">
        <f>P138</f>
        <v>0</v>
      </c>
      <c r="Q137" s="9">
        <f t="shared" si="7"/>
        <v>275</v>
      </c>
    </row>
    <row r="138" spans="1:17" ht="26.4">
      <c r="A138" s="13" t="s">
        <v>325</v>
      </c>
      <c r="B138" s="14" t="s">
        <v>466</v>
      </c>
      <c r="C138" s="5">
        <v>300</v>
      </c>
      <c r="D138" s="9">
        <v>275</v>
      </c>
      <c r="E138" s="3"/>
      <c r="F138" s="9">
        <f t="shared" si="10"/>
        <v>275</v>
      </c>
      <c r="G138" s="3"/>
      <c r="H138" s="9">
        <f t="shared" si="8"/>
        <v>275</v>
      </c>
      <c r="I138" s="9">
        <v>275</v>
      </c>
      <c r="J138" s="3"/>
      <c r="K138" s="3"/>
      <c r="L138" s="9">
        <f t="shared" si="6"/>
        <v>275</v>
      </c>
      <c r="M138" s="9">
        <f t="shared" si="11"/>
        <v>275</v>
      </c>
      <c r="N138" s="3"/>
      <c r="O138" s="9">
        <f t="shared" si="9"/>
        <v>275</v>
      </c>
      <c r="P138" s="3"/>
      <c r="Q138" s="9">
        <f t="shared" si="7"/>
        <v>275</v>
      </c>
    </row>
    <row r="139" spans="1:17" ht="57.75" customHeight="1">
      <c r="A139" s="13" t="s">
        <v>378</v>
      </c>
      <c r="B139" s="4" t="s">
        <v>467</v>
      </c>
      <c r="C139" s="5"/>
      <c r="D139" s="9">
        <v>152.10300000000001</v>
      </c>
      <c r="E139" s="3">
        <f>E140</f>
        <v>0</v>
      </c>
      <c r="F139" s="9">
        <f t="shared" si="10"/>
        <v>152.10300000000001</v>
      </c>
      <c r="G139" s="3">
        <f>G140</f>
        <v>0</v>
      </c>
      <c r="H139" s="9">
        <f t="shared" si="8"/>
        <v>152.10300000000001</v>
      </c>
      <c r="I139" s="9">
        <v>152.10300000000001</v>
      </c>
      <c r="J139" s="3">
        <f>J140</f>
        <v>0</v>
      </c>
      <c r="K139" s="3">
        <f>K140</f>
        <v>0</v>
      </c>
      <c r="L139" s="9">
        <f t="shared" si="6"/>
        <v>152.10300000000001</v>
      </c>
      <c r="M139" s="9">
        <f t="shared" si="11"/>
        <v>152.10300000000001</v>
      </c>
      <c r="N139" s="3">
        <f>N140</f>
        <v>0</v>
      </c>
      <c r="O139" s="9">
        <f t="shared" si="9"/>
        <v>152.10300000000001</v>
      </c>
      <c r="P139" s="3">
        <f>P140</f>
        <v>0</v>
      </c>
      <c r="Q139" s="9">
        <f t="shared" si="7"/>
        <v>152.10300000000001</v>
      </c>
    </row>
    <row r="140" spans="1:17" ht="47.25" customHeight="1">
      <c r="A140" s="13" t="s">
        <v>379</v>
      </c>
      <c r="B140" s="4" t="s">
        <v>468</v>
      </c>
      <c r="C140" s="5"/>
      <c r="D140" s="9">
        <v>152.10300000000001</v>
      </c>
      <c r="E140" s="3">
        <f>E141+E142</f>
        <v>0</v>
      </c>
      <c r="F140" s="9">
        <f t="shared" si="10"/>
        <v>152.10300000000001</v>
      </c>
      <c r="G140" s="3">
        <f>G141+G142</f>
        <v>0</v>
      </c>
      <c r="H140" s="9">
        <f t="shared" si="8"/>
        <v>152.10300000000001</v>
      </c>
      <c r="I140" s="9">
        <v>152.10300000000001</v>
      </c>
      <c r="J140" s="3">
        <f>J141+J142</f>
        <v>0</v>
      </c>
      <c r="K140" s="3">
        <f>K141+K142</f>
        <v>0</v>
      </c>
      <c r="L140" s="9">
        <f t="shared" si="6"/>
        <v>152.10300000000001</v>
      </c>
      <c r="M140" s="9">
        <f t="shared" si="11"/>
        <v>152.10300000000001</v>
      </c>
      <c r="N140" s="3">
        <f>N141+N142</f>
        <v>0</v>
      </c>
      <c r="O140" s="9">
        <f t="shared" si="9"/>
        <v>152.10300000000001</v>
      </c>
      <c r="P140" s="3">
        <f>P141+P142</f>
        <v>0</v>
      </c>
      <c r="Q140" s="9">
        <f t="shared" si="7"/>
        <v>152.10300000000001</v>
      </c>
    </row>
    <row r="141" spans="1:17" ht="43.5" customHeight="1">
      <c r="A141" s="13" t="s">
        <v>35</v>
      </c>
      <c r="B141" s="4" t="s">
        <v>468</v>
      </c>
      <c r="C141" s="5">
        <v>200</v>
      </c>
      <c r="D141" s="9">
        <v>116.10299999999999</v>
      </c>
      <c r="E141" s="3"/>
      <c r="F141" s="9">
        <f t="shared" si="10"/>
        <v>116.10299999999999</v>
      </c>
      <c r="G141" s="3"/>
      <c r="H141" s="9">
        <f t="shared" si="8"/>
        <v>116.10299999999999</v>
      </c>
      <c r="I141" s="9">
        <v>116.10299999999999</v>
      </c>
      <c r="J141" s="3"/>
      <c r="K141" s="3"/>
      <c r="L141" s="9">
        <f t="shared" si="6"/>
        <v>116.10299999999999</v>
      </c>
      <c r="M141" s="9">
        <f t="shared" si="11"/>
        <v>116.10299999999999</v>
      </c>
      <c r="N141" s="3"/>
      <c r="O141" s="9">
        <f t="shared" si="9"/>
        <v>116.10299999999999</v>
      </c>
      <c r="P141" s="3"/>
      <c r="Q141" s="9">
        <f t="shared" si="7"/>
        <v>116.10299999999999</v>
      </c>
    </row>
    <row r="142" spans="1:17" ht="30" customHeight="1">
      <c r="A142" s="13" t="s">
        <v>325</v>
      </c>
      <c r="B142" s="4" t="s">
        <v>468</v>
      </c>
      <c r="C142" s="5">
        <v>300</v>
      </c>
      <c r="D142" s="9">
        <v>36</v>
      </c>
      <c r="E142" s="3"/>
      <c r="F142" s="9">
        <f t="shared" si="10"/>
        <v>36</v>
      </c>
      <c r="G142" s="3"/>
      <c r="H142" s="9">
        <f t="shared" si="8"/>
        <v>36</v>
      </c>
      <c r="I142" s="9">
        <v>36</v>
      </c>
      <c r="J142" s="3"/>
      <c r="K142" s="3"/>
      <c r="L142" s="9">
        <f t="shared" si="6"/>
        <v>36</v>
      </c>
      <c r="M142" s="9">
        <f t="shared" si="11"/>
        <v>36</v>
      </c>
      <c r="N142" s="3"/>
      <c r="O142" s="9">
        <f t="shared" si="9"/>
        <v>36</v>
      </c>
      <c r="P142" s="3"/>
      <c r="Q142" s="9">
        <f t="shared" si="7"/>
        <v>36</v>
      </c>
    </row>
    <row r="143" spans="1:17" ht="120" customHeight="1">
      <c r="A143" s="7" t="s">
        <v>415</v>
      </c>
      <c r="B143" s="8" t="s">
        <v>122</v>
      </c>
      <c r="C143" s="5"/>
      <c r="D143" s="9">
        <v>1156.6596000000002</v>
      </c>
      <c r="E143" s="3">
        <f>E144+E148+E155+E159+E163+E170+E174</f>
        <v>0</v>
      </c>
      <c r="F143" s="9">
        <f t="shared" si="10"/>
        <v>1156.6596000000002</v>
      </c>
      <c r="G143" s="3">
        <f>G144+G148+G155+G159+G163+G170+G174</f>
        <v>0</v>
      </c>
      <c r="H143" s="9">
        <f t="shared" si="8"/>
        <v>1156.6596000000002</v>
      </c>
      <c r="I143" s="9">
        <v>1156.6596000000002</v>
      </c>
      <c r="J143" s="3">
        <f>J144+J148+J155+J159+J163+J170+J174</f>
        <v>0</v>
      </c>
      <c r="K143" s="3">
        <f>K144+K148+K155+K159+K163+K170+K174</f>
        <v>0</v>
      </c>
      <c r="L143" s="9">
        <f t="shared" si="6"/>
        <v>1156.6596000000002</v>
      </c>
      <c r="M143" s="9">
        <f t="shared" si="11"/>
        <v>1156.6596000000002</v>
      </c>
      <c r="N143" s="3">
        <f>N144+N148+N155+N159+N163+N170+N174</f>
        <v>0</v>
      </c>
      <c r="O143" s="9">
        <f t="shared" si="9"/>
        <v>1156.6596000000002</v>
      </c>
      <c r="P143" s="3">
        <f>P144+P148+P155+P159+P163+P170+P174</f>
        <v>0</v>
      </c>
      <c r="Q143" s="9">
        <f t="shared" si="7"/>
        <v>1156.6596000000002</v>
      </c>
    </row>
    <row r="144" spans="1:17" ht="51" customHeight="1">
      <c r="A144" s="10" t="s">
        <v>119</v>
      </c>
      <c r="B144" s="8" t="s">
        <v>123</v>
      </c>
      <c r="C144" s="5"/>
      <c r="D144" s="9">
        <v>384.17060000000004</v>
      </c>
      <c r="E144" s="3">
        <f t="shared" ref="E144:G146" si="12">E145</f>
        <v>0</v>
      </c>
      <c r="F144" s="9">
        <f t="shared" si="10"/>
        <v>384.17060000000004</v>
      </c>
      <c r="G144" s="3">
        <f t="shared" si="12"/>
        <v>0</v>
      </c>
      <c r="H144" s="9">
        <f t="shared" si="8"/>
        <v>384.17060000000004</v>
      </c>
      <c r="I144" s="9">
        <v>384.17060000000004</v>
      </c>
      <c r="J144" s="3">
        <f t="shared" ref="J144:K146" si="13">J145</f>
        <v>0</v>
      </c>
      <c r="K144" s="3">
        <f t="shared" si="13"/>
        <v>0</v>
      </c>
      <c r="L144" s="9">
        <f t="shared" si="6"/>
        <v>384.17060000000004</v>
      </c>
      <c r="M144" s="9">
        <f t="shared" si="11"/>
        <v>384.17060000000004</v>
      </c>
      <c r="N144" s="3">
        <f t="shared" ref="N144:P146" si="14">N145</f>
        <v>0</v>
      </c>
      <c r="O144" s="9">
        <f t="shared" si="9"/>
        <v>384.17060000000004</v>
      </c>
      <c r="P144" s="3">
        <f t="shared" si="14"/>
        <v>0</v>
      </c>
      <c r="Q144" s="9">
        <f t="shared" si="7"/>
        <v>384.17060000000004</v>
      </c>
    </row>
    <row r="145" spans="1:17" ht="67.5" customHeight="1">
      <c r="A145" s="11" t="s">
        <v>120</v>
      </c>
      <c r="B145" s="4" t="s">
        <v>124</v>
      </c>
      <c r="C145" s="5"/>
      <c r="D145" s="9">
        <v>384.17060000000004</v>
      </c>
      <c r="E145" s="3">
        <f t="shared" si="12"/>
        <v>0</v>
      </c>
      <c r="F145" s="9">
        <f t="shared" si="10"/>
        <v>384.17060000000004</v>
      </c>
      <c r="G145" s="3">
        <f t="shared" si="12"/>
        <v>0</v>
      </c>
      <c r="H145" s="9">
        <f t="shared" si="8"/>
        <v>384.17060000000004</v>
      </c>
      <c r="I145" s="9">
        <v>384.17060000000004</v>
      </c>
      <c r="J145" s="3">
        <f t="shared" si="13"/>
        <v>0</v>
      </c>
      <c r="K145" s="3">
        <f t="shared" si="13"/>
        <v>0</v>
      </c>
      <c r="L145" s="9">
        <f t="shared" si="6"/>
        <v>384.17060000000004</v>
      </c>
      <c r="M145" s="9">
        <f t="shared" si="11"/>
        <v>384.17060000000004</v>
      </c>
      <c r="N145" s="3">
        <f t="shared" si="14"/>
        <v>0</v>
      </c>
      <c r="O145" s="9">
        <f t="shared" si="9"/>
        <v>384.17060000000004</v>
      </c>
      <c r="P145" s="3">
        <f t="shared" si="14"/>
        <v>0</v>
      </c>
      <c r="Q145" s="9">
        <f t="shared" si="7"/>
        <v>384.17060000000004</v>
      </c>
    </row>
    <row r="146" spans="1:17" ht="50.25" customHeight="1">
      <c r="A146" s="11" t="s">
        <v>121</v>
      </c>
      <c r="B146" s="14" t="s">
        <v>125</v>
      </c>
      <c r="C146" s="5"/>
      <c r="D146" s="9">
        <v>384.17060000000004</v>
      </c>
      <c r="E146" s="3">
        <f t="shared" si="12"/>
        <v>0</v>
      </c>
      <c r="F146" s="9">
        <f t="shared" si="10"/>
        <v>384.17060000000004</v>
      </c>
      <c r="G146" s="3">
        <f t="shared" si="12"/>
        <v>0</v>
      </c>
      <c r="H146" s="9">
        <f t="shared" si="8"/>
        <v>384.17060000000004</v>
      </c>
      <c r="I146" s="9">
        <v>384.17060000000004</v>
      </c>
      <c r="J146" s="3">
        <f t="shared" si="13"/>
        <v>0</v>
      </c>
      <c r="K146" s="3">
        <f t="shared" si="13"/>
        <v>0</v>
      </c>
      <c r="L146" s="9">
        <f t="shared" si="6"/>
        <v>384.17060000000004</v>
      </c>
      <c r="M146" s="9">
        <f t="shared" si="11"/>
        <v>384.17060000000004</v>
      </c>
      <c r="N146" s="3">
        <f t="shared" si="14"/>
        <v>0</v>
      </c>
      <c r="O146" s="9">
        <f t="shared" si="9"/>
        <v>384.17060000000004</v>
      </c>
      <c r="P146" s="3">
        <f t="shared" si="14"/>
        <v>0</v>
      </c>
      <c r="Q146" s="9">
        <f t="shared" si="7"/>
        <v>384.17060000000004</v>
      </c>
    </row>
    <row r="147" spans="1:17" ht="42.75" customHeight="1">
      <c r="A147" s="1" t="s">
        <v>64</v>
      </c>
      <c r="B147" s="14" t="s">
        <v>125</v>
      </c>
      <c r="C147" s="5">
        <v>600</v>
      </c>
      <c r="D147" s="9">
        <v>384.17060000000004</v>
      </c>
      <c r="E147" s="3"/>
      <c r="F147" s="9">
        <f t="shared" si="10"/>
        <v>384.17060000000004</v>
      </c>
      <c r="G147" s="3"/>
      <c r="H147" s="9">
        <f t="shared" si="8"/>
        <v>384.17060000000004</v>
      </c>
      <c r="I147" s="9">
        <v>384.17060000000004</v>
      </c>
      <c r="J147" s="3"/>
      <c r="K147" s="3"/>
      <c r="L147" s="9">
        <f t="shared" si="6"/>
        <v>384.17060000000004</v>
      </c>
      <c r="M147" s="9">
        <f t="shared" si="11"/>
        <v>384.17060000000004</v>
      </c>
      <c r="N147" s="3"/>
      <c r="O147" s="9">
        <f t="shared" si="9"/>
        <v>384.17060000000004</v>
      </c>
      <c r="P147" s="3"/>
      <c r="Q147" s="9">
        <f t="shared" si="7"/>
        <v>384.17060000000004</v>
      </c>
    </row>
    <row r="148" spans="1:17" ht="27" customHeight="1">
      <c r="A148" s="10" t="s">
        <v>126</v>
      </c>
      <c r="B148" s="8" t="s">
        <v>129</v>
      </c>
      <c r="C148" s="5"/>
      <c r="D148" s="9">
        <v>255.774</v>
      </c>
      <c r="E148" s="3">
        <f>E149+E152</f>
        <v>0</v>
      </c>
      <c r="F148" s="9">
        <f t="shared" si="10"/>
        <v>255.774</v>
      </c>
      <c r="G148" s="3">
        <f>G149+G152</f>
        <v>0</v>
      </c>
      <c r="H148" s="9">
        <f t="shared" si="8"/>
        <v>255.774</v>
      </c>
      <c r="I148" s="9">
        <v>255.774</v>
      </c>
      <c r="J148" s="3">
        <f>J149+J152</f>
        <v>0</v>
      </c>
      <c r="K148" s="3">
        <f>K149+K152</f>
        <v>0</v>
      </c>
      <c r="L148" s="9">
        <f t="shared" si="6"/>
        <v>255.774</v>
      </c>
      <c r="M148" s="9">
        <f t="shared" si="11"/>
        <v>255.774</v>
      </c>
      <c r="N148" s="3">
        <f>N149+N152</f>
        <v>0</v>
      </c>
      <c r="O148" s="9">
        <f t="shared" si="9"/>
        <v>255.774</v>
      </c>
      <c r="P148" s="3">
        <f>P149+P152</f>
        <v>0</v>
      </c>
      <c r="Q148" s="9">
        <f t="shared" si="7"/>
        <v>255.774</v>
      </c>
    </row>
    <row r="149" spans="1:17" ht="59.25" customHeight="1">
      <c r="A149" s="11" t="s">
        <v>127</v>
      </c>
      <c r="B149" s="4" t="s">
        <v>130</v>
      </c>
      <c r="C149" s="5"/>
      <c r="D149" s="9">
        <v>80</v>
      </c>
      <c r="E149" s="3">
        <f>E150</f>
        <v>0</v>
      </c>
      <c r="F149" s="9">
        <f t="shared" si="10"/>
        <v>80</v>
      </c>
      <c r="G149" s="3">
        <f>G150</f>
        <v>0</v>
      </c>
      <c r="H149" s="9">
        <f t="shared" si="8"/>
        <v>80</v>
      </c>
      <c r="I149" s="9">
        <v>80</v>
      </c>
      <c r="J149" s="3">
        <f>J150</f>
        <v>0</v>
      </c>
      <c r="K149" s="3">
        <f>K150</f>
        <v>0</v>
      </c>
      <c r="L149" s="9">
        <f t="shared" ref="L149:L212" si="15">H149+K149</f>
        <v>80</v>
      </c>
      <c r="M149" s="9">
        <f t="shared" si="11"/>
        <v>80</v>
      </c>
      <c r="N149" s="3">
        <f>N150</f>
        <v>0</v>
      </c>
      <c r="O149" s="9">
        <f t="shared" si="9"/>
        <v>80</v>
      </c>
      <c r="P149" s="3">
        <f>P150</f>
        <v>0</v>
      </c>
      <c r="Q149" s="9">
        <f t="shared" ref="Q149:Q212" si="16">O149+P149</f>
        <v>80</v>
      </c>
    </row>
    <row r="150" spans="1:17" ht="62.25" customHeight="1">
      <c r="A150" s="1" t="s">
        <v>128</v>
      </c>
      <c r="B150" s="4" t="s">
        <v>131</v>
      </c>
      <c r="C150" s="5"/>
      <c r="D150" s="9">
        <v>80</v>
      </c>
      <c r="E150" s="3">
        <f>E151</f>
        <v>0</v>
      </c>
      <c r="F150" s="9">
        <f t="shared" si="10"/>
        <v>80</v>
      </c>
      <c r="G150" s="3">
        <f>G151</f>
        <v>0</v>
      </c>
      <c r="H150" s="9">
        <f t="shared" si="8"/>
        <v>80</v>
      </c>
      <c r="I150" s="9">
        <v>80</v>
      </c>
      <c r="J150" s="3">
        <f>J151</f>
        <v>0</v>
      </c>
      <c r="K150" s="3">
        <f>K151</f>
        <v>0</v>
      </c>
      <c r="L150" s="9">
        <f t="shared" si="15"/>
        <v>80</v>
      </c>
      <c r="M150" s="9">
        <f t="shared" si="11"/>
        <v>80</v>
      </c>
      <c r="N150" s="3">
        <f>N151</f>
        <v>0</v>
      </c>
      <c r="O150" s="9">
        <f t="shared" si="9"/>
        <v>80</v>
      </c>
      <c r="P150" s="3">
        <f>P151</f>
        <v>0</v>
      </c>
      <c r="Q150" s="9">
        <f t="shared" si="16"/>
        <v>80</v>
      </c>
    </row>
    <row r="151" spans="1:17" ht="48.75" customHeight="1">
      <c r="A151" s="1" t="s">
        <v>35</v>
      </c>
      <c r="B151" s="4" t="s">
        <v>131</v>
      </c>
      <c r="C151" s="5">
        <v>200</v>
      </c>
      <c r="D151" s="9">
        <v>80</v>
      </c>
      <c r="E151" s="3"/>
      <c r="F151" s="9">
        <f t="shared" si="10"/>
        <v>80</v>
      </c>
      <c r="G151" s="3"/>
      <c r="H151" s="9">
        <f t="shared" si="8"/>
        <v>80</v>
      </c>
      <c r="I151" s="9">
        <v>80</v>
      </c>
      <c r="J151" s="3"/>
      <c r="K151" s="3"/>
      <c r="L151" s="9">
        <f t="shared" si="15"/>
        <v>80</v>
      </c>
      <c r="M151" s="9">
        <f t="shared" si="11"/>
        <v>80</v>
      </c>
      <c r="N151" s="3"/>
      <c r="O151" s="9">
        <f t="shared" si="9"/>
        <v>80</v>
      </c>
      <c r="P151" s="3"/>
      <c r="Q151" s="9">
        <f t="shared" si="16"/>
        <v>80</v>
      </c>
    </row>
    <row r="152" spans="1:17" ht="47.25" customHeight="1">
      <c r="A152" s="11" t="s">
        <v>132</v>
      </c>
      <c r="B152" s="4" t="s">
        <v>134</v>
      </c>
      <c r="C152" s="5"/>
      <c r="D152" s="9">
        <v>175.774</v>
      </c>
      <c r="E152" s="3">
        <f>E153</f>
        <v>0</v>
      </c>
      <c r="F152" s="9">
        <f t="shared" si="10"/>
        <v>175.774</v>
      </c>
      <c r="G152" s="3">
        <f>G153</f>
        <v>0</v>
      </c>
      <c r="H152" s="9">
        <f t="shared" ref="H152:H215" si="17">F152+G152</f>
        <v>175.774</v>
      </c>
      <c r="I152" s="9">
        <v>175.774</v>
      </c>
      <c r="J152" s="3">
        <f>J153</f>
        <v>0</v>
      </c>
      <c r="K152" s="3">
        <f>K153</f>
        <v>0</v>
      </c>
      <c r="L152" s="9">
        <f t="shared" si="15"/>
        <v>175.774</v>
      </c>
      <c r="M152" s="9">
        <f t="shared" si="11"/>
        <v>175.774</v>
      </c>
      <c r="N152" s="3">
        <f>N153</f>
        <v>0</v>
      </c>
      <c r="O152" s="9">
        <f t="shared" ref="O152:O215" si="18">M152+N152</f>
        <v>175.774</v>
      </c>
      <c r="P152" s="3">
        <f>P153</f>
        <v>0</v>
      </c>
      <c r="Q152" s="9">
        <f t="shared" si="16"/>
        <v>175.774</v>
      </c>
    </row>
    <row r="153" spans="1:17" ht="42.75" customHeight="1">
      <c r="A153" s="11" t="s">
        <v>133</v>
      </c>
      <c r="B153" s="4" t="s">
        <v>135</v>
      </c>
      <c r="C153" s="5"/>
      <c r="D153" s="9">
        <v>175.774</v>
      </c>
      <c r="E153" s="3">
        <f>E154</f>
        <v>0</v>
      </c>
      <c r="F153" s="9">
        <f t="shared" si="10"/>
        <v>175.774</v>
      </c>
      <c r="G153" s="3">
        <f>G154</f>
        <v>0</v>
      </c>
      <c r="H153" s="9">
        <f t="shared" si="17"/>
        <v>175.774</v>
      </c>
      <c r="I153" s="9">
        <v>175.774</v>
      </c>
      <c r="J153" s="3">
        <f>J154</f>
        <v>0</v>
      </c>
      <c r="K153" s="3">
        <f>K154</f>
        <v>0</v>
      </c>
      <c r="L153" s="9">
        <f t="shared" si="15"/>
        <v>175.774</v>
      </c>
      <c r="M153" s="9">
        <f t="shared" si="11"/>
        <v>175.774</v>
      </c>
      <c r="N153" s="3">
        <f>N154</f>
        <v>0</v>
      </c>
      <c r="O153" s="9">
        <f t="shared" si="18"/>
        <v>175.774</v>
      </c>
      <c r="P153" s="3">
        <f>P154</f>
        <v>0</v>
      </c>
      <c r="Q153" s="9">
        <f t="shared" si="16"/>
        <v>175.774</v>
      </c>
    </row>
    <row r="154" spans="1:17" ht="46.5" customHeight="1">
      <c r="A154" s="1" t="s">
        <v>35</v>
      </c>
      <c r="B154" s="4" t="s">
        <v>135</v>
      </c>
      <c r="C154" s="5">
        <v>200</v>
      </c>
      <c r="D154" s="9">
        <v>175.774</v>
      </c>
      <c r="E154" s="3"/>
      <c r="F154" s="9">
        <f t="shared" si="10"/>
        <v>175.774</v>
      </c>
      <c r="G154" s="3"/>
      <c r="H154" s="9">
        <f t="shared" si="17"/>
        <v>175.774</v>
      </c>
      <c r="I154" s="9">
        <v>175.774</v>
      </c>
      <c r="J154" s="3"/>
      <c r="K154" s="3"/>
      <c r="L154" s="9">
        <f t="shared" si="15"/>
        <v>175.774</v>
      </c>
      <c r="M154" s="9">
        <f t="shared" si="11"/>
        <v>175.774</v>
      </c>
      <c r="N154" s="3"/>
      <c r="O154" s="9">
        <f t="shared" si="18"/>
        <v>175.774</v>
      </c>
      <c r="P154" s="3"/>
      <c r="Q154" s="9">
        <f t="shared" si="16"/>
        <v>175.774</v>
      </c>
    </row>
    <row r="155" spans="1:17" ht="71.25" customHeight="1">
      <c r="A155" s="10" t="s">
        <v>136</v>
      </c>
      <c r="B155" s="8" t="s">
        <v>139</v>
      </c>
      <c r="C155" s="5"/>
      <c r="D155" s="9">
        <v>158.58799999999999</v>
      </c>
      <c r="E155" s="3">
        <f t="shared" ref="E155:G157" si="19">E156</f>
        <v>0</v>
      </c>
      <c r="F155" s="9">
        <f t="shared" ref="F155:F218" si="20">D155+E155</f>
        <v>158.58799999999999</v>
      </c>
      <c r="G155" s="3">
        <f t="shared" si="19"/>
        <v>0</v>
      </c>
      <c r="H155" s="9">
        <f t="shared" si="17"/>
        <v>158.58799999999999</v>
      </c>
      <c r="I155" s="9">
        <v>158.58799999999999</v>
      </c>
      <c r="J155" s="3">
        <f t="shared" ref="J155:K157" si="21">J156</f>
        <v>0</v>
      </c>
      <c r="K155" s="3">
        <f t="shared" si="21"/>
        <v>0</v>
      </c>
      <c r="L155" s="9">
        <f t="shared" si="15"/>
        <v>158.58799999999999</v>
      </c>
      <c r="M155" s="9">
        <f t="shared" ref="M155:M218" si="22">I155+J155</f>
        <v>158.58799999999999</v>
      </c>
      <c r="N155" s="3">
        <f t="shared" ref="N155:P157" si="23">N156</f>
        <v>0</v>
      </c>
      <c r="O155" s="9">
        <f t="shared" si="18"/>
        <v>158.58799999999999</v>
      </c>
      <c r="P155" s="3">
        <f t="shared" si="23"/>
        <v>0</v>
      </c>
      <c r="Q155" s="9">
        <f t="shared" si="16"/>
        <v>158.58799999999999</v>
      </c>
    </row>
    <row r="156" spans="1:17" ht="62.25" customHeight="1">
      <c r="A156" s="11" t="s">
        <v>137</v>
      </c>
      <c r="B156" s="4" t="s">
        <v>140</v>
      </c>
      <c r="C156" s="5"/>
      <c r="D156" s="9">
        <v>158.58799999999999</v>
      </c>
      <c r="E156" s="3">
        <f t="shared" si="19"/>
        <v>0</v>
      </c>
      <c r="F156" s="9">
        <f t="shared" si="20"/>
        <v>158.58799999999999</v>
      </c>
      <c r="G156" s="3">
        <f t="shared" si="19"/>
        <v>0</v>
      </c>
      <c r="H156" s="9">
        <f t="shared" si="17"/>
        <v>158.58799999999999</v>
      </c>
      <c r="I156" s="9">
        <v>158.58799999999999</v>
      </c>
      <c r="J156" s="3">
        <f t="shared" si="21"/>
        <v>0</v>
      </c>
      <c r="K156" s="3">
        <f t="shared" si="21"/>
        <v>0</v>
      </c>
      <c r="L156" s="9">
        <f t="shared" si="15"/>
        <v>158.58799999999999</v>
      </c>
      <c r="M156" s="9">
        <f t="shared" si="22"/>
        <v>158.58799999999999</v>
      </c>
      <c r="N156" s="3">
        <f t="shared" si="23"/>
        <v>0</v>
      </c>
      <c r="O156" s="9">
        <f t="shared" si="18"/>
        <v>158.58799999999999</v>
      </c>
      <c r="P156" s="3">
        <f t="shared" si="23"/>
        <v>0</v>
      </c>
      <c r="Q156" s="9">
        <f t="shared" si="16"/>
        <v>158.58799999999999</v>
      </c>
    </row>
    <row r="157" spans="1:17" ht="45.75" customHeight="1">
      <c r="A157" s="1" t="s">
        <v>138</v>
      </c>
      <c r="B157" s="14" t="s">
        <v>361</v>
      </c>
      <c r="C157" s="5"/>
      <c r="D157" s="9">
        <v>158.58799999999999</v>
      </c>
      <c r="E157" s="3">
        <f t="shared" si="19"/>
        <v>0</v>
      </c>
      <c r="F157" s="9">
        <f t="shared" si="20"/>
        <v>158.58799999999999</v>
      </c>
      <c r="G157" s="3">
        <f t="shared" si="19"/>
        <v>0</v>
      </c>
      <c r="H157" s="9">
        <f t="shared" si="17"/>
        <v>158.58799999999999</v>
      </c>
      <c r="I157" s="9">
        <v>158.58799999999999</v>
      </c>
      <c r="J157" s="3">
        <f t="shared" si="21"/>
        <v>0</v>
      </c>
      <c r="K157" s="3">
        <f t="shared" si="21"/>
        <v>0</v>
      </c>
      <c r="L157" s="9">
        <f t="shared" si="15"/>
        <v>158.58799999999999</v>
      </c>
      <c r="M157" s="9">
        <f t="shared" si="22"/>
        <v>158.58799999999999</v>
      </c>
      <c r="N157" s="3">
        <f t="shared" si="23"/>
        <v>0</v>
      </c>
      <c r="O157" s="9">
        <f t="shared" si="18"/>
        <v>158.58799999999999</v>
      </c>
      <c r="P157" s="3">
        <f t="shared" si="23"/>
        <v>0</v>
      </c>
      <c r="Q157" s="9">
        <f t="shared" si="16"/>
        <v>158.58799999999999</v>
      </c>
    </row>
    <row r="158" spans="1:17" ht="36" customHeight="1">
      <c r="A158" s="1" t="s">
        <v>325</v>
      </c>
      <c r="B158" s="14" t="s">
        <v>361</v>
      </c>
      <c r="C158" s="5">
        <v>300</v>
      </c>
      <c r="D158" s="9">
        <v>158.58799999999999</v>
      </c>
      <c r="E158" s="3"/>
      <c r="F158" s="9">
        <f t="shared" si="20"/>
        <v>158.58799999999999</v>
      </c>
      <c r="G158" s="3"/>
      <c r="H158" s="9">
        <f t="shared" si="17"/>
        <v>158.58799999999999</v>
      </c>
      <c r="I158" s="9">
        <v>158.58799999999999</v>
      </c>
      <c r="J158" s="3"/>
      <c r="K158" s="3"/>
      <c r="L158" s="9">
        <f t="shared" si="15"/>
        <v>158.58799999999999</v>
      </c>
      <c r="M158" s="9">
        <f t="shared" si="22"/>
        <v>158.58799999999999</v>
      </c>
      <c r="N158" s="3"/>
      <c r="O158" s="9">
        <f t="shared" si="18"/>
        <v>158.58799999999999</v>
      </c>
      <c r="P158" s="3"/>
      <c r="Q158" s="9">
        <f t="shared" si="16"/>
        <v>158.58799999999999</v>
      </c>
    </row>
    <row r="159" spans="1:17" ht="43.5" customHeight="1">
      <c r="A159" s="10" t="s">
        <v>141</v>
      </c>
      <c r="B159" s="8" t="s">
        <v>142</v>
      </c>
      <c r="C159" s="5"/>
      <c r="D159" s="9">
        <v>2.4730000000000132</v>
      </c>
      <c r="E159" s="3">
        <f>E160</f>
        <v>0</v>
      </c>
      <c r="F159" s="9">
        <f t="shared" si="20"/>
        <v>2.4730000000000132</v>
      </c>
      <c r="G159" s="3">
        <f>G160</f>
        <v>0</v>
      </c>
      <c r="H159" s="9">
        <f t="shared" si="17"/>
        <v>2.4730000000000132</v>
      </c>
      <c r="I159" s="9">
        <v>2.4730000000000132</v>
      </c>
      <c r="J159" s="3">
        <f t="shared" ref="J159:K161" si="24">J160</f>
        <v>0</v>
      </c>
      <c r="K159" s="3">
        <f t="shared" si="24"/>
        <v>0</v>
      </c>
      <c r="L159" s="9">
        <f t="shared" si="15"/>
        <v>2.4730000000000132</v>
      </c>
      <c r="M159" s="9">
        <f t="shared" si="22"/>
        <v>2.4730000000000132</v>
      </c>
      <c r="N159" s="3">
        <f>N160</f>
        <v>0</v>
      </c>
      <c r="O159" s="9">
        <f t="shared" si="18"/>
        <v>2.4730000000000132</v>
      </c>
      <c r="P159" s="3">
        <f>P160</f>
        <v>0</v>
      </c>
      <c r="Q159" s="9">
        <f t="shared" si="16"/>
        <v>2.4730000000000132</v>
      </c>
    </row>
    <row r="160" spans="1:17" ht="71.25" customHeight="1">
      <c r="A160" s="1" t="s">
        <v>408</v>
      </c>
      <c r="B160" s="4" t="s">
        <v>409</v>
      </c>
      <c r="C160" s="5"/>
      <c r="D160" s="9">
        <v>2.4729999999999999</v>
      </c>
      <c r="E160" s="3">
        <f>E161</f>
        <v>0</v>
      </c>
      <c r="F160" s="9">
        <f t="shared" si="20"/>
        <v>2.4729999999999999</v>
      </c>
      <c r="G160" s="3">
        <f>G161</f>
        <v>0</v>
      </c>
      <c r="H160" s="9">
        <f t="shared" si="17"/>
        <v>2.4729999999999999</v>
      </c>
      <c r="I160" s="9">
        <v>2.4729999999999999</v>
      </c>
      <c r="J160" s="3">
        <f t="shared" si="24"/>
        <v>0</v>
      </c>
      <c r="K160" s="3">
        <f t="shared" si="24"/>
        <v>0</v>
      </c>
      <c r="L160" s="9">
        <f t="shared" si="15"/>
        <v>2.4729999999999999</v>
      </c>
      <c r="M160" s="9">
        <f t="shared" si="22"/>
        <v>2.4729999999999999</v>
      </c>
      <c r="N160" s="3">
        <f>N161</f>
        <v>0</v>
      </c>
      <c r="O160" s="9">
        <f t="shared" si="18"/>
        <v>2.4729999999999999</v>
      </c>
      <c r="P160" s="3">
        <f>P161</f>
        <v>0</v>
      </c>
      <c r="Q160" s="9">
        <f t="shared" si="16"/>
        <v>2.4729999999999999</v>
      </c>
    </row>
    <row r="161" spans="1:17" ht="58.5" customHeight="1">
      <c r="A161" s="1" t="s">
        <v>410</v>
      </c>
      <c r="B161" s="4" t="s">
        <v>411</v>
      </c>
      <c r="C161" s="5"/>
      <c r="D161" s="9">
        <v>2.4729999999999999</v>
      </c>
      <c r="E161" s="3">
        <f>E162</f>
        <v>0</v>
      </c>
      <c r="F161" s="9">
        <f t="shared" si="20"/>
        <v>2.4729999999999999</v>
      </c>
      <c r="G161" s="3">
        <f>G162</f>
        <v>0</v>
      </c>
      <c r="H161" s="9">
        <f t="shared" si="17"/>
        <v>2.4729999999999999</v>
      </c>
      <c r="I161" s="9">
        <v>2.4729999999999999</v>
      </c>
      <c r="J161" s="3">
        <f t="shared" si="24"/>
        <v>0</v>
      </c>
      <c r="K161" s="3">
        <f t="shared" si="24"/>
        <v>0</v>
      </c>
      <c r="L161" s="9">
        <f t="shared" si="15"/>
        <v>2.4729999999999999</v>
      </c>
      <c r="M161" s="9">
        <f t="shared" si="22"/>
        <v>2.4729999999999999</v>
      </c>
      <c r="N161" s="3">
        <f>N162</f>
        <v>0</v>
      </c>
      <c r="O161" s="9">
        <f t="shared" si="18"/>
        <v>2.4729999999999999</v>
      </c>
      <c r="P161" s="3">
        <f>P162</f>
        <v>0</v>
      </c>
      <c r="Q161" s="9">
        <f t="shared" si="16"/>
        <v>2.4729999999999999</v>
      </c>
    </row>
    <row r="162" spans="1:17" ht="36.75" customHeight="1">
      <c r="A162" s="1" t="s">
        <v>35</v>
      </c>
      <c r="B162" s="4" t="s">
        <v>411</v>
      </c>
      <c r="C162" s="5">
        <v>200</v>
      </c>
      <c r="D162" s="9">
        <v>2.4729999999999999</v>
      </c>
      <c r="E162" s="3"/>
      <c r="F162" s="9">
        <f t="shared" si="20"/>
        <v>2.4729999999999999</v>
      </c>
      <c r="G162" s="3"/>
      <c r="H162" s="9">
        <f t="shared" si="17"/>
        <v>2.4729999999999999</v>
      </c>
      <c r="I162" s="9">
        <v>2.4729999999999999</v>
      </c>
      <c r="J162" s="3"/>
      <c r="K162" s="3"/>
      <c r="L162" s="9">
        <f t="shared" si="15"/>
        <v>2.4729999999999999</v>
      </c>
      <c r="M162" s="9">
        <f t="shared" si="22"/>
        <v>2.4729999999999999</v>
      </c>
      <c r="N162" s="3"/>
      <c r="O162" s="9">
        <f t="shared" si="18"/>
        <v>2.4729999999999999</v>
      </c>
      <c r="P162" s="3"/>
      <c r="Q162" s="9">
        <f t="shared" si="16"/>
        <v>2.4729999999999999</v>
      </c>
    </row>
    <row r="163" spans="1:17" ht="61.5" customHeight="1">
      <c r="A163" s="10" t="s">
        <v>143</v>
      </c>
      <c r="B163" s="8" t="s">
        <v>146</v>
      </c>
      <c r="C163" s="5"/>
      <c r="D163" s="9">
        <v>58.692000000000007</v>
      </c>
      <c r="E163" s="3">
        <f>E164+E167</f>
        <v>0</v>
      </c>
      <c r="F163" s="9">
        <f t="shared" si="20"/>
        <v>58.692000000000007</v>
      </c>
      <c r="G163" s="3">
        <f>G164+G167</f>
        <v>0</v>
      </c>
      <c r="H163" s="9">
        <f t="shared" si="17"/>
        <v>58.692000000000007</v>
      </c>
      <c r="I163" s="9">
        <v>58.692000000000007</v>
      </c>
      <c r="J163" s="3">
        <f>J164+J167</f>
        <v>0</v>
      </c>
      <c r="K163" s="3">
        <f>K164+K167</f>
        <v>0</v>
      </c>
      <c r="L163" s="9">
        <f t="shared" si="15"/>
        <v>58.692000000000007</v>
      </c>
      <c r="M163" s="9">
        <f t="shared" si="22"/>
        <v>58.692000000000007</v>
      </c>
      <c r="N163" s="3">
        <f>N164+N167</f>
        <v>0</v>
      </c>
      <c r="O163" s="9">
        <f t="shared" si="18"/>
        <v>58.692000000000007</v>
      </c>
      <c r="P163" s="3">
        <f>P164+P167</f>
        <v>0</v>
      </c>
      <c r="Q163" s="9">
        <f t="shared" si="16"/>
        <v>58.692000000000007</v>
      </c>
    </row>
    <row r="164" spans="1:17" ht="46.5" customHeight="1">
      <c r="A164" s="11" t="s">
        <v>144</v>
      </c>
      <c r="B164" s="4" t="s">
        <v>147</v>
      </c>
      <c r="C164" s="5"/>
      <c r="D164" s="9">
        <v>40.692</v>
      </c>
      <c r="E164" s="3">
        <f>E165</f>
        <v>0</v>
      </c>
      <c r="F164" s="9">
        <f t="shared" si="20"/>
        <v>40.692</v>
      </c>
      <c r="G164" s="3">
        <f>G165</f>
        <v>0</v>
      </c>
      <c r="H164" s="9">
        <f t="shared" si="17"/>
        <v>40.692</v>
      </c>
      <c r="I164" s="9">
        <v>40.692</v>
      </c>
      <c r="J164" s="3">
        <f>J165</f>
        <v>0</v>
      </c>
      <c r="K164" s="3">
        <f>K165</f>
        <v>0</v>
      </c>
      <c r="L164" s="9">
        <f t="shared" si="15"/>
        <v>40.692</v>
      </c>
      <c r="M164" s="9">
        <f t="shared" si="22"/>
        <v>40.692</v>
      </c>
      <c r="N164" s="3">
        <f>N165</f>
        <v>0</v>
      </c>
      <c r="O164" s="9">
        <f t="shared" si="18"/>
        <v>40.692</v>
      </c>
      <c r="P164" s="3">
        <f>P165</f>
        <v>0</v>
      </c>
      <c r="Q164" s="9">
        <f t="shared" si="16"/>
        <v>40.692</v>
      </c>
    </row>
    <row r="165" spans="1:17" ht="40.5" customHeight="1">
      <c r="A165" s="1" t="s">
        <v>145</v>
      </c>
      <c r="B165" s="4" t="s">
        <v>148</v>
      </c>
      <c r="C165" s="5"/>
      <c r="D165" s="9">
        <v>40.692</v>
      </c>
      <c r="E165" s="3">
        <f>E166</f>
        <v>0</v>
      </c>
      <c r="F165" s="9">
        <f t="shared" si="20"/>
        <v>40.692</v>
      </c>
      <c r="G165" s="3">
        <f>G166</f>
        <v>0</v>
      </c>
      <c r="H165" s="9">
        <f t="shared" si="17"/>
        <v>40.692</v>
      </c>
      <c r="I165" s="9">
        <v>40.692</v>
      </c>
      <c r="J165" s="3">
        <f>J166</f>
        <v>0</v>
      </c>
      <c r="K165" s="3">
        <f>K166</f>
        <v>0</v>
      </c>
      <c r="L165" s="9">
        <f t="shared" si="15"/>
        <v>40.692</v>
      </c>
      <c r="M165" s="9">
        <f t="shared" si="22"/>
        <v>40.692</v>
      </c>
      <c r="N165" s="3">
        <f>N166</f>
        <v>0</v>
      </c>
      <c r="O165" s="9">
        <f t="shared" si="18"/>
        <v>40.692</v>
      </c>
      <c r="P165" s="3">
        <f>P166</f>
        <v>0</v>
      </c>
      <c r="Q165" s="9">
        <f t="shared" si="16"/>
        <v>40.692</v>
      </c>
    </row>
    <row r="166" spans="1:17" ht="42.75" customHeight="1">
      <c r="A166" s="1" t="s">
        <v>35</v>
      </c>
      <c r="B166" s="4" t="s">
        <v>148</v>
      </c>
      <c r="C166" s="5">
        <v>200</v>
      </c>
      <c r="D166" s="9">
        <v>40.692</v>
      </c>
      <c r="E166" s="3"/>
      <c r="F166" s="9">
        <f t="shared" si="20"/>
        <v>40.692</v>
      </c>
      <c r="G166" s="3"/>
      <c r="H166" s="9">
        <f t="shared" si="17"/>
        <v>40.692</v>
      </c>
      <c r="I166" s="9">
        <v>40.692</v>
      </c>
      <c r="J166" s="3"/>
      <c r="K166" s="3"/>
      <c r="L166" s="9">
        <f t="shared" si="15"/>
        <v>40.692</v>
      </c>
      <c r="M166" s="9">
        <f t="shared" si="22"/>
        <v>40.692</v>
      </c>
      <c r="N166" s="3"/>
      <c r="O166" s="9">
        <f t="shared" si="18"/>
        <v>40.692</v>
      </c>
      <c r="P166" s="3"/>
      <c r="Q166" s="9">
        <f t="shared" si="16"/>
        <v>40.692</v>
      </c>
    </row>
    <row r="167" spans="1:17" ht="60" customHeight="1">
      <c r="A167" s="11" t="s">
        <v>149</v>
      </c>
      <c r="B167" s="4" t="s">
        <v>151</v>
      </c>
      <c r="C167" s="5"/>
      <c r="D167" s="9">
        <v>18</v>
      </c>
      <c r="E167" s="3">
        <f>E168</f>
        <v>0</v>
      </c>
      <c r="F167" s="9">
        <f t="shared" si="20"/>
        <v>18</v>
      </c>
      <c r="G167" s="3">
        <f>G168</f>
        <v>0</v>
      </c>
      <c r="H167" s="9">
        <f t="shared" si="17"/>
        <v>18</v>
      </c>
      <c r="I167" s="9">
        <v>18</v>
      </c>
      <c r="J167" s="3">
        <f>J168</f>
        <v>0</v>
      </c>
      <c r="K167" s="3">
        <f>K168</f>
        <v>0</v>
      </c>
      <c r="L167" s="9">
        <f t="shared" si="15"/>
        <v>18</v>
      </c>
      <c r="M167" s="9">
        <f t="shared" si="22"/>
        <v>18</v>
      </c>
      <c r="N167" s="3">
        <f>N168</f>
        <v>0</v>
      </c>
      <c r="O167" s="9">
        <f t="shared" si="18"/>
        <v>18</v>
      </c>
      <c r="P167" s="3">
        <f>P168</f>
        <v>0</v>
      </c>
      <c r="Q167" s="9">
        <f t="shared" si="16"/>
        <v>18</v>
      </c>
    </row>
    <row r="168" spans="1:17" ht="47.25" customHeight="1">
      <c r="A168" s="1" t="s">
        <v>150</v>
      </c>
      <c r="B168" s="4" t="s">
        <v>152</v>
      </c>
      <c r="C168" s="5"/>
      <c r="D168" s="9">
        <v>18</v>
      </c>
      <c r="E168" s="3">
        <f>E169</f>
        <v>0</v>
      </c>
      <c r="F168" s="9">
        <f t="shared" si="20"/>
        <v>18</v>
      </c>
      <c r="G168" s="3">
        <f>G169</f>
        <v>0</v>
      </c>
      <c r="H168" s="9">
        <f t="shared" si="17"/>
        <v>18</v>
      </c>
      <c r="I168" s="9">
        <v>18</v>
      </c>
      <c r="J168" s="3">
        <f>J169</f>
        <v>0</v>
      </c>
      <c r="K168" s="3">
        <f>K169</f>
        <v>0</v>
      </c>
      <c r="L168" s="9">
        <f t="shared" si="15"/>
        <v>18</v>
      </c>
      <c r="M168" s="9">
        <f t="shared" si="22"/>
        <v>18</v>
      </c>
      <c r="N168" s="3">
        <f>N169</f>
        <v>0</v>
      </c>
      <c r="O168" s="9">
        <f t="shared" si="18"/>
        <v>18</v>
      </c>
      <c r="P168" s="3">
        <f>P169</f>
        <v>0</v>
      </c>
      <c r="Q168" s="9">
        <f t="shared" si="16"/>
        <v>18</v>
      </c>
    </row>
    <row r="169" spans="1:17" ht="49.5" customHeight="1">
      <c r="A169" s="1" t="s">
        <v>35</v>
      </c>
      <c r="B169" s="4" t="s">
        <v>152</v>
      </c>
      <c r="C169" s="5">
        <v>200</v>
      </c>
      <c r="D169" s="9">
        <v>18</v>
      </c>
      <c r="E169" s="3"/>
      <c r="F169" s="9">
        <f t="shared" si="20"/>
        <v>18</v>
      </c>
      <c r="G169" s="3"/>
      <c r="H169" s="9">
        <f t="shared" si="17"/>
        <v>18</v>
      </c>
      <c r="I169" s="9">
        <v>18</v>
      </c>
      <c r="J169" s="3"/>
      <c r="K169" s="3"/>
      <c r="L169" s="9">
        <f t="shared" si="15"/>
        <v>18</v>
      </c>
      <c r="M169" s="9">
        <f t="shared" si="22"/>
        <v>18</v>
      </c>
      <c r="N169" s="3"/>
      <c r="O169" s="9">
        <f t="shared" si="18"/>
        <v>18</v>
      </c>
      <c r="P169" s="3"/>
      <c r="Q169" s="9">
        <f t="shared" si="16"/>
        <v>18</v>
      </c>
    </row>
    <row r="170" spans="1:17" ht="65.25" customHeight="1">
      <c r="A170" s="10" t="s">
        <v>153</v>
      </c>
      <c r="B170" s="8" t="s">
        <v>156</v>
      </c>
      <c r="C170" s="5"/>
      <c r="D170" s="9">
        <v>66.152000000000001</v>
      </c>
      <c r="E170" s="3">
        <f>E171</f>
        <v>0</v>
      </c>
      <c r="F170" s="9">
        <f t="shared" si="20"/>
        <v>66.152000000000001</v>
      </c>
      <c r="G170" s="3">
        <f>G171</f>
        <v>0</v>
      </c>
      <c r="H170" s="9">
        <f t="shared" si="17"/>
        <v>66.152000000000001</v>
      </c>
      <c r="I170" s="9">
        <v>66.152000000000001</v>
      </c>
      <c r="J170" s="3">
        <f t="shared" ref="J170:K172" si="25">J171</f>
        <v>0</v>
      </c>
      <c r="K170" s="3">
        <f t="shared" si="25"/>
        <v>0</v>
      </c>
      <c r="L170" s="9">
        <f t="shared" si="15"/>
        <v>66.152000000000001</v>
      </c>
      <c r="M170" s="9">
        <f t="shared" si="22"/>
        <v>66.152000000000001</v>
      </c>
      <c r="N170" s="3">
        <f>N171</f>
        <v>0</v>
      </c>
      <c r="O170" s="9">
        <f t="shared" si="18"/>
        <v>66.152000000000001</v>
      </c>
      <c r="P170" s="3">
        <f>P171</f>
        <v>0</v>
      </c>
      <c r="Q170" s="9">
        <f t="shared" si="16"/>
        <v>66.152000000000001</v>
      </c>
    </row>
    <row r="171" spans="1:17" ht="45.75" customHeight="1">
      <c r="A171" s="11" t="s">
        <v>154</v>
      </c>
      <c r="B171" s="4" t="s">
        <v>157</v>
      </c>
      <c r="C171" s="5"/>
      <c r="D171" s="9">
        <v>66.152000000000001</v>
      </c>
      <c r="E171" s="3">
        <f>E172</f>
        <v>0</v>
      </c>
      <c r="F171" s="9">
        <f t="shared" si="20"/>
        <v>66.152000000000001</v>
      </c>
      <c r="G171" s="3">
        <f>G172</f>
        <v>0</v>
      </c>
      <c r="H171" s="9">
        <f t="shared" si="17"/>
        <v>66.152000000000001</v>
      </c>
      <c r="I171" s="9">
        <v>66.152000000000001</v>
      </c>
      <c r="J171" s="3">
        <f t="shared" si="25"/>
        <v>0</v>
      </c>
      <c r="K171" s="3">
        <f t="shared" si="25"/>
        <v>0</v>
      </c>
      <c r="L171" s="9">
        <f t="shared" si="15"/>
        <v>66.152000000000001</v>
      </c>
      <c r="M171" s="9">
        <f t="shared" si="22"/>
        <v>66.152000000000001</v>
      </c>
      <c r="N171" s="3">
        <f>N172</f>
        <v>0</v>
      </c>
      <c r="O171" s="9">
        <f t="shared" si="18"/>
        <v>66.152000000000001</v>
      </c>
      <c r="P171" s="3">
        <f>P172</f>
        <v>0</v>
      </c>
      <c r="Q171" s="9">
        <f t="shared" si="16"/>
        <v>66.152000000000001</v>
      </c>
    </row>
    <row r="172" spans="1:17" ht="44.25" customHeight="1">
      <c r="A172" s="1" t="s">
        <v>155</v>
      </c>
      <c r="B172" s="4" t="s">
        <v>158</v>
      </c>
      <c r="C172" s="5"/>
      <c r="D172" s="9">
        <v>66.152000000000001</v>
      </c>
      <c r="E172" s="3">
        <f>E173</f>
        <v>0</v>
      </c>
      <c r="F172" s="9">
        <f t="shared" si="20"/>
        <v>66.152000000000001</v>
      </c>
      <c r="G172" s="3">
        <f>G173</f>
        <v>0</v>
      </c>
      <c r="H172" s="9">
        <f t="shared" si="17"/>
        <v>66.152000000000001</v>
      </c>
      <c r="I172" s="9">
        <v>66.152000000000001</v>
      </c>
      <c r="J172" s="3">
        <f t="shared" si="25"/>
        <v>0</v>
      </c>
      <c r="K172" s="3">
        <f t="shared" si="25"/>
        <v>0</v>
      </c>
      <c r="L172" s="9">
        <f t="shared" si="15"/>
        <v>66.152000000000001</v>
      </c>
      <c r="M172" s="9">
        <f t="shared" si="22"/>
        <v>66.152000000000001</v>
      </c>
      <c r="N172" s="3">
        <f>N173</f>
        <v>0</v>
      </c>
      <c r="O172" s="9">
        <f t="shared" si="18"/>
        <v>66.152000000000001</v>
      </c>
      <c r="P172" s="3">
        <f>P173</f>
        <v>0</v>
      </c>
      <c r="Q172" s="9">
        <f t="shared" si="16"/>
        <v>66.152000000000001</v>
      </c>
    </row>
    <row r="173" spans="1:17" ht="39.75" customHeight="1">
      <c r="A173" s="1" t="s">
        <v>34</v>
      </c>
      <c r="B173" s="4" t="s">
        <v>158</v>
      </c>
      <c r="C173" s="5">
        <v>800</v>
      </c>
      <c r="D173" s="9">
        <v>66.152000000000001</v>
      </c>
      <c r="E173" s="3"/>
      <c r="F173" s="9">
        <f t="shared" si="20"/>
        <v>66.152000000000001</v>
      </c>
      <c r="G173" s="3"/>
      <c r="H173" s="9">
        <f t="shared" si="17"/>
        <v>66.152000000000001</v>
      </c>
      <c r="I173" s="9">
        <v>66.152000000000001</v>
      </c>
      <c r="J173" s="3"/>
      <c r="K173" s="3"/>
      <c r="L173" s="9">
        <f t="shared" si="15"/>
        <v>66.152000000000001</v>
      </c>
      <c r="M173" s="9">
        <f t="shared" si="22"/>
        <v>66.152000000000001</v>
      </c>
      <c r="N173" s="3"/>
      <c r="O173" s="9">
        <f t="shared" si="18"/>
        <v>66.152000000000001</v>
      </c>
      <c r="P173" s="3"/>
      <c r="Q173" s="9">
        <f t="shared" si="16"/>
        <v>66.152000000000001</v>
      </c>
    </row>
    <row r="174" spans="1:17" ht="52.5" customHeight="1">
      <c r="A174" s="10" t="s">
        <v>403</v>
      </c>
      <c r="B174" s="8" t="s">
        <v>405</v>
      </c>
      <c r="C174" s="5"/>
      <c r="D174" s="9">
        <v>230.81</v>
      </c>
      <c r="E174" s="3">
        <f t="shared" ref="E174:G176" si="26">E175</f>
        <v>0</v>
      </c>
      <c r="F174" s="9">
        <f t="shared" si="20"/>
        <v>230.81</v>
      </c>
      <c r="G174" s="3">
        <f t="shared" si="26"/>
        <v>0</v>
      </c>
      <c r="H174" s="9">
        <f t="shared" si="17"/>
        <v>230.81</v>
      </c>
      <c r="I174" s="9">
        <v>230.81</v>
      </c>
      <c r="J174" s="3">
        <f t="shared" ref="J174:K176" si="27">J175</f>
        <v>0</v>
      </c>
      <c r="K174" s="3">
        <f t="shared" si="27"/>
        <v>0</v>
      </c>
      <c r="L174" s="9">
        <f t="shared" si="15"/>
        <v>230.81</v>
      </c>
      <c r="M174" s="9">
        <f t="shared" si="22"/>
        <v>230.81</v>
      </c>
      <c r="N174" s="3">
        <f t="shared" ref="N174:P176" si="28">N175</f>
        <v>0</v>
      </c>
      <c r="O174" s="9">
        <f t="shared" si="18"/>
        <v>230.81</v>
      </c>
      <c r="P174" s="3">
        <f t="shared" si="28"/>
        <v>0</v>
      </c>
      <c r="Q174" s="9">
        <f t="shared" si="16"/>
        <v>230.81</v>
      </c>
    </row>
    <row r="175" spans="1:17" ht="51" customHeight="1">
      <c r="A175" s="1" t="s">
        <v>404</v>
      </c>
      <c r="B175" s="4" t="s">
        <v>406</v>
      </c>
      <c r="C175" s="5"/>
      <c r="D175" s="9">
        <v>230.81</v>
      </c>
      <c r="E175" s="3">
        <f t="shared" si="26"/>
        <v>0</v>
      </c>
      <c r="F175" s="9">
        <f t="shared" si="20"/>
        <v>230.81</v>
      </c>
      <c r="G175" s="3">
        <f t="shared" si="26"/>
        <v>0</v>
      </c>
      <c r="H175" s="9">
        <f t="shared" si="17"/>
        <v>230.81</v>
      </c>
      <c r="I175" s="9">
        <v>230.81</v>
      </c>
      <c r="J175" s="3">
        <f t="shared" si="27"/>
        <v>0</v>
      </c>
      <c r="K175" s="3">
        <f t="shared" si="27"/>
        <v>0</v>
      </c>
      <c r="L175" s="9">
        <f t="shared" si="15"/>
        <v>230.81</v>
      </c>
      <c r="M175" s="9">
        <f t="shared" si="22"/>
        <v>230.81</v>
      </c>
      <c r="N175" s="3">
        <f t="shared" si="28"/>
        <v>0</v>
      </c>
      <c r="O175" s="9">
        <f t="shared" si="18"/>
        <v>230.81</v>
      </c>
      <c r="P175" s="3">
        <f t="shared" si="28"/>
        <v>0</v>
      </c>
      <c r="Q175" s="9">
        <f t="shared" si="16"/>
        <v>230.81</v>
      </c>
    </row>
    <row r="176" spans="1:17" ht="53.25" customHeight="1">
      <c r="A176" s="1" t="s">
        <v>215</v>
      </c>
      <c r="B176" s="4" t="s">
        <v>407</v>
      </c>
      <c r="C176" s="5"/>
      <c r="D176" s="9">
        <v>230.81</v>
      </c>
      <c r="E176" s="3">
        <f t="shared" si="26"/>
        <v>0</v>
      </c>
      <c r="F176" s="9">
        <f t="shared" si="20"/>
        <v>230.81</v>
      </c>
      <c r="G176" s="3">
        <f t="shared" si="26"/>
        <v>0</v>
      </c>
      <c r="H176" s="9">
        <f t="shared" si="17"/>
        <v>230.81</v>
      </c>
      <c r="I176" s="9">
        <v>230.81</v>
      </c>
      <c r="J176" s="3">
        <f t="shared" si="27"/>
        <v>0</v>
      </c>
      <c r="K176" s="3">
        <f t="shared" si="27"/>
        <v>0</v>
      </c>
      <c r="L176" s="9">
        <f t="shared" si="15"/>
        <v>230.81</v>
      </c>
      <c r="M176" s="9">
        <f t="shared" si="22"/>
        <v>230.81</v>
      </c>
      <c r="N176" s="3">
        <f t="shared" si="28"/>
        <v>0</v>
      </c>
      <c r="O176" s="9">
        <f t="shared" si="18"/>
        <v>230.81</v>
      </c>
      <c r="P176" s="3">
        <f t="shared" si="28"/>
        <v>0</v>
      </c>
      <c r="Q176" s="9">
        <f t="shared" si="16"/>
        <v>230.81</v>
      </c>
    </row>
    <row r="177" spans="1:17" ht="38.25" customHeight="1">
      <c r="A177" s="1" t="s">
        <v>35</v>
      </c>
      <c r="B177" s="4" t="s">
        <v>407</v>
      </c>
      <c r="C177" s="5">
        <v>200</v>
      </c>
      <c r="D177" s="9">
        <v>230.81</v>
      </c>
      <c r="E177" s="3"/>
      <c r="F177" s="9">
        <f t="shared" si="20"/>
        <v>230.81</v>
      </c>
      <c r="G177" s="3"/>
      <c r="H177" s="9">
        <f t="shared" si="17"/>
        <v>230.81</v>
      </c>
      <c r="I177" s="9">
        <v>230.81</v>
      </c>
      <c r="J177" s="3"/>
      <c r="K177" s="3"/>
      <c r="L177" s="9">
        <f t="shared" si="15"/>
        <v>230.81</v>
      </c>
      <c r="M177" s="9">
        <f t="shared" si="22"/>
        <v>230.81</v>
      </c>
      <c r="N177" s="3"/>
      <c r="O177" s="9">
        <f t="shared" si="18"/>
        <v>230.81</v>
      </c>
      <c r="P177" s="3"/>
      <c r="Q177" s="9">
        <f t="shared" si="16"/>
        <v>230.81</v>
      </c>
    </row>
    <row r="178" spans="1:17" ht="70.5" customHeight="1">
      <c r="A178" s="7" t="s">
        <v>4</v>
      </c>
      <c r="B178" s="8" t="s">
        <v>164</v>
      </c>
      <c r="C178" s="5"/>
      <c r="D178" s="9">
        <v>13840.406980000002</v>
      </c>
      <c r="E178" s="3">
        <f>E179+E196+E217+E222+E229</f>
        <v>0</v>
      </c>
      <c r="F178" s="9">
        <f t="shared" si="20"/>
        <v>13840.406980000002</v>
      </c>
      <c r="G178" s="3">
        <f>G179+G196+G217+G222+G229</f>
        <v>0</v>
      </c>
      <c r="H178" s="9">
        <f t="shared" si="17"/>
        <v>13840.406980000002</v>
      </c>
      <c r="I178" s="9">
        <v>13840.406980000002</v>
      </c>
      <c r="J178" s="3">
        <f>J179+J196+J217+J222+J229</f>
        <v>0</v>
      </c>
      <c r="K178" s="3">
        <f>K179+K196+K217+K222+K229</f>
        <v>0</v>
      </c>
      <c r="L178" s="9">
        <f t="shared" si="15"/>
        <v>13840.406980000002</v>
      </c>
      <c r="M178" s="9">
        <f t="shared" si="22"/>
        <v>13840.406980000002</v>
      </c>
      <c r="N178" s="3">
        <f>N179+N196+N217+N222+N229</f>
        <v>0</v>
      </c>
      <c r="O178" s="9">
        <f t="shared" si="18"/>
        <v>13840.406980000002</v>
      </c>
      <c r="P178" s="3">
        <f>P179+P196+P217+P222+P229</f>
        <v>0</v>
      </c>
      <c r="Q178" s="9">
        <f t="shared" si="16"/>
        <v>13840.406980000002</v>
      </c>
    </row>
    <row r="179" spans="1:17" ht="45.75" customHeight="1">
      <c r="A179" s="10" t="s">
        <v>159</v>
      </c>
      <c r="B179" s="8" t="s">
        <v>165</v>
      </c>
      <c r="C179" s="5"/>
      <c r="D179" s="9">
        <v>6953.2439699999995</v>
      </c>
      <c r="E179" s="3">
        <f>E180+E187+E190+E193</f>
        <v>0</v>
      </c>
      <c r="F179" s="9">
        <f t="shared" si="20"/>
        <v>6953.2439699999995</v>
      </c>
      <c r="G179" s="3">
        <f>G180+G187+G190+G193</f>
        <v>0</v>
      </c>
      <c r="H179" s="9">
        <f t="shared" si="17"/>
        <v>6953.2439699999995</v>
      </c>
      <c r="I179" s="9">
        <v>6953.2439699999995</v>
      </c>
      <c r="J179" s="3">
        <f>J180+J187+J190+J193</f>
        <v>0</v>
      </c>
      <c r="K179" s="3">
        <f>K180+K187+K190+K193</f>
        <v>0</v>
      </c>
      <c r="L179" s="9">
        <f t="shared" si="15"/>
        <v>6953.2439699999995</v>
      </c>
      <c r="M179" s="9">
        <f t="shared" si="22"/>
        <v>6953.2439699999995</v>
      </c>
      <c r="N179" s="3">
        <f>N180+N187+N190+N193</f>
        <v>0</v>
      </c>
      <c r="O179" s="9">
        <f t="shared" si="18"/>
        <v>6953.2439699999995</v>
      </c>
      <c r="P179" s="3">
        <f>P180+P187+P190+P193</f>
        <v>0</v>
      </c>
      <c r="Q179" s="9">
        <f t="shared" si="16"/>
        <v>6953.2439699999995</v>
      </c>
    </row>
    <row r="180" spans="1:17" ht="45" customHeight="1">
      <c r="A180" s="11" t="s">
        <v>160</v>
      </c>
      <c r="B180" s="4" t="s">
        <v>166</v>
      </c>
      <c r="C180" s="5"/>
      <c r="D180" s="9">
        <v>6953.2439699999995</v>
      </c>
      <c r="E180" s="3">
        <f>E181+E183+E185</f>
        <v>0</v>
      </c>
      <c r="F180" s="9">
        <f t="shared" si="20"/>
        <v>6953.2439699999995</v>
      </c>
      <c r="G180" s="3">
        <f>G181+G183+G185</f>
        <v>0</v>
      </c>
      <c r="H180" s="9">
        <f t="shared" si="17"/>
        <v>6953.2439699999995</v>
      </c>
      <c r="I180" s="9">
        <v>6953.2439699999995</v>
      </c>
      <c r="J180" s="3">
        <f>J181+J183+J185</f>
        <v>0</v>
      </c>
      <c r="K180" s="3">
        <f>K181+K183+K185</f>
        <v>0</v>
      </c>
      <c r="L180" s="9">
        <f t="shared" si="15"/>
        <v>6953.2439699999995</v>
      </c>
      <c r="M180" s="9">
        <f t="shared" si="22"/>
        <v>6953.2439699999995</v>
      </c>
      <c r="N180" s="3">
        <f>N181+N183+N185</f>
        <v>0</v>
      </c>
      <c r="O180" s="9">
        <f t="shared" si="18"/>
        <v>6953.2439699999995</v>
      </c>
      <c r="P180" s="3">
        <f>P181+P183+P185</f>
        <v>0</v>
      </c>
      <c r="Q180" s="9">
        <f t="shared" si="16"/>
        <v>6953.2439699999995</v>
      </c>
    </row>
    <row r="181" spans="1:17" ht="47.25" customHeight="1">
      <c r="A181" s="11" t="s">
        <v>161</v>
      </c>
      <c r="B181" s="4" t="s">
        <v>167</v>
      </c>
      <c r="C181" s="5"/>
      <c r="D181" s="9">
        <v>6883.2439699999995</v>
      </c>
      <c r="E181" s="3">
        <f>E182</f>
        <v>0</v>
      </c>
      <c r="F181" s="9">
        <f t="shared" si="20"/>
        <v>6883.2439699999995</v>
      </c>
      <c r="G181" s="3">
        <f>G182</f>
        <v>0</v>
      </c>
      <c r="H181" s="9">
        <f t="shared" si="17"/>
        <v>6883.2439699999995</v>
      </c>
      <c r="I181" s="9">
        <v>6883.2439699999995</v>
      </c>
      <c r="J181" s="3">
        <f>J182</f>
        <v>0</v>
      </c>
      <c r="K181" s="3">
        <f>K182</f>
        <v>0</v>
      </c>
      <c r="L181" s="9">
        <f t="shared" si="15"/>
        <v>6883.2439699999995</v>
      </c>
      <c r="M181" s="9">
        <f t="shared" si="22"/>
        <v>6883.2439699999995</v>
      </c>
      <c r="N181" s="3">
        <f>N182</f>
        <v>0</v>
      </c>
      <c r="O181" s="9">
        <f t="shared" si="18"/>
        <v>6883.2439699999995</v>
      </c>
      <c r="P181" s="3">
        <f>P182</f>
        <v>0</v>
      </c>
      <c r="Q181" s="9">
        <f t="shared" si="16"/>
        <v>6883.2439699999995</v>
      </c>
    </row>
    <row r="182" spans="1:17" ht="47.25" customHeight="1">
      <c r="A182" s="1" t="s">
        <v>64</v>
      </c>
      <c r="B182" s="4" t="s">
        <v>167</v>
      </c>
      <c r="C182" s="5">
        <v>600</v>
      </c>
      <c r="D182" s="9">
        <v>6883.2439699999995</v>
      </c>
      <c r="E182" s="3"/>
      <c r="F182" s="9">
        <f t="shared" si="20"/>
        <v>6883.2439699999995</v>
      </c>
      <c r="G182" s="3"/>
      <c r="H182" s="9">
        <f t="shared" si="17"/>
        <v>6883.2439699999995</v>
      </c>
      <c r="I182" s="9">
        <v>6883.2439699999995</v>
      </c>
      <c r="J182" s="3"/>
      <c r="K182" s="3"/>
      <c r="L182" s="9">
        <f t="shared" si="15"/>
        <v>6883.2439699999995</v>
      </c>
      <c r="M182" s="9">
        <f t="shared" si="22"/>
        <v>6883.2439699999995</v>
      </c>
      <c r="N182" s="3"/>
      <c r="O182" s="9">
        <f t="shared" si="18"/>
        <v>6883.2439699999995</v>
      </c>
      <c r="P182" s="3"/>
      <c r="Q182" s="9">
        <f t="shared" si="16"/>
        <v>6883.2439699999995</v>
      </c>
    </row>
    <row r="183" spans="1:17" ht="69.75" customHeight="1">
      <c r="A183" s="11" t="s">
        <v>162</v>
      </c>
      <c r="B183" s="14" t="s">
        <v>168</v>
      </c>
      <c r="C183" s="5"/>
      <c r="D183" s="9">
        <v>70</v>
      </c>
      <c r="E183" s="3">
        <f>E184</f>
        <v>0</v>
      </c>
      <c r="F183" s="9">
        <f t="shared" si="20"/>
        <v>70</v>
      </c>
      <c r="G183" s="3">
        <f>G184</f>
        <v>0</v>
      </c>
      <c r="H183" s="9">
        <f t="shared" si="17"/>
        <v>70</v>
      </c>
      <c r="I183" s="9">
        <v>70</v>
      </c>
      <c r="J183" s="3">
        <f>J184</f>
        <v>0</v>
      </c>
      <c r="K183" s="3">
        <f>K184</f>
        <v>0</v>
      </c>
      <c r="L183" s="9">
        <f t="shared" si="15"/>
        <v>70</v>
      </c>
      <c r="M183" s="9">
        <f t="shared" si="22"/>
        <v>70</v>
      </c>
      <c r="N183" s="3">
        <f>N184</f>
        <v>0</v>
      </c>
      <c r="O183" s="9">
        <f t="shared" si="18"/>
        <v>70</v>
      </c>
      <c r="P183" s="3">
        <f>P184</f>
        <v>0</v>
      </c>
      <c r="Q183" s="9">
        <f t="shared" si="16"/>
        <v>70</v>
      </c>
    </row>
    <row r="184" spans="1:17" ht="45.75" customHeight="1">
      <c r="A184" s="1" t="s">
        <v>64</v>
      </c>
      <c r="B184" s="14" t="s">
        <v>168</v>
      </c>
      <c r="C184" s="5">
        <v>600</v>
      </c>
      <c r="D184" s="9">
        <v>70</v>
      </c>
      <c r="E184" s="3"/>
      <c r="F184" s="9">
        <f t="shared" si="20"/>
        <v>70</v>
      </c>
      <c r="G184" s="3"/>
      <c r="H184" s="9">
        <f t="shared" si="17"/>
        <v>70</v>
      </c>
      <c r="I184" s="9">
        <v>70</v>
      </c>
      <c r="J184" s="3"/>
      <c r="K184" s="3"/>
      <c r="L184" s="9">
        <f t="shared" si="15"/>
        <v>70</v>
      </c>
      <c r="M184" s="9">
        <f t="shared" si="22"/>
        <v>70</v>
      </c>
      <c r="N184" s="3"/>
      <c r="O184" s="9">
        <f t="shared" si="18"/>
        <v>70</v>
      </c>
      <c r="P184" s="3"/>
      <c r="Q184" s="9">
        <f t="shared" si="16"/>
        <v>70</v>
      </c>
    </row>
    <row r="185" spans="1:17" ht="81" customHeight="1">
      <c r="A185" s="11" t="s">
        <v>163</v>
      </c>
      <c r="B185" s="14" t="s">
        <v>169</v>
      </c>
      <c r="C185" s="5"/>
      <c r="D185" s="9">
        <v>0</v>
      </c>
      <c r="E185" s="3">
        <f>E186</f>
        <v>0</v>
      </c>
      <c r="F185" s="9">
        <f t="shared" si="20"/>
        <v>0</v>
      </c>
      <c r="G185" s="3">
        <f>G186</f>
        <v>0</v>
      </c>
      <c r="H185" s="9">
        <f t="shared" si="17"/>
        <v>0</v>
      </c>
      <c r="I185" s="9">
        <v>0</v>
      </c>
      <c r="J185" s="3">
        <f>J186</f>
        <v>0</v>
      </c>
      <c r="K185" s="3">
        <f>K186</f>
        <v>0</v>
      </c>
      <c r="L185" s="9">
        <f t="shared" si="15"/>
        <v>0</v>
      </c>
      <c r="M185" s="9">
        <f t="shared" si="22"/>
        <v>0</v>
      </c>
      <c r="N185" s="3">
        <f>N186</f>
        <v>0</v>
      </c>
      <c r="O185" s="9">
        <f t="shared" si="18"/>
        <v>0</v>
      </c>
      <c r="P185" s="3">
        <f>P186</f>
        <v>0</v>
      </c>
      <c r="Q185" s="9">
        <f t="shared" si="16"/>
        <v>0</v>
      </c>
    </row>
    <row r="186" spans="1:17" ht="44.25" customHeight="1">
      <c r="A186" s="1" t="s">
        <v>64</v>
      </c>
      <c r="B186" s="14" t="s">
        <v>169</v>
      </c>
      <c r="C186" s="5">
        <v>600</v>
      </c>
      <c r="D186" s="9">
        <v>0</v>
      </c>
      <c r="E186" s="3"/>
      <c r="F186" s="9">
        <f t="shared" si="20"/>
        <v>0</v>
      </c>
      <c r="G186" s="3"/>
      <c r="H186" s="9">
        <f t="shared" si="17"/>
        <v>0</v>
      </c>
      <c r="I186" s="9">
        <v>0</v>
      </c>
      <c r="J186" s="3"/>
      <c r="K186" s="3"/>
      <c r="L186" s="9">
        <f t="shared" si="15"/>
        <v>0</v>
      </c>
      <c r="M186" s="9">
        <f t="shared" si="22"/>
        <v>0</v>
      </c>
      <c r="N186" s="3"/>
      <c r="O186" s="9">
        <f t="shared" si="18"/>
        <v>0</v>
      </c>
      <c r="P186" s="3"/>
      <c r="Q186" s="9">
        <f t="shared" si="16"/>
        <v>0</v>
      </c>
    </row>
    <row r="187" spans="1:17" ht="48" customHeight="1">
      <c r="A187" s="11" t="s">
        <v>170</v>
      </c>
      <c r="B187" s="4" t="s">
        <v>172</v>
      </c>
      <c r="C187" s="5"/>
      <c r="D187" s="9">
        <v>0</v>
      </c>
      <c r="E187" s="3">
        <f>E188</f>
        <v>0</v>
      </c>
      <c r="F187" s="9">
        <f t="shared" si="20"/>
        <v>0</v>
      </c>
      <c r="G187" s="3">
        <f>G188</f>
        <v>0</v>
      </c>
      <c r="H187" s="9">
        <f t="shared" si="17"/>
        <v>0</v>
      </c>
      <c r="I187" s="9">
        <v>0</v>
      </c>
      <c r="J187" s="3">
        <f>J188</f>
        <v>0</v>
      </c>
      <c r="K187" s="3">
        <f>K188</f>
        <v>0</v>
      </c>
      <c r="L187" s="9">
        <f t="shared" si="15"/>
        <v>0</v>
      </c>
      <c r="M187" s="9">
        <f t="shared" si="22"/>
        <v>0</v>
      </c>
      <c r="N187" s="3">
        <f>N188</f>
        <v>0</v>
      </c>
      <c r="O187" s="9">
        <f t="shared" si="18"/>
        <v>0</v>
      </c>
      <c r="P187" s="3">
        <f>P188</f>
        <v>0</v>
      </c>
      <c r="Q187" s="9">
        <f t="shared" si="16"/>
        <v>0</v>
      </c>
    </row>
    <row r="188" spans="1:17" ht="33" customHeight="1">
      <c r="A188" s="13" t="s">
        <v>171</v>
      </c>
      <c r="B188" s="4" t="s">
        <v>472</v>
      </c>
      <c r="C188" s="5"/>
      <c r="D188" s="9">
        <v>0</v>
      </c>
      <c r="E188" s="3">
        <f>E189</f>
        <v>0</v>
      </c>
      <c r="F188" s="9">
        <f t="shared" si="20"/>
        <v>0</v>
      </c>
      <c r="G188" s="3">
        <f>G189</f>
        <v>0</v>
      </c>
      <c r="H188" s="9">
        <f t="shared" si="17"/>
        <v>0</v>
      </c>
      <c r="I188" s="9">
        <v>0</v>
      </c>
      <c r="J188" s="3">
        <f>J189</f>
        <v>0</v>
      </c>
      <c r="K188" s="3">
        <f>K189</f>
        <v>0</v>
      </c>
      <c r="L188" s="9">
        <f t="shared" si="15"/>
        <v>0</v>
      </c>
      <c r="M188" s="9">
        <f t="shared" si="22"/>
        <v>0</v>
      </c>
      <c r="N188" s="3">
        <f>N189</f>
        <v>0</v>
      </c>
      <c r="O188" s="9">
        <f t="shared" si="18"/>
        <v>0</v>
      </c>
      <c r="P188" s="3">
        <f>P189</f>
        <v>0</v>
      </c>
      <c r="Q188" s="9">
        <f t="shared" si="16"/>
        <v>0</v>
      </c>
    </row>
    <row r="189" spans="1:17" ht="46.5" customHeight="1">
      <c r="A189" s="13" t="s">
        <v>64</v>
      </c>
      <c r="B189" s="4" t="s">
        <v>472</v>
      </c>
      <c r="C189" s="5">
        <v>600</v>
      </c>
      <c r="D189" s="9">
        <v>0</v>
      </c>
      <c r="E189" s="3"/>
      <c r="F189" s="9">
        <f t="shared" si="20"/>
        <v>0</v>
      </c>
      <c r="G189" s="3"/>
      <c r="H189" s="9">
        <f t="shared" si="17"/>
        <v>0</v>
      </c>
      <c r="I189" s="9">
        <v>0</v>
      </c>
      <c r="J189" s="3"/>
      <c r="K189" s="3"/>
      <c r="L189" s="9">
        <f t="shared" si="15"/>
        <v>0</v>
      </c>
      <c r="M189" s="9">
        <f t="shared" si="22"/>
        <v>0</v>
      </c>
      <c r="N189" s="3"/>
      <c r="O189" s="9">
        <f t="shared" si="18"/>
        <v>0</v>
      </c>
      <c r="P189" s="3"/>
      <c r="Q189" s="9">
        <f t="shared" si="16"/>
        <v>0</v>
      </c>
    </row>
    <row r="190" spans="1:17" ht="111" customHeight="1">
      <c r="A190" s="11" t="s">
        <v>173</v>
      </c>
      <c r="B190" s="4" t="s">
        <v>175</v>
      </c>
      <c r="C190" s="5"/>
      <c r="D190" s="9">
        <v>0</v>
      </c>
      <c r="E190" s="3">
        <f>E191</f>
        <v>0</v>
      </c>
      <c r="F190" s="9">
        <f t="shared" si="20"/>
        <v>0</v>
      </c>
      <c r="G190" s="3">
        <f>G191</f>
        <v>0</v>
      </c>
      <c r="H190" s="9">
        <f t="shared" si="17"/>
        <v>0</v>
      </c>
      <c r="I190" s="9">
        <v>0</v>
      </c>
      <c r="J190" s="3">
        <f>J191</f>
        <v>0</v>
      </c>
      <c r="K190" s="3">
        <f>K191</f>
        <v>0</v>
      </c>
      <c r="L190" s="9">
        <f t="shared" si="15"/>
        <v>0</v>
      </c>
      <c r="M190" s="9">
        <f t="shared" si="22"/>
        <v>0</v>
      </c>
      <c r="N190" s="3">
        <f>N191</f>
        <v>0</v>
      </c>
      <c r="O190" s="9">
        <f t="shared" si="18"/>
        <v>0</v>
      </c>
      <c r="P190" s="3">
        <f>P191</f>
        <v>0</v>
      </c>
      <c r="Q190" s="9">
        <f t="shared" si="16"/>
        <v>0</v>
      </c>
    </row>
    <row r="191" spans="1:17" ht="114" customHeight="1">
      <c r="A191" s="11" t="s">
        <v>174</v>
      </c>
      <c r="B191" s="4" t="s">
        <v>176</v>
      </c>
      <c r="C191" s="5"/>
      <c r="D191" s="9">
        <v>0</v>
      </c>
      <c r="E191" s="3">
        <f>E192</f>
        <v>0</v>
      </c>
      <c r="F191" s="9">
        <f t="shared" si="20"/>
        <v>0</v>
      </c>
      <c r="G191" s="3">
        <f>G192</f>
        <v>0</v>
      </c>
      <c r="H191" s="9">
        <f t="shared" si="17"/>
        <v>0</v>
      </c>
      <c r="I191" s="9">
        <v>0</v>
      </c>
      <c r="J191" s="3">
        <f>J192</f>
        <v>0</v>
      </c>
      <c r="K191" s="3">
        <f>K192</f>
        <v>0</v>
      </c>
      <c r="L191" s="9">
        <f t="shared" si="15"/>
        <v>0</v>
      </c>
      <c r="M191" s="9">
        <f t="shared" si="22"/>
        <v>0</v>
      </c>
      <c r="N191" s="3">
        <f>N192</f>
        <v>0</v>
      </c>
      <c r="O191" s="9">
        <f t="shared" si="18"/>
        <v>0</v>
      </c>
      <c r="P191" s="3">
        <f>P192</f>
        <v>0</v>
      </c>
      <c r="Q191" s="9">
        <f t="shared" si="16"/>
        <v>0</v>
      </c>
    </row>
    <row r="192" spans="1:17" ht="45" customHeight="1">
      <c r="A192" s="1" t="s">
        <v>64</v>
      </c>
      <c r="B192" s="4" t="s">
        <v>176</v>
      </c>
      <c r="C192" s="5">
        <v>600</v>
      </c>
      <c r="D192" s="9">
        <v>0</v>
      </c>
      <c r="E192" s="3"/>
      <c r="F192" s="9">
        <f t="shared" si="20"/>
        <v>0</v>
      </c>
      <c r="G192" s="3"/>
      <c r="H192" s="9">
        <f t="shared" si="17"/>
        <v>0</v>
      </c>
      <c r="I192" s="9">
        <v>0</v>
      </c>
      <c r="J192" s="3"/>
      <c r="K192" s="3"/>
      <c r="L192" s="9">
        <f t="shared" si="15"/>
        <v>0</v>
      </c>
      <c r="M192" s="9">
        <f t="shared" si="22"/>
        <v>0</v>
      </c>
      <c r="N192" s="3"/>
      <c r="O192" s="9">
        <f t="shared" si="18"/>
        <v>0</v>
      </c>
      <c r="P192" s="3"/>
      <c r="Q192" s="9">
        <f t="shared" si="16"/>
        <v>0</v>
      </c>
    </row>
    <row r="193" spans="1:17" ht="47.25" customHeight="1">
      <c r="A193" s="11" t="s">
        <v>177</v>
      </c>
      <c r="B193" s="4" t="s">
        <v>179</v>
      </c>
      <c r="C193" s="5"/>
      <c r="D193" s="9">
        <v>0</v>
      </c>
      <c r="E193" s="3">
        <f>E194</f>
        <v>0</v>
      </c>
      <c r="F193" s="9">
        <f t="shared" si="20"/>
        <v>0</v>
      </c>
      <c r="G193" s="3">
        <f>G194</f>
        <v>0</v>
      </c>
      <c r="H193" s="9">
        <f t="shared" si="17"/>
        <v>0</v>
      </c>
      <c r="I193" s="9">
        <v>0</v>
      </c>
      <c r="J193" s="3">
        <f>J194</f>
        <v>0</v>
      </c>
      <c r="K193" s="3">
        <f>K194</f>
        <v>0</v>
      </c>
      <c r="L193" s="9">
        <f t="shared" si="15"/>
        <v>0</v>
      </c>
      <c r="M193" s="9">
        <f t="shared" si="22"/>
        <v>0</v>
      </c>
      <c r="N193" s="3">
        <f>N194</f>
        <v>0</v>
      </c>
      <c r="O193" s="9">
        <f t="shared" si="18"/>
        <v>0</v>
      </c>
      <c r="P193" s="3">
        <f>P194</f>
        <v>0</v>
      </c>
      <c r="Q193" s="9">
        <f t="shared" si="16"/>
        <v>0</v>
      </c>
    </row>
    <row r="194" spans="1:17" ht="45" customHeight="1">
      <c r="A194" s="11" t="s">
        <v>178</v>
      </c>
      <c r="B194" s="4" t="s">
        <v>180</v>
      </c>
      <c r="C194" s="5"/>
      <c r="D194" s="9">
        <v>0</v>
      </c>
      <c r="E194" s="3">
        <f>E195</f>
        <v>0</v>
      </c>
      <c r="F194" s="9">
        <f t="shared" si="20"/>
        <v>0</v>
      </c>
      <c r="G194" s="3">
        <f>G195</f>
        <v>0</v>
      </c>
      <c r="H194" s="9">
        <f t="shared" si="17"/>
        <v>0</v>
      </c>
      <c r="I194" s="9">
        <v>0</v>
      </c>
      <c r="J194" s="3">
        <f>J195</f>
        <v>0</v>
      </c>
      <c r="K194" s="3">
        <f>K195</f>
        <v>0</v>
      </c>
      <c r="L194" s="9">
        <f t="shared" si="15"/>
        <v>0</v>
      </c>
      <c r="M194" s="9">
        <f t="shared" si="22"/>
        <v>0</v>
      </c>
      <c r="N194" s="3">
        <f>N195</f>
        <v>0</v>
      </c>
      <c r="O194" s="9">
        <f t="shared" si="18"/>
        <v>0</v>
      </c>
      <c r="P194" s="3">
        <f>P195</f>
        <v>0</v>
      </c>
      <c r="Q194" s="9">
        <f t="shared" si="16"/>
        <v>0</v>
      </c>
    </row>
    <row r="195" spans="1:17" ht="46.5" customHeight="1">
      <c r="A195" s="1" t="s">
        <v>64</v>
      </c>
      <c r="B195" s="4" t="s">
        <v>180</v>
      </c>
      <c r="C195" s="5">
        <v>600</v>
      </c>
      <c r="D195" s="9">
        <v>0</v>
      </c>
      <c r="E195" s="3"/>
      <c r="F195" s="9">
        <f t="shared" si="20"/>
        <v>0</v>
      </c>
      <c r="G195" s="3"/>
      <c r="H195" s="9">
        <f t="shared" si="17"/>
        <v>0</v>
      </c>
      <c r="I195" s="9">
        <v>0</v>
      </c>
      <c r="J195" s="3"/>
      <c r="K195" s="3"/>
      <c r="L195" s="9">
        <f t="shared" si="15"/>
        <v>0</v>
      </c>
      <c r="M195" s="9">
        <f t="shared" si="22"/>
        <v>0</v>
      </c>
      <c r="N195" s="3"/>
      <c r="O195" s="9">
        <f t="shared" si="18"/>
        <v>0</v>
      </c>
      <c r="P195" s="3"/>
      <c r="Q195" s="9">
        <f t="shared" si="16"/>
        <v>0</v>
      </c>
    </row>
    <row r="196" spans="1:17" ht="51" customHeight="1">
      <c r="A196" s="10" t="s">
        <v>373</v>
      </c>
      <c r="B196" s="8" t="s">
        <v>183</v>
      </c>
      <c r="C196" s="5"/>
      <c r="D196" s="9">
        <v>2356.98821</v>
      </c>
      <c r="E196" s="3">
        <f>E197+E206+E209+E212</f>
        <v>0</v>
      </c>
      <c r="F196" s="9">
        <f t="shared" si="20"/>
        <v>2356.98821</v>
      </c>
      <c r="G196" s="3">
        <f>G197+G206+G209+G212</f>
        <v>0</v>
      </c>
      <c r="H196" s="9">
        <f t="shared" si="17"/>
        <v>2356.98821</v>
      </c>
      <c r="I196" s="9">
        <v>2356.98821</v>
      </c>
      <c r="J196" s="3">
        <f>J197+J206+J209+J212</f>
        <v>0</v>
      </c>
      <c r="K196" s="3">
        <f>K197+K206+K209+K212</f>
        <v>0</v>
      </c>
      <c r="L196" s="9">
        <f t="shared" si="15"/>
        <v>2356.98821</v>
      </c>
      <c r="M196" s="9">
        <f t="shared" si="22"/>
        <v>2356.98821</v>
      </c>
      <c r="N196" s="3">
        <f>N197+N206+N209+N212</f>
        <v>0</v>
      </c>
      <c r="O196" s="9">
        <f t="shared" si="18"/>
        <v>2356.98821</v>
      </c>
      <c r="P196" s="3">
        <f>P197+P206+P209+P212</f>
        <v>0</v>
      </c>
      <c r="Q196" s="9">
        <f t="shared" si="16"/>
        <v>2356.98821</v>
      </c>
    </row>
    <row r="197" spans="1:17" ht="62.25" customHeight="1">
      <c r="A197" s="11" t="s">
        <v>181</v>
      </c>
      <c r="B197" s="4" t="s">
        <v>184</v>
      </c>
      <c r="C197" s="5"/>
      <c r="D197" s="9">
        <v>2356.98821</v>
      </c>
      <c r="E197" s="3">
        <f>E198+E200+E202+E204</f>
        <v>0</v>
      </c>
      <c r="F197" s="9">
        <f t="shared" si="20"/>
        <v>2356.98821</v>
      </c>
      <c r="G197" s="3">
        <f>G198+G200+G202+G204</f>
        <v>0</v>
      </c>
      <c r="H197" s="9">
        <f t="shared" si="17"/>
        <v>2356.98821</v>
      </c>
      <c r="I197" s="9">
        <v>2356.98821</v>
      </c>
      <c r="J197" s="3">
        <f>J198+J200+J202+J204</f>
        <v>0</v>
      </c>
      <c r="K197" s="3">
        <f>K198+K200+K202+K204</f>
        <v>0</v>
      </c>
      <c r="L197" s="9">
        <f t="shared" si="15"/>
        <v>2356.98821</v>
      </c>
      <c r="M197" s="9">
        <f t="shared" si="22"/>
        <v>2356.98821</v>
      </c>
      <c r="N197" s="3">
        <f>N198+N200+N202+N204</f>
        <v>0</v>
      </c>
      <c r="O197" s="9">
        <f t="shared" si="18"/>
        <v>2356.98821</v>
      </c>
      <c r="P197" s="3">
        <f>P198+P200+P202+P204</f>
        <v>0</v>
      </c>
      <c r="Q197" s="9">
        <f t="shared" si="16"/>
        <v>2356.98821</v>
      </c>
    </row>
    <row r="198" spans="1:17" ht="51" customHeight="1">
      <c r="A198" s="11" t="s">
        <v>182</v>
      </c>
      <c r="B198" s="4" t="s">
        <v>185</v>
      </c>
      <c r="C198" s="5"/>
      <c r="D198" s="9">
        <v>2256.3232099999996</v>
      </c>
      <c r="E198" s="3">
        <f>E199</f>
        <v>0</v>
      </c>
      <c r="F198" s="9">
        <f t="shared" si="20"/>
        <v>2256.3232099999996</v>
      </c>
      <c r="G198" s="3">
        <f>G199</f>
        <v>0</v>
      </c>
      <c r="H198" s="9">
        <f t="shared" si="17"/>
        <v>2256.3232099999996</v>
      </c>
      <c r="I198" s="9">
        <v>2256.3232099999996</v>
      </c>
      <c r="J198" s="3">
        <f>J199</f>
        <v>0</v>
      </c>
      <c r="K198" s="3">
        <f>K199</f>
        <v>0</v>
      </c>
      <c r="L198" s="9">
        <f t="shared" si="15"/>
        <v>2256.3232099999996</v>
      </c>
      <c r="M198" s="9">
        <f t="shared" si="22"/>
        <v>2256.3232099999996</v>
      </c>
      <c r="N198" s="3">
        <f>N199</f>
        <v>0</v>
      </c>
      <c r="O198" s="9">
        <f t="shared" si="18"/>
        <v>2256.3232099999996</v>
      </c>
      <c r="P198" s="3">
        <f>P199</f>
        <v>0</v>
      </c>
      <c r="Q198" s="9">
        <f t="shared" si="16"/>
        <v>2256.3232099999996</v>
      </c>
    </row>
    <row r="199" spans="1:17" ht="50.25" customHeight="1">
      <c r="A199" s="1" t="s">
        <v>64</v>
      </c>
      <c r="B199" s="4" t="s">
        <v>185</v>
      </c>
      <c r="C199" s="5">
        <v>600</v>
      </c>
      <c r="D199" s="9">
        <v>2256.3232099999996</v>
      </c>
      <c r="E199" s="3"/>
      <c r="F199" s="9">
        <f t="shared" si="20"/>
        <v>2256.3232099999996</v>
      </c>
      <c r="G199" s="3"/>
      <c r="H199" s="9">
        <f t="shared" si="17"/>
        <v>2256.3232099999996</v>
      </c>
      <c r="I199" s="9">
        <v>2256.3232099999996</v>
      </c>
      <c r="J199" s="3"/>
      <c r="K199" s="3"/>
      <c r="L199" s="9">
        <f t="shared" si="15"/>
        <v>2256.3232099999996</v>
      </c>
      <c r="M199" s="9">
        <f t="shared" si="22"/>
        <v>2256.3232099999996</v>
      </c>
      <c r="N199" s="3"/>
      <c r="O199" s="9">
        <f t="shared" si="18"/>
        <v>2256.3232099999996</v>
      </c>
      <c r="P199" s="3"/>
      <c r="Q199" s="9">
        <f t="shared" si="16"/>
        <v>2256.3232099999996</v>
      </c>
    </row>
    <row r="200" spans="1:17" ht="45" customHeight="1">
      <c r="A200" s="11" t="s">
        <v>396</v>
      </c>
      <c r="B200" s="14" t="s">
        <v>382</v>
      </c>
      <c r="C200" s="5"/>
      <c r="D200" s="9">
        <v>0.66499999999999915</v>
      </c>
      <c r="E200" s="3">
        <f>E201</f>
        <v>0</v>
      </c>
      <c r="F200" s="9">
        <f t="shared" si="20"/>
        <v>0.66499999999999915</v>
      </c>
      <c r="G200" s="3">
        <f>G201</f>
        <v>0</v>
      </c>
      <c r="H200" s="9">
        <f t="shared" si="17"/>
        <v>0.66499999999999915</v>
      </c>
      <c r="I200" s="9">
        <v>0.66499999999999915</v>
      </c>
      <c r="J200" s="3">
        <f>J201</f>
        <v>0</v>
      </c>
      <c r="K200" s="3">
        <f>K201</f>
        <v>0</v>
      </c>
      <c r="L200" s="9">
        <f t="shared" si="15"/>
        <v>0.66499999999999915</v>
      </c>
      <c r="M200" s="9">
        <f t="shared" si="22"/>
        <v>0.66499999999999915</v>
      </c>
      <c r="N200" s="3">
        <f>N201</f>
        <v>0</v>
      </c>
      <c r="O200" s="9">
        <f t="shared" si="18"/>
        <v>0.66499999999999915</v>
      </c>
      <c r="P200" s="3">
        <f>P201</f>
        <v>0</v>
      </c>
      <c r="Q200" s="9">
        <f t="shared" si="16"/>
        <v>0.66499999999999915</v>
      </c>
    </row>
    <row r="201" spans="1:17" ht="45" customHeight="1">
      <c r="A201" s="1" t="s">
        <v>64</v>
      </c>
      <c r="B201" s="14" t="s">
        <v>382</v>
      </c>
      <c r="C201" s="5">
        <v>600</v>
      </c>
      <c r="D201" s="9">
        <v>0.66499999999999915</v>
      </c>
      <c r="E201" s="3"/>
      <c r="F201" s="9">
        <f t="shared" si="20"/>
        <v>0.66499999999999915</v>
      </c>
      <c r="G201" s="3"/>
      <c r="H201" s="9">
        <f t="shared" si="17"/>
        <v>0.66499999999999915</v>
      </c>
      <c r="I201" s="9">
        <v>0.66499999999999915</v>
      </c>
      <c r="J201" s="3"/>
      <c r="K201" s="3"/>
      <c r="L201" s="9">
        <f t="shared" si="15"/>
        <v>0.66499999999999915</v>
      </c>
      <c r="M201" s="9">
        <f t="shared" si="22"/>
        <v>0.66499999999999915</v>
      </c>
      <c r="N201" s="3"/>
      <c r="O201" s="9">
        <f t="shared" si="18"/>
        <v>0.66499999999999915</v>
      </c>
      <c r="P201" s="3"/>
      <c r="Q201" s="9">
        <f t="shared" si="16"/>
        <v>0.66499999999999915</v>
      </c>
    </row>
    <row r="202" spans="1:17" ht="72" customHeight="1">
      <c r="A202" s="11" t="s">
        <v>186</v>
      </c>
      <c r="B202" s="14" t="s">
        <v>187</v>
      </c>
      <c r="C202" s="5"/>
      <c r="D202" s="9">
        <v>100</v>
      </c>
      <c r="E202" s="3">
        <f>E203</f>
        <v>0</v>
      </c>
      <c r="F202" s="9">
        <f t="shared" si="20"/>
        <v>100</v>
      </c>
      <c r="G202" s="3">
        <f>G203</f>
        <v>0</v>
      </c>
      <c r="H202" s="9">
        <f t="shared" si="17"/>
        <v>100</v>
      </c>
      <c r="I202" s="9">
        <v>100</v>
      </c>
      <c r="J202" s="3">
        <f>J203</f>
        <v>0</v>
      </c>
      <c r="K202" s="3">
        <f>K203</f>
        <v>0</v>
      </c>
      <c r="L202" s="9">
        <f t="shared" si="15"/>
        <v>100</v>
      </c>
      <c r="M202" s="9">
        <f t="shared" si="22"/>
        <v>100</v>
      </c>
      <c r="N202" s="3">
        <f>N203</f>
        <v>0</v>
      </c>
      <c r="O202" s="9">
        <f t="shared" si="18"/>
        <v>100</v>
      </c>
      <c r="P202" s="3">
        <f>P203</f>
        <v>0</v>
      </c>
      <c r="Q202" s="9">
        <f t="shared" si="16"/>
        <v>100</v>
      </c>
    </row>
    <row r="203" spans="1:17" ht="45.75" customHeight="1">
      <c r="A203" s="1" t="s">
        <v>64</v>
      </c>
      <c r="B203" s="14" t="s">
        <v>187</v>
      </c>
      <c r="C203" s="5">
        <v>600</v>
      </c>
      <c r="D203" s="9">
        <v>100</v>
      </c>
      <c r="E203" s="3"/>
      <c r="F203" s="9">
        <f t="shared" si="20"/>
        <v>100</v>
      </c>
      <c r="G203" s="3"/>
      <c r="H203" s="9">
        <f t="shared" si="17"/>
        <v>100</v>
      </c>
      <c r="I203" s="9">
        <v>100</v>
      </c>
      <c r="J203" s="3"/>
      <c r="K203" s="3"/>
      <c r="L203" s="9">
        <f t="shared" si="15"/>
        <v>100</v>
      </c>
      <c r="M203" s="9">
        <f t="shared" si="22"/>
        <v>100</v>
      </c>
      <c r="N203" s="3"/>
      <c r="O203" s="9">
        <f t="shared" si="18"/>
        <v>100</v>
      </c>
      <c r="P203" s="3"/>
      <c r="Q203" s="9">
        <f t="shared" si="16"/>
        <v>100</v>
      </c>
    </row>
    <row r="204" spans="1:17" ht="75" customHeight="1">
      <c r="A204" s="11" t="s">
        <v>188</v>
      </c>
      <c r="B204" s="4" t="s">
        <v>189</v>
      </c>
      <c r="C204" s="5"/>
      <c r="D204" s="9">
        <v>0</v>
      </c>
      <c r="E204" s="3">
        <f>E205</f>
        <v>0</v>
      </c>
      <c r="F204" s="9">
        <f t="shared" si="20"/>
        <v>0</v>
      </c>
      <c r="G204" s="3">
        <f>G205</f>
        <v>0</v>
      </c>
      <c r="H204" s="9">
        <f t="shared" si="17"/>
        <v>0</v>
      </c>
      <c r="I204" s="9">
        <v>0</v>
      </c>
      <c r="J204" s="3">
        <f>J205</f>
        <v>0</v>
      </c>
      <c r="K204" s="3">
        <f>K205</f>
        <v>0</v>
      </c>
      <c r="L204" s="9">
        <f t="shared" si="15"/>
        <v>0</v>
      </c>
      <c r="M204" s="9">
        <f t="shared" si="22"/>
        <v>0</v>
      </c>
      <c r="N204" s="3">
        <f>N205</f>
        <v>0</v>
      </c>
      <c r="O204" s="9">
        <f t="shared" si="18"/>
        <v>0</v>
      </c>
      <c r="P204" s="3">
        <f>P205</f>
        <v>0</v>
      </c>
      <c r="Q204" s="9">
        <f t="shared" si="16"/>
        <v>0</v>
      </c>
    </row>
    <row r="205" spans="1:17" ht="48" customHeight="1">
      <c r="A205" s="1" t="s">
        <v>64</v>
      </c>
      <c r="B205" s="4" t="s">
        <v>189</v>
      </c>
      <c r="C205" s="5">
        <v>600</v>
      </c>
      <c r="D205" s="9">
        <v>0</v>
      </c>
      <c r="E205" s="3"/>
      <c r="F205" s="9">
        <f t="shared" si="20"/>
        <v>0</v>
      </c>
      <c r="G205" s="3"/>
      <c r="H205" s="9">
        <f t="shared" si="17"/>
        <v>0</v>
      </c>
      <c r="I205" s="9">
        <v>0</v>
      </c>
      <c r="J205" s="3"/>
      <c r="K205" s="3"/>
      <c r="L205" s="9">
        <f t="shared" si="15"/>
        <v>0</v>
      </c>
      <c r="M205" s="9">
        <f t="shared" si="22"/>
        <v>0</v>
      </c>
      <c r="N205" s="3"/>
      <c r="O205" s="9">
        <f t="shared" si="18"/>
        <v>0</v>
      </c>
      <c r="P205" s="3"/>
      <c r="Q205" s="9">
        <f t="shared" si="16"/>
        <v>0</v>
      </c>
    </row>
    <row r="206" spans="1:17" ht="110.25" customHeight="1">
      <c r="A206" s="11" t="s">
        <v>190</v>
      </c>
      <c r="B206" s="4" t="s">
        <v>191</v>
      </c>
      <c r="C206" s="5"/>
      <c r="D206" s="9">
        <v>0</v>
      </c>
      <c r="E206" s="3">
        <f>E207</f>
        <v>0</v>
      </c>
      <c r="F206" s="9">
        <f t="shared" si="20"/>
        <v>0</v>
      </c>
      <c r="G206" s="3">
        <f>G207</f>
        <v>0</v>
      </c>
      <c r="H206" s="9">
        <f t="shared" si="17"/>
        <v>0</v>
      </c>
      <c r="I206" s="9">
        <v>0</v>
      </c>
      <c r="J206" s="3">
        <f>J207</f>
        <v>0</v>
      </c>
      <c r="K206" s="3">
        <f>K207</f>
        <v>0</v>
      </c>
      <c r="L206" s="9">
        <f t="shared" si="15"/>
        <v>0</v>
      </c>
      <c r="M206" s="9">
        <f t="shared" si="22"/>
        <v>0</v>
      </c>
      <c r="N206" s="3">
        <f>N207</f>
        <v>0</v>
      </c>
      <c r="O206" s="9">
        <f t="shared" si="18"/>
        <v>0</v>
      </c>
      <c r="P206" s="3">
        <f>P207</f>
        <v>0</v>
      </c>
      <c r="Q206" s="9">
        <f t="shared" si="16"/>
        <v>0</v>
      </c>
    </row>
    <row r="207" spans="1:17" ht="114.75" customHeight="1">
      <c r="A207" s="11" t="s">
        <v>174</v>
      </c>
      <c r="B207" s="4" t="s">
        <v>192</v>
      </c>
      <c r="C207" s="5"/>
      <c r="D207" s="9">
        <v>0</v>
      </c>
      <c r="E207" s="3">
        <f>E208</f>
        <v>0</v>
      </c>
      <c r="F207" s="9">
        <f t="shared" si="20"/>
        <v>0</v>
      </c>
      <c r="G207" s="3">
        <f>G208</f>
        <v>0</v>
      </c>
      <c r="H207" s="9">
        <f t="shared" si="17"/>
        <v>0</v>
      </c>
      <c r="I207" s="9">
        <v>0</v>
      </c>
      <c r="J207" s="3">
        <f>J208</f>
        <v>0</v>
      </c>
      <c r="K207" s="3">
        <f>K208</f>
        <v>0</v>
      </c>
      <c r="L207" s="9">
        <f t="shared" si="15"/>
        <v>0</v>
      </c>
      <c r="M207" s="9">
        <f t="shared" si="22"/>
        <v>0</v>
      </c>
      <c r="N207" s="3">
        <f>N208</f>
        <v>0</v>
      </c>
      <c r="O207" s="9">
        <f t="shared" si="18"/>
        <v>0</v>
      </c>
      <c r="P207" s="3">
        <f>P208</f>
        <v>0</v>
      </c>
      <c r="Q207" s="9">
        <f t="shared" si="16"/>
        <v>0</v>
      </c>
    </row>
    <row r="208" spans="1:17" ht="48.75" customHeight="1">
      <c r="A208" s="1" t="s">
        <v>64</v>
      </c>
      <c r="B208" s="4" t="s">
        <v>192</v>
      </c>
      <c r="C208" s="5">
        <v>600</v>
      </c>
      <c r="D208" s="9">
        <v>0</v>
      </c>
      <c r="E208" s="3"/>
      <c r="F208" s="9">
        <f t="shared" si="20"/>
        <v>0</v>
      </c>
      <c r="G208" s="3"/>
      <c r="H208" s="9">
        <f t="shared" si="17"/>
        <v>0</v>
      </c>
      <c r="I208" s="9">
        <v>0</v>
      </c>
      <c r="J208" s="3"/>
      <c r="K208" s="3"/>
      <c r="L208" s="9">
        <f t="shared" si="15"/>
        <v>0</v>
      </c>
      <c r="M208" s="9">
        <f t="shared" si="22"/>
        <v>0</v>
      </c>
      <c r="N208" s="3"/>
      <c r="O208" s="9">
        <f t="shared" si="18"/>
        <v>0</v>
      </c>
      <c r="P208" s="3"/>
      <c r="Q208" s="9">
        <f t="shared" si="16"/>
        <v>0</v>
      </c>
    </row>
    <row r="209" spans="1:17" ht="44.25" customHeight="1">
      <c r="A209" s="11" t="s">
        <v>177</v>
      </c>
      <c r="B209" s="4" t="s">
        <v>193</v>
      </c>
      <c r="C209" s="5"/>
      <c r="D209" s="9">
        <v>0</v>
      </c>
      <c r="E209" s="3">
        <f>E210</f>
        <v>0</v>
      </c>
      <c r="F209" s="9">
        <f t="shared" si="20"/>
        <v>0</v>
      </c>
      <c r="G209" s="3">
        <f>G210</f>
        <v>0</v>
      </c>
      <c r="H209" s="9">
        <f t="shared" si="17"/>
        <v>0</v>
      </c>
      <c r="I209" s="9">
        <v>0</v>
      </c>
      <c r="J209" s="3">
        <f>J210</f>
        <v>0</v>
      </c>
      <c r="K209" s="3">
        <f>K210</f>
        <v>0</v>
      </c>
      <c r="L209" s="9">
        <f t="shared" si="15"/>
        <v>0</v>
      </c>
      <c r="M209" s="9">
        <f t="shared" si="22"/>
        <v>0</v>
      </c>
      <c r="N209" s="3">
        <f>N210</f>
        <v>0</v>
      </c>
      <c r="O209" s="9">
        <f t="shared" si="18"/>
        <v>0</v>
      </c>
      <c r="P209" s="3">
        <f>P210</f>
        <v>0</v>
      </c>
      <c r="Q209" s="9">
        <f t="shared" si="16"/>
        <v>0</v>
      </c>
    </row>
    <row r="210" spans="1:17" ht="44.25" customHeight="1">
      <c r="A210" s="11" t="s">
        <v>178</v>
      </c>
      <c r="B210" s="4" t="s">
        <v>194</v>
      </c>
      <c r="C210" s="5"/>
      <c r="D210" s="9">
        <v>0</v>
      </c>
      <c r="E210" s="3">
        <f>E211</f>
        <v>0</v>
      </c>
      <c r="F210" s="9">
        <f t="shared" si="20"/>
        <v>0</v>
      </c>
      <c r="G210" s="3">
        <f>G211</f>
        <v>0</v>
      </c>
      <c r="H210" s="9">
        <f t="shared" si="17"/>
        <v>0</v>
      </c>
      <c r="I210" s="9">
        <v>0</v>
      </c>
      <c r="J210" s="3">
        <f>J211</f>
        <v>0</v>
      </c>
      <c r="K210" s="3">
        <f>K211</f>
        <v>0</v>
      </c>
      <c r="L210" s="9">
        <f t="shared" si="15"/>
        <v>0</v>
      </c>
      <c r="M210" s="9">
        <f t="shared" si="22"/>
        <v>0</v>
      </c>
      <c r="N210" s="3">
        <f>N211</f>
        <v>0</v>
      </c>
      <c r="O210" s="9">
        <f t="shared" si="18"/>
        <v>0</v>
      </c>
      <c r="P210" s="3">
        <f>P211</f>
        <v>0</v>
      </c>
      <c r="Q210" s="9">
        <f t="shared" si="16"/>
        <v>0</v>
      </c>
    </row>
    <row r="211" spans="1:17" ht="45" customHeight="1">
      <c r="A211" s="1" t="s">
        <v>64</v>
      </c>
      <c r="B211" s="4" t="s">
        <v>194</v>
      </c>
      <c r="C211" s="5">
        <v>600</v>
      </c>
      <c r="D211" s="9">
        <v>0</v>
      </c>
      <c r="E211" s="3"/>
      <c r="F211" s="9">
        <f t="shared" si="20"/>
        <v>0</v>
      </c>
      <c r="G211" s="3"/>
      <c r="H211" s="9">
        <f t="shared" si="17"/>
        <v>0</v>
      </c>
      <c r="I211" s="9">
        <v>0</v>
      </c>
      <c r="J211" s="3"/>
      <c r="K211" s="3"/>
      <c r="L211" s="9">
        <f t="shared" si="15"/>
        <v>0</v>
      </c>
      <c r="M211" s="9">
        <f t="shared" si="22"/>
        <v>0</v>
      </c>
      <c r="N211" s="3"/>
      <c r="O211" s="9">
        <f t="shared" si="18"/>
        <v>0</v>
      </c>
      <c r="P211" s="3"/>
      <c r="Q211" s="9">
        <f t="shared" si="16"/>
        <v>0</v>
      </c>
    </row>
    <row r="212" spans="1:17" ht="45" customHeight="1">
      <c r="A212" s="11" t="s">
        <v>170</v>
      </c>
      <c r="B212" s="4" t="s">
        <v>195</v>
      </c>
      <c r="C212" s="5"/>
      <c r="D212" s="9">
        <v>0</v>
      </c>
      <c r="E212" s="3">
        <f>E213+E215</f>
        <v>0</v>
      </c>
      <c r="F212" s="9">
        <f t="shared" si="20"/>
        <v>0</v>
      </c>
      <c r="G212" s="3">
        <f>G213+G215</f>
        <v>0</v>
      </c>
      <c r="H212" s="9">
        <f t="shared" si="17"/>
        <v>0</v>
      </c>
      <c r="I212" s="9">
        <v>0</v>
      </c>
      <c r="J212" s="3">
        <f>J213+J215</f>
        <v>0</v>
      </c>
      <c r="K212" s="3">
        <f>K213+K215</f>
        <v>0</v>
      </c>
      <c r="L212" s="9">
        <f t="shared" si="15"/>
        <v>0</v>
      </c>
      <c r="M212" s="9">
        <f t="shared" si="22"/>
        <v>0</v>
      </c>
      <c r="N212" s="3">
        <f>N213+N215</f>
        <v>0</v>
      </c>
      <c r="O212" s="9">
        <f t="shared" si="18"/>
        <v>0</v>
      </c>
      <c r="P212" s="3">
        <f>P213+P215</f>
        <v>0</v>
      </c>
      <c r="Q212" s="9">
        <f t="shared" si="16"/>
        <v>0</v>
      </c>
    </row>
    <row r="213" spans="1:17" ht="39.75" customHeight="1">
      <c r="A213" s="11" t="s">
        <v>171</v>
      </c>
      <c r="B213" s="4" t="s">
        <v>196</v>
      </c>
      <c r="C213" s="5"/>
      <c r="D213" s="9">
        <v>0</v>
      </c>
      <c r="E213" s="3">
        <f>E214</f>
        <v>0</v>
      </c>
      <c r="F213" s="9">
        <f t="shared" si="20"/>
        <v>0</v>
      </c>
      <c r="G213" s="3">
        <f>G214</f>
        <v>0</v>
      </c>
      <c r="H213" s="9">
        <f t="shared" si="17"/>
        <v>0</v>
      </c>
      <c r="I213" s="9">
        <v>0</v>
      </c>
      <c r="J213" s="3">
        <f>J214</f>
        <v>0</v>
      </c>
      <c r="K213" s="3">
        <f>K214</f>
        <v>0</v>
      </c>
      <c r="L213" s="9">
        <f t="shared" ref="L213:L276" si="29">H213+K213</f>
        <v>0</v>
      </c>
      <c r="M213" s="9">
        <f t="shared" si="22"/>
        <v>0</v>
      </c>
      <c r="N213" s="3">
        <f>N214</f>
        <v>0</v>
      </c>
      <c r="O213" s="9">
        <f t="shared" si="18"/>
        <v>0</v>
      </c>
      <c r="P213" s="3">
        <f>P214</f>
        <v>0</v>
      </c>
      <c r="Q213" s="9">
        <f t="shared" ref="Q213:Q276" si="30">O213+P213</f>
        <v>0</v>
      </c>
    </row>
    <row r="214" spans="1:17" ht="47.25" customHeight="1">
      <c r="A214" s="1" t="s">
        <v>64</v>
      </c>
      <c r="B214" s="4" t="s">
        <v>196</v>
      </c>
      <c r="C214" s="5">
        <v>600</v>
      </c>
      <c r="D214" s="9">
        <v>0</v>
      </c>
      <c r="E214" s="3"/>
      <c r="F214" s="9">
        <f t="shared" si="20"/>
        <v>0</v>
      </c>
      <c r="G214" s="3"/>
      <c r="H214" s="9">
        <f t="shared" si="17"/>
        <v>0</v>
      </c>
      <c r="I214" s="9">
        <v>0</v>
      </c>
      <c r="J214" s="3"/>
      <c r="K214" s="3"/>
      <c r="L214" s="9">
        <f t="shared" si="29"/>
        <v>0</v>
      </c>
      <c r="M214" s="9">
        <f t="shared" si="22"/>
        <v>0</v>
      </c>
      <c r="N214" s="3"/>
      <c r="O214" s="9">
        <f t="shared" si="18"/>
        <v>0</v>
      </c>
      <c r="P214" s="3"/>
      <c r="Q214" s="9">
        <f t="shared" si="30"/>
        <v>0</v>
      </c>
    </row>
    <row r="215" spans="1:17" ht="63" customHeight="1">
      <c r="A215" s="11" t="s">
        <v>197</v>
      </c>
      <c r="B215" s="14" t="s">
        <v>198</v>
      </c>
      <c r="C215" s="5"/>
      <c r="D215" s="9">
        <v>0</v>
      </c>
      <c r="E215" s="3">
        <f>E216</f>
        <v>0</v>
      </c>
      <c r="F215" s="9">
        <f t="shared" si="20"/>
        <v>0</v>
      </c>
      <c r="G215" s="3">
        <f>G216</f>
        <v>0</v>
      </c>
      <c r="H215" s="9">
        <f t="shared" si="17"/>
        <v>0</v>
      </c>
      <c r="I215" s="9">
        <v>0</v>
      </c>
      <c r="J215" s="3">
        <f>J216</f>
        <v>0</v>
      </c>
      <c r="K215" s="3">
        <f>K216</f>
        <v>0</v>
      </c>
      <c r="L215" s="9">
        <f t="shared" si="29"/>
        <v>0</v>
      </c>
      <c r="M215" s="9">
        <f t="shared" si="22"/>
        <v>0</v>
      </c>
      <c r="N215" s="3">
        <f>N216</f>
        <v>0</v>
      </c>
      <c r="O215" s="9">
        <f t="shared" si="18"/>
        <v>0</v>
      </c>
      <c r="P215" s="3">
        <f>P216</f>
        <v>0</v>
      </c>
      <c r="Q215" s="9">
        <f t="shared" si="30"/>
        <v>0</v>
      </c>
    </row>
    <row r="216" spans="1:17" ht="48" customHeight="1">
      <c r="A216" s="1" t="s">
        <v>64</v>
      </c>
      <c r="B216" s="14" t="s">
        <v>198</v>
      </c>
      <c r="C216" s="5">
        <v>600</v>
      </c>
      <c r="D216" s="9">
        <v>0</v>
      </c>
      <c r="E216" s="3"/>
      <c r="F216" s="9">
        <f t="shared" si="20"/>
        <v>0</v>
      </c>
      <c r="G216" s="3"/>
      <c r="H216" s="9">
        <f t="shared" ref="H216:H280" si="31">F216+G216</f>
        <v>0</v>
      </c>
      <c r="I216" s="9">
        <v>0</v>
      </c>
      <c r="J216" s="3"/>
      <c r="K216" s="3"/>
      <c r="L216" s="9">
        <f t="shared" si="29"/>
        <v>0</v>
      </c>
      <c r="M216" s="9">
        <f t="shared" si="22"/>
        <v>0</v>
      </c>
      <c r="N216" s="3"/>
      <c r="O216" s="9">
        <f t="shared" ref="O216:O280" si="32">M216+N216</f>
        <v>0</v>
      </c>
      <c r="P216" s="3"/>
      <c r="Q216" s="9">
        <f t="shared" si="30"/>
        <v>0</v>
      </c>
    </row>
    <row r="217" spans="1:17" ht="49.5" customHeight="1">
      <c r="A217" s="10" t="s">
        <v>199</v>
      </c>
      <c r="B217" s="8" t="s">
        <v>202</v>
      </c>
      <c r="C217" s="5"/>
      <c r="D217" s="9">
        <v>352.50968</v>
      </c>
      <c r="E217" s="3">
        <f>E218</f>
        <v>0</v>
      </c>
      <c r="F217" s="9">
        <f t="shared" si="20"/>
        <v>352.50968</v>
      </c>
      <c r="G217" s="3">
        <f>G218</f>
        <v>0</v>
      </c>
      <c r="H217" s="9">
        <f t="shared" si="31"/>
        <v>352.50968</v>
      </c>
      <c r="I217" s="9">
        <v>352.50968</v>
      </c>
      <c r="J217" s="3">
        <f>J218</f>
        <v>0</v>
      </c>
      <c r="K217" s="3">
        <f>K218</f>
        <v>0</v>
      </c>
      <c r="L217" s="9">
        <f t="shared" si="29"/>
        <v>352.50968</v>
      </c>
      <c r="M217" s="9">
        <f t="shared" si="22"/>
        <v>352.50968</v>
      </c>
      <c r="N217" s="3">
        <f>N218</f>
        <v>0</v>
      </c>
      <c r="O217" s="9">
        <f t="shared" si="32"/>
        <v>352.50968</v>
      </c>
      <c r="P217" s="3">
        <f>P218</f>
        <v>0</v>
      </c>
      <c r="Q217" s="9">
        <f t="shared" si="30"/>
        <v>352.50968</v>
      </c>
    </row>
    <row r="218" spans="1:17" ht="63.75" customHeight="1">
      <c r="A218" s="11" t="s">
        <v>200</v>
      </c>
      <c r="B218" s="4" t="s">
        <v>203</v>
      </c>
      <c r="C218" s="5"/>
      <c r="D218" s="9">
        <v>352.50968</v>
      </c>
      <c r="E218" s="3">
        <f>E219</f>
        <v>0</v>
      </c>
      <c r="F218" s="9">
        <f t="shared" si="20"/>
        <v>352.50968</v>
      </c>
      <c r="G218" s="3">
        <f>G219</f>
        <v>0</v>
      </c>
      <c r="H218" s="9">
        <f t="shared" si="31"/>
        <v>352.50968</v>
      </c>
      <c r="I218" s="9">
        <v>352.50968</v>
      </c>
      <c r="J218" s="3">
        <f>J219</f>
        <v>0</v>
      </c>
      <c r="K218" s="3">
        <f>K219</f>
        <v>0</v>
      </c>
      <c r="L218" s="9">
        <f t="shared" si="29"/>
        <v>352.50968</v>
      </c>
      <c r="M218" s="9">
        <f t="shared" si="22"/>
        <v>352.50968</v>
      </c>
      <c r="N218" s="3">
        <f>N219</f>
        <v>0</v>
      </c>
      <c r="O218" s="9">
        <f t="shared" si="32"/>
        <v>352.50968</v>
      </c>
      <c r="P218" s="3">
        <f>P219</f>
        <v>0</v>
      </c>
      <c r="Q218" s="9">
        <f t="shared" si="30"/>
        <v>352.50968</v>
      </c>
    </row>
    <row r="219" spans="1:17" ht="51.75" customHeight="1">
      <c r="A219" s="11" t="s">
        <v>201</v>
      </c>
      <c r="B219" s="4" t="s">
        <v>204</v>
      </c>
      <c r="C219" s="5"/>
      <c r="D219" s="9">
        <v>352.50968</v>
      </c>
      <c r="E219" s="3">
        <f>E220+E221</f>
        <v>0</v>
      </c>
      <c r="F219" s="9">
        <f t="shared" ref="F219:F283" si="33">D219+E219</f>
        <v>352.50968</v>
      </c>
      <c r="G219" s="3">
        <f>G220+G221</f>
        <v>0</v>
      </c>
      <c r="H219" s="9">
        <f t="shared" si="31"/>
        <v>352.50968</v>
      </c>
      <c r="I219" s="9">
        <v>352.50968</v>
      </c>
      <c r="J219" s="3">
        <f>J220+J221</f>
        <v>0</v>
      </c>
      <c r="K219" s="3">
        <f>K220+K221</f>
        <v>0</v>
      </c>
      <c r="L219" s="9">
        <f t="shared" si="29"/>
        <v>352.50968</v>
      </c>
      <c r="M219" s="9">
        <f t="shared" ref="M219:M283" si="34">I219+J219</f>
        <v>352.50968</v>
      </c>
      <c r="N219" s="3">
        <f>N220+N221</f>
        <v>0</v>
      </c>
      <c r="O219" s="9">
        <f t="shared" si="32"/>
        <v>352.50968</v>
      </c>
      <c r="P219" s="3">
        <f>P220+P221</f>
        <v>0</v>
      </c>
      <c r="Q219" s="9">
        <f t="shared" si="30"/>
        <v>352.50968</v>
      </c>
    </row>
    <row r="220" spans="1:17" ht="48.75" customHeight="1">
      <c r="A220" s="1" t="s">
        <v>35</v>
      </c>
      <c r="B220" s="4" t="s">
        <v>204</v>
      </c>
      <c r="C220" s="5">
        <v>200</v>
      </c>
      <c r="D220" s="9">
        <v>309.416</v>
      </c>
      <c r="E220" s="3"/>
      <c r="F220" s="9">
        <f t="shared" si="33"/>
        <v>309.416</v>
      </c>
      <c r="G220" s="3"/>
      <c r="H220" s="9">
        <f t="shared" si="31"/>
        <v>309.416</v>
      </c>
      <c r="I220" s="9">
        <v>309.416</v>
      </c>
      <c r="J220" s="3"/>
      <c r="K220" s="3"/>
      <c r="L220" s="9">
        <f t="shared" si="29"/>
        <v>309.416</v>
      </c>
      <c r="M220" s="9">
        <f t="shared" si="34"/>
        <v>309.416</v>
      </c>
      <c r="N220" s="3"/>
      <c r="O220" s="9">
        <f t="shared" si="32"/>
        <v>309.416</v>
      </c>
      <c r="P220" s="3"/>
      <c r="Q220" s="9">
        <f t="shared" si="30"/>
        <v>309.416</v>
      </c>
    </row>
    <row r="221" spans="1:17" ht="48.75" customHeight="1">
      <c r="A221" s="1" t="s">
        <v>64</v>
      </c>
      <c r="B221" s="4" t="s">
        <v>204</v>
      </c>
      <c r="C221" s="5">
        <v>600</v>
      </c>
      <c r="D221" s="9">
        <v>43.093679999999999</v>
      </c>
      <c r="E221" s="3"/>
      <c r="F221" s="9">
        <f t="shared" si="33"/>
        <v>43.093679999999999</v>
      </c>
      <c r="G221" s="3"/>
      <c r="H221" s="9">
        <f t="shared" si="31"/>
        <v>43.093679999999999</v>
      </c>
      <c r="I221" s="9">
        <v>43.093679999999999</v>
      </c>
      <c r="J221" s="3"/>
      <c r="K221" s="3"/>
      <c r="L221" s="9">
        <f t="shared" si="29"/>
        <v>43.093679999999999</v>
      </c>
      <c r="M221" s="9">
        <f t="shared" si="34"/>
        <v>43.093679999999999</v>
      </c>
      <c r="N221" s="3"/>
      <c r="O221" s="9">
        <f t="shared" si="32"/>
        <v>43.093679999999999</v>
      </c>
      <c r="P221" s="3"/>
      <c r="Q221" s="9">
        <f t="shared" si="30"/>
        <v>43.093679999999999</v>
      </c>
    </row>
    <row r="222" spans="1:17" ht="60" customHeight="1">
      <c r="A222" s="10" t="s">
        <v>205</v>
      </c>
      <c r="B222" s="8" t="s">
        <v>208</v>
      </c>
      <c r="C222" s="5"/>
      <c r="D222" s="9">
        <v>830.85853999999995</v>
      </c>
      <c r="E222" s="3">
        <f>E223+E226</f>
        <v>0</v>
      </c>
      <c r="F222" s="9">
        <f t="shared" si="33"/>
        <v>830.85853999999995</v>
      </c>
      <c r="G222" s="3">
        <f>G223+G226</f>
        <v>0</v>
      </c>
      <c r="H222" s="9">
        <f t="shared" si="31"/>
        <v>830.85853999999995</v>
      </c>
      <c r="I222" s="9">
        <v>830.85853999999995</v>
      </c>
      <c r="J222" s="3">
        <f>J223+J226</f>
        <v>0</v>
      </c>
      <c r="K222" s="3">
        <f>K223+K226</f>
        <v>0</v>
      </c>
      <c r="L222" s="9">
        <f t="shared" si="29"/>
        <v>830.85853999999995</v>
      </c>
      <c r="M222" s="9">
        <f t="shared" si="34"/>
        <v>830.85853999999995</v>
      </c>
      <c r="N222" s="3">
        <f>N223+N226</f>
        <v>0</v>
      </c>
      <c r="O222" s="9">
        <f t="shared" si="32"/>
        <v>830.85853999999995</v>
      </c>
      <c r="P222" s="3">
        <f>P223+P226</f>
        <v>0</v>
      </c>
      <c r="Q222" s="9">
        <f t="shared" si="30"/>
        <v>830.85853999999995</v>
      </c>
    </row>
    <row r="223" spans="1:17" ht="52.5" customHeight="1">
      <c r="A223" s="11" t="s">
        <v>206</v>
      </c>
      <c r="B223" s="4" t="s">
        <v>209</v>
      </c>
      <c r="C223" s="5"/>
      <c r="D223" s="9">
        <v>830.85853999999995</v>
      </c>
      <c r="E223" s="3">
        <f>E224</f>
        <v>0</v>
      </c>
      <c r="F223" s="9">
        <f t="shared" si="33"/>
        <v>830.85853999999995</v>
      </c>
      <c r="G223" s="3">
        <f>G224</f>
        <v>0</v>
      </c>
      <c r="H223" s="9">
        <f t="shared" si="31"/>
        <v>830.85853999999995</v>
      </c>
      <c r="I223" s="9">
        <v>830.85853999999995</v>
      </c>
      <c r="J223" s="3">
        <f>J224</f>
        <v>0</v>
      </c>
      <c r="K223" s="3">
        <f>K224</f>
        <v>0</v>
      </c>
      <c r="L223" s="9">
        <f t="shared" si="29"/>
        <v>830.85853999999995</v>
      </c>
      <c r="M223" s="9">
        <f t="shared" si="34"/>
        <v>830.85853999999995</v>
      </c>
      <c r="N223" s="3">
        <f>N224</f>
        <v>0</v>
      </c>
      <c r="O223" s="9">
        <f t="shared" si="32"/>
        <v>830.85853999999995</v>
      </c>
      <c r="P223" s="3">
        <f>P224</f>
        <v>0</v>
      </c>
      <c r="Q223" s="9">
        <f t="shared" si="30"/>
        <v>830.85853999999995</v>
      </c>
    </row>
    <row r="224" spans="1:17" ht="44.25" customHeight="1">
      <c r="A224" s="11" t="s">
        <v>207</v>
      </c>
      <c r="B224" s="4" t="s">
        <v>210</v>
      </c>
      <c r="C224" s="5"/>
      <c r="D224" s="9">
        <v>830.85853999999995</v>
      </c>
      <c r="E224" s="3">
        <f>E225</f>
        <v>0</v>
      </c>
      <c r="F224" s="9">
        <f t="shared" si="33"/>
        <v>830.85853999999995</v>
      </c>
      <c r="G224" s="3">
        <f>G225</f>
        <v>0</v>
      </c>
      <c r="H224" s="9">
        <f t="shared" si="31"/>
        <v>830.85853999999995</v>
      </c>
      <c r="I224" s="9">
        <v>830.85853999999995</v>
      </c>
      <c r="J224" s="3">
        <f>J225</f>
        <v>0</v>
      </c>
      <c r="K224" s="3">
        <f>K225</f>
        <v>0</v>
      </c>
      <c r="L224" s="9">
        <f t="shared" si="29"/>
        <v>830.85853999999995</v>
      </c>
      <c r="M224" s="9">
        <f t="shared" si="34"/>
        <v>830.85853999999995</v>
      </c>
      <c r="N224" s="3">
        <f>N225</f>
        <v>0</v>
      </c>
      <c r="O224" s="9">
        <f t="shared" si="32"/>
        <v>830.85853999999995</v>
      </c>
      <c r="P224" s="3">
        <f>P225</f>
        <v>0</v>
      </c>
      <c r="Q224" s="9">
        <f t="shared" si="30"/>
        <v>830.85853999999995</v>
      </c>
    </row>
    <row r="225" spans="1:17" ht="47.25" customHeight="1">
      <c r="A225" s="1" t="s">
        <v>64</v>
      </c>
      <c r="B225" s="4" t="s">
        <v>210</v>
      </c>
      <c r="C225" s="5">
        <v>600</v>
      </c>
      <c r="D225" s="9">
        <v>830.85853999999995</v>
      </c>
      <c r="E225" s="3"/>
      <c r="F225" s="9">
        <f t="shared" si="33"/>
        <v>830.85853999999995</v>
      </c>
      <c r="G225" s="3"/>
      <c r="H225" s="9">
        <f t="shared" si="31"/>
        <v>830.85853999999995</v>
      </c>
      <c r="I225" s="9">
        <v>830.85853999999995</v>
      </c>
      <c r="J225" s="3"/>
      <c r="K225" s="3"/>
      <c r="L225" s="9">
        <f t="shared" si="29"/>
        <v>830.85853999999995</v>
      </c>
      <c r="M225" s="9">
        <f t="shared" si="34"/>
        <v>830.85853999999995</v>
      </c>
      <c r="N225" s="3"/>
      <c r="O225" s="9">
        <f t="shared" si="32"/>
        <v>830.85853999999995</v>
      </c>
      <c r="P225" s="3"/>
      <c r="Q225" s="9">
        <f t="shared" si="30"/>
        <v>830.85853999999995</v>
      </c>
    </row>
    <row r="226" spans="1:17" ht="51" customHeight="1">
      <c r="A226" s="11" t="s">
        <v>211</v>
      </c>
      <c r="B226" s="4" t="s">
        <v>213</v>
      </c>
      <c r="C226" s="5"/>
      <c r="D226" s="9">
        <v>0</v>
      </c>
      <c r="E226" s="3">
        <f>E227</f>
        <v>0</v>
      </c>
      <c r="F226" s="9">
        <f t="shared" si="33"/>
        <v>0</v>
      </c>
      <c r="G226" s="3">
        <f>G227</f>
        <v>0</v>
      </c>
      <c r="H226" s="9">
        <f t="shared" si="31"/>
        <v>0</v>
      </c>
      <c r="I226" s="9">
        <v>0</v>
      </c>
      <c r="J226" s="3">
        <f>J227</f>
        <v>0</v>
      </c>
      <c r="K226" s="3">
        <f>K227</f>
        <v>0</v>
      </c>
      <c r="L226" s="9">
        <f t="shared" si="29"/>
        <v>0</v>
      </c>
      <c r="M226" s="9">
        <f t="shared" si="34"/>
        <v>0</v>
      </c>
      <c r="N226" s="3">
        <f>N227</f>
        <v>0</v>
      </c>
      <c r="O226" s="9">
        <f t="shared" si="32"/>
        <v>0</v>
      </c>
      <c r="P226" s="3">
        <f>P227</f>
        <v>0</v>
      </c>
      <c r="Q226" s="9">
        <f t="shared" si="30"/>
        <v>0</v>
      </c>
    </row>
    <row r="227" spans="1:17" ht="42.75" customHeight="1">
      <c r="A227" s="11" t="s">
        <v>212</v>
      </c>
      <c r="B227" s="4" t="s">
        <v>214</v>
      </c>
      <c r="C227" s="5"/>
      <c r="D227" s="9">
        <v>0</v>
      </c>
      <c r="E227" s="3">
        <f>E228</f>
        <v>0</v>
      </c>
      <c r="F227" s="9">
        <f t="shared" si="33"/>
        <v>0</v>
      </c>
      <c r="G227" s="3">
        <f>G228</f>
        <v>0</v>
      </c>
      <c r="H227" s="9">
        <f t="shared" si="31"/>
        <v>0</v>
      </c>
      <c r="I227" s="9">
        <v>0</v>
      </c>
      <c r="J227" s="3">
        <f>J228</f>
        <v>0</v>
      </c>
      <c r="K227" s="3">
        <f>K228</f>
        <v>0</v>
      </c>
      <c r="L227" s="9">
        <f t="shared" si="29"/>
        <v>0</v>
      </c>
      <c r="M227" s="9">
        <f t="shared" si="34"/>
        <v>0</v>
      </c>
      <c r="N227" s="3">
        <f>N228</f>
        <v>0</v>
      </c>
      <c r="O227" s="9">
        <f t="shared" si="32"/>
        <v>0</v>
      </c>
      <c r="P227" s="3">
        <f>P228</f>
        <v>0</v>
      </c>
      <c r="Q227" s="9">
        <f t="shared" si="30"/>
        <v>0</v>
      </c>
    </row>
    <row r="228" spans="1:17" ht="49.5" customHeight="1">
      <c r="A228" s="1" t="s">
        <v>64</v>
      </c>
      <c r="B228" s="4" t="s">
        <v>214</v>
      </c>
      <c r="C228" s="5">
        <v>600</v>
      </c>
      <c r="D228" s="9">
        <v>0</v>
      </c>
      <c r="E228" s="3"/>
      <c r="F228" s="9">
        <f t="shared" si="33"/>
        <v>0</v>
      </c>
      <c r="G228" s="3"/>
      <c r="H228" s="9">
        <f t="shared" si="31"/>
        <v>0</v>
      </c>
      <c r="I228" s="9">
        <v>0</v>
      </c>
      <c r="J228" s="3"/>
      <c r="K228" s="3"/>
      <c r="L228" s="9">
        <f t="shared" si="29"/>
        <v>0</v>
      </c>
      <c r="M228" s="9">
        <f t="shared" si="34"/>
        <v>0</v>
      </c>
      <c r="N228" s="3"/>
      <c r="O228" s="9">
        <f t="shared" si="32"/>
        <v>0</v>
      </c>
      <c r="P228" s="3"/>
      <c r="Q228" s="9">
        <f t="shared" si="30"/>
        <v>0</v>
      </c>
    </row>
    <row r="229" spans="1:17" ht="47.25" customHeight="1">
      <c r="A229" s="10" t="s">
        <v>397</v>
      </c>
      <c r="B229" s="8" t="s">
        <v>398</v>
      </c>
      <c r="C229" s="5"/>
      <c r="D229" s="9">
        <v>3346.8065800000004</v>
      </c>
      <c r="E229" s="3">
        <f>E230</f>
        <v>0</v>
      </c>
      <c r="F229" s="9">
        <f t="shared" si="33"/>
        <v>3346.8065800000004</v>
      </c>
      <c r="G229" s="3">
        <f>G230</f>
        <v>0</v>
      </c>
      <c r="H229" s="9">
        <f t="shared" si="31"/>
        <v>3346.8065800000004</v>
      </c>
      <c r="I229" s="9">
        <v>3346.8065800000004</v>
      </c>
      <c r="J229" s="3">
        <f>J230</f>
        <v>0</v>
      </c>
      <c r="K229" s="3">
        <f>K230</f>
        <v>0</v>
      </c>
      <c r="L229" s="9">
        <f t="shared" si="29"/>
        <v>3346.8065800000004</v>
      </c>
      <c r="M229" s="9">
        <f t="shared" si="34"/>
        <v>3346.8065800000004</v>
      </c>
      <c r="N229" s="3">
        <f>N230</f>
        <v>0</v>
      </c>
      <c r="O229" s="9">
        <f t="shared" si="32"/>
        <v>3346.8065800000004</v>
      </c>
      <c r="P229" s="3">
        <f>P230</f>
        <v>0</v>
      </c>
      <c r="Q229" s="9">
        <f t="shared" si="30"/>
        <v>3346.8065800000004</v>
      </c>
    </row>
    <row r="230" spans="1:17" ht="47.25" customHeight="1">
      <c r="A230" s="10" t="s">
        <v>399</v>
      </c>
      <c r="B230" s="8" t="s">
        <v>400</v>
      </c>
      <c r="C230" s="5"/>
      <c r="D230" s="9">
        <v>3346.8065800000004</v>
      </c>
      <c r="E230" s="3">
        <f>E231+E233+E235+E237+E239</f>
        <v>0</v>
      </c>
      <c r="F230" s="9">
        <f t="shared" si="33"/>
        <v>3346.8065800000004</v>
      </c>
      <c r="G230" s="3">
        <f>G231+G233+G235+G237+G239</f>
        <v>0</v>
      </c>
      <c r="H230" s="9">
        <f t="shared" si="31"/>
        <v>3346.8065800000004</v>
      </c>
      <c r="I230" s="9">
        <v>3346.8065800000004</v>
      </c>
      <c r="J230" s="3">
        <f>J231+J233+J235+J237+J239</f>
        <v>0</v>
      </c>
      <c r="K230" s="3">
        <f>K231+K233+K235+K237+K239</f>
        <v>0</v>
      </c>
      <c r="L230" s="9">
        <f t="shared" si="29"/>
        <v>3346.8065800000004</v>
      </c>
      <c r="M230" s="9">
        <f t="shared" si="34"/>
        <v>3346.8065800000004</v>
      </c>
      <c r="N230" s="3">
        <f>N231+N233+N235+N237+N239</f>
        <v>0</v>
      </c>
      <c r="O230" s="9">
        <f t="shared" si="32"/>
        <v>3346.8065800000004</v>
      </c>
      <c r="P230" s="3">
        <f>P231+P233+P235+P237+P239</f>
        <v>0</v>
      </c>
      <c r="Q230" s="9">
        <f t="shared" si="30"/>
        <v>3346.8065800000004</v>
      </c>
    </row>
    <row r="231" spans="1:17" ht="47.25" customHeight="1">
      <c r="A231" s="1" t="s">
        <v>275</v>
      </c>
      <c r="B231" s="4" t="s">
        <v>401</v>
      </c>
      <c r="C231" s="5"/>
      <c r="D231" s="9">
        <v>3146.8065799999999</v>
      </c>
      <c r="E231" s="3">
        <f>E232</f>
        <v>0</v>
      </c>
      <c r="F231" s="9">
        <f t="shared" si="33"/>
        <v>3146.8065799999999</v>
      </c>
      <c r="G231" s="3">
        <f>G232</f>
        <v>0</v>
      </c>
      <c r="H231" s="9">
        <f t="shared" si="31"/>
        <v>3146.8065799999999</v>
      </c>
      <c r="I231" s="9">
        <v>3146.8065799999999</v>
      </c>
      <c r="J231" s="3">
        <f>J232</f>
        <v>0</v>
      </c>
      <c r="K231" s="3">
        <f>K232</f>
        <v>0</v>
      </c>
      <c r="L231" s="9">
        <f t="shared" si="29"/>
        <v>3146.8065799999999</v>
      </c>
      <c r="M231" s="9">
        <f t="shared" si="34"/>
        <v>3146.8065799999999</v>
      </c>
      <c r="N231" s="3">
        <f>N232</f>
        <v>0</v>
      </c>
      <c r="O231" s="9">
        <f t="shared" si="32"/>
        <v>3146.8065799999999</v>
      </c>
      <c r="P231" s="3">
        <f>P232</f>
        <v>0</v>
      </c>
      <c r="Q231" s="9">
        <f t="shared" si="30"/>
        <v>3146.8065799999999</v>
      </c>
    </row>
    <row r="232" spans="1:17" ht="47.25" customHeight="1">
      <c r="A232" s="1" t="s">
        <v>64</v>
      </c>
      <c r="B232" s="4" t="s">
        <v>401</v>
      </c>
      <c r="C232" s="5">
        <v>600</v>
      </c>
      <c r="D232" s="9">
        <v>3146.8065799999999</v>
      </c>
      <c r="E232" s="3"/>
      <c r="F232" s="9">
        <f t="shared" si="33"/>
        <v>3146.8065799999999</v>
      </c>
      <c r="G232" s="3"/>
      <c r="H232" s="9">
        <f t="shared" si="31"/>
        <v>3146.8065799999999</v>
      </c>
      <c r="I232" s="9">
        <v>3146.8065799999999</v>
      </c>
      <c r="J232" s="3"/>
      <c r="K232" s="3"/>
      <c r="L232" s="9">
        <f t="shared" si="29"/>
        <v>3146.8065799999999</v>
      </c>
      <c r="M232" s="9">
        <f t="shared" si="34"/>
        <v>3146.8065799999999</v>
      </c>
      <c r="N232" s="3"/>
      <c r="O232" s="9">
        <f t="shared" si="32"/>
        <v>3146.8065799999999</v>
      </c>
      <c r="P232" s="3"/>
      <c r="Q232" s="9">
        <f t="shared" si="30"/>
        <v>3146.8065799999999</v>
      </c>
    </row>
    <row r="233" spans="1:17" ht="82.5" customHeight="1">
      <c r="A233" s="1" t="s">
        <v>284</v>
      </c>
      <c r="B233" s="14" t="s">
        <v>402</v>
      </c>
      <c r="C233" s="5"/>
      <c r="D233" s="9">
        <v>200</v>
      </c>
      <c r="E233" s="3">
        <f>E234</f>
        <v>0</v>
      </c>
      <c r="F233" s="9">
        <f t="shared" si="33"/>
        <v>200</v>
      </c>
      <c r="G233" s="3">
        <f>G234</f>
        <v>0</v>
      </c>
      <c r="H233" s="9">
        <f t="shared" si="31"/>
        <v>200</v>
      </c>
      <c r="I233" s="9">
        <v>200</v>
      </c>
      <c r="J233" s="3">
        <f>J234</f>
        <v>0</v>
      </c>
      <c r="K233" s="3">
        <f>K234</f>
        <v>0</v>
      </c>
      <c r="L233" s="9">
        <f t="shared" si="29"/>
        <v>200</v>
      </c>
      <c r="M233" s="9">
        <f t="shared" si="34"/>
        <v>200</v>
      </c>
      <c r="N233" s="3">
        <f>N234</f>
        <v>0</v>
      </c>
      <c r="O233" s="9">
        <f t="shared" si="32"/>
        <v>200</v>
      </c>
      <c r="P233" s="3">
        <f>P234</f>
        <v>0</v>
      </c>
      <c r="Q233" s="9">
        <f t="shared" si="30"/>
        <v>200</v>
      </c>
    </row>
    <row r="234" spans="1:17" ht="47.25" customHeight="1">
      <c r="A234" s="1" t="s">
        <v>64</v>
      </c>
      <c r="B234" s="14" t="s">
        <v>402</v>
      </c>
      <c r="C234" s="5">
        <v>600</v>
      </c>
      <c r="D234" s="9">
        <v>200</v>
      </c>
      <c r="E234" s="3"/>
      <c r="F234" s="9">
        <f t="shared" si="33"/>
        <v>200</v>
      </c>
      <c r="G234" s="3"/>
      <c r="H234" s="9">
        <f t="shared" si="31"/>
        <v>200</v>
      </c>
      <c r="I234" s="9">
        <v>200</v>
      </c>
      <c r="J234" s="3"/>
      <c r="K234" s="3"/>
      <c r="L234" s="9">
        <f t="shared" si="29"/>
        <v>200</v>
      </c>
      <c r="M234" s="9">
        <f t="shared" si="34"/>
        <v>200</v>
      </c>
      <c r="N234" s="3"/>
      <c r="O234" s="9">
        <f t="shared" si="32"/>
        <v>200</v>
      </c>
      <c r="P234" s="3"/>
      <c r="Q234" s="9">
        <f t="shared" si="30"/>
        <v>200</v>
      </c>
    </row>
    <row r="235" spans="1:17" ht="87.75" customHeight="1">
      <c r="A235" s="13" t="s">
        <v>283</v>
      </c>
      <c r="B235" s="14" t="s">
        <v>449</v>
      </c>
      <c r="C235" s="5"/>
      <c r="D235" s="9">
        <v>0</v>
      </c>
      <c r="E235" s="3">
        <f>E236</f>
        <v>0</v>
      </c>
      <c r="F235" s="9">
        <f t="shared" si="33"/>
        <v>0</v>
      </c>
      <c r="G235" s="3">
        <f>G236</f>
        <v>0</v>
      </c>
      <c r="H235" s="9">
        <f t="shared" si="31"/>
        <v>0</v>
      </c>
      <c r="I235" s="9">
        <v>0</v>
      </c>
      <c r="J235" s="3">
        <f>J236</f>
        <v>0</v>
      </c>
      <c r="K235" s="3">
        <f>K236</f>
        <v>0</v>
      </c>
      <c r="L235" s="9">
        <f t="shared" si="29"/>
        <v>0</v>
      </c>
      <c r="M235" s="9">
        <f t="shared" si="34"/>
        <v>0</v>
      </c>
      <c r="N235" s="3">
        <f>N236</f>
        <v>0</v>
      </c>
      <c r="O235" s="9">
        <f t="shared" si="32"/>
        <v>0</v>
      </c>
      <c r="P235" s="3">
        <f>P236</f>
        <v>0</v>
      </c>
      <c r="Q235" s="9">
        <f t="shared" si="30"/>
        <v>0</v>
      </c>
    </row>
    <row r="236" spans="1:17" ht="47.25" customHeight="1">
      <c r="A236" s="13" t="s">
        <v>64</v>
      </c>
      <c r="B236" s="14" t="s">
        <v>449</v>
      </c>
      <c r="C236" s="5">
        <v>600</v>
      </c>
      <c r="D236" s="9">
        <v>0</v>
      </c>
      <c r="E236" s="3"/>
      <c r="F236" s="9">
        <f t="shared" si="33"/>
        <v>0</v>
      </c>
      <c r="G236" s="3"/>
      <c r="H236" s="9">
        <f t="shared" si="31"/>
        <v>0</v>
      </c>
      <c r="I236" s="9">
        <v>0</v>
      </c>
      <c r="J236" s="3"/>
      <c r="K236" s="3"/>
      <c r="L236" s="9">
        <f t="shared" si="29"/>
        <v>0</v>
      </c>
      <c r="M236" s="9">
        <f t="shared" si="34"/>
        <v>0</v>
      </c>
      <c r="N236" s="3"/>
      <c r="O236" s="9">
        <f t="shared" si="32"/>
        <v>0</v>
      </c>
      <c r="P236" s="3"/>
      <c r="Q236" s="9">
        <f t="shared" si="30"/>
        <v>0</v>
      </c>
    </row>
    <row r="237" spans="1:17" ht="53.25" customHeight="1">
      <c r="A237" s="13" t="s">
        <v>450</v>
      </c>
      <c r="B237" s="14" t="s">
        <v>469</v>
      </c>
      <c r="C237" s="5"/>
      <c r="D237" s="9">
        <v>0</v>
      </c>
      <c r="E237" s="3">
        <f>E238</f>
        <v>0</v>
      </c>
      <c r="F237" s="9">
        <f t="shared" si="33"/>
        <v>0</v>
      </c>
      <c r="G237" s="3">
        <f>G238</f>
        <v>0</v>
      </c>
      <c r="H237" s="9">
        <f t="shared" si="31"/>
        <v>0</v>
      </c>
      <c r="I237" s="9">
        <v>0</v>
      </c>
      <c r="J237" s="3">
        <f>J238</f>
        <v>0</v>
      </c>
      <c r="K237" s="3">
        <f>K238</f>
        <v>0</v>
      </c>
      <c r="L237" s="9">
        <f t="shared" si="29"/>
        <v>0</v>
      </c>
      <c r="M237" s="9">
        <f t="shared" si="34"/>
        <v>0</v>
      </c>
      <c r="N237" s="3">
        <f>N238</f>
        <v>0</v>
      </c>
      <c r="O237" s="9">
        <f t="shared" si="32"/>
        <v>0</v>
      </c>
      <c r="P237" s="3">
        <f>P238</f>
        <v>0</v>
      </c>
      <c r="Q237" s="9">
        <f t="shared" si="30"/>
        <v>0</v>
      </c>
    </row>
    <row r="238" spans="1:17" ht="47.25" customHeight="1">
      <c r="A238" s="13" t="s">
        <v>64</v>
      </c>
      <c r="B238" s="14" t="s">
        <v>469</v>
      </c>
      <c r="C238" s="5">
        <v>600</v>
      </c>
      <c r="D238" s="9">
        <v>0</v>
      </c>
      <c r="E238" s="3"/>
      <c r="F238" s="9">
        <f t="shared" si="33"/>
        <v>0</v>
      </c>
      <c r="G238" s="3"/>
      <c r="H238" s="9">
        <f t="shared" si="31"/>
        <v>0</v>
      </c>
      <c r="I238" s="9">
        <v>0</v>
      </c>
      <c r="J238" s="3"/>
      <c r="K238" s="3"/>
      <c r="L238" s="9">
        <f t="shared" si="29"/>
        <v>0</v>
      </c>
      <c r="M238" s="9">
        <f t="shared" si="34"/>
        <v>0</v>
      </c>
      <c r="N238" s="3"/>
      <c r="O238" s="9">
        <f t="shared" si="32"/>
        <v>0</v>
      </c>
      <c r="P238" s="3"/>
      <c r="Q238" s="9">
        <f t="shared" si="30"/>
        <v>0</v>
      </c>
    </row>
    <row r="239" spans="1:17" ht="108" customHeight="1">
      <c r="A239" s="13" t="s">
        <v>502</v>
      </c>
      <c r="B239" s="4" t="s">
        <v>503</v>
      </c>
      <c r="C239" s="5"/>
      <c r="D239" s="9">
        <v>0</v>
      </c>
      <c r="E239" s="3">
        <f>E240</f>
        <v>0</v>
      </c>
      <c r="F239" s="9">
        <f t="shared" si="33"/>
        <v>0</v>
      </c>
      <c r="G239" s="3">
        <f>G240</f>
        <v>0</v>
      </c>
      <c r="H239" s="9">
        <f t="shared" si="31"/>
        <v>0</v>
      </c>
      <c r="I239" s="9">
        <v>0</v>
      </c>
      <c r="J239" s="3">
        <f>J240</f>
        <v>0</v>
      </c>
      <c r="K239" s="3">
        <f>K240</f>
        <v>0</v>
      </c>
      <c r="L239" s="9">
        <f t="shared" si="29"/>
        <v>0</v>
      </c>
      <c r="M239" s="9">
        <f t="shared" si="34"/>
        <v>0</v>
      </c>
      <c r="N239" s="3">
        <f>N240</f>
        <v>0</v>
      </c>
      <c r="O239" s="9">
        <f t="shared" si="32"/>
        <v>0</v>
      </c>
      <c r="P239" s="3">
        <f>P240</f>
        <v>0</v>
      </c>
      <c r="Q239" s="9">
        <f t="shared" si="30"/>
        <v>0</v>
      </c>
    </row>
    <row r="240" spans="1:17" ht="47.25" customHeight="1">
      <c r="A240" s="1" t="s">
        <v>64</v>
      </c>
      <c r="B240" s="4" t="s">
        <v>503</v>
      </c>
      <c r="C240" s="5">
        <v>600</v>
      </c>
      <c r="D240" s="9">
        <v>0</v>
      </c>
      <c r="E240" s="3"/>
      <c r="F240" s="9">
        <f t="shared" si="33"/>
        <v>0</v>
      </c>
      <c r="G240" s="3"/>
      <c r="H240" s="9">
        <f t="shared" si="31"/>
        <v>0</v>
      </c>
      <c r="I240" s="9">
        <v>0</v>
      </c>
      <c r="J240" s="3"/>
      <c r="K240" s="3"/>
      <c r="L240" s="9">
        <f t="shared" si="29"/>
        <v>0</v>
      </c>
      <c r="M240" s="9">
        <f t="shared" si="34"/>
        <v>0</v>
      </c>
      <c r="N240" s="3"/>
      <c r="O240" s="9">
        <f t="shared" si="32"/>
        <v>0</v>
      </c>
      <c r="P240" s="3"/>
      <c r="Q240" s="9">
        <f t="shared" si="30"/>
        <v>0</v>
      </c>
    </row>
    <row r="241" spans="1:17" ht="93.75" customHeight="1">
      <c r="A241" s="7" t="s">
        <v>5</v>
      </c>
      <c r="B241" s="8" t="s">
        <v>103</v>
      </c>
      <c r="C241" s="5"/>
      <c r="D241" s="9">
        <v>1193</v>
      </c>
      <c r="E241" s="3">
        <f>E242</f>
        <v>0</v>
      </c>
      <c r="F241" s="9">
        <f t="shared" si="33"/>
        <v>1193</v>
      </c>
      <c r="G241" s="3">
        <f>G242</f>
        <v>0</v>
      </c>
      <c r="H241" s="9">
        <f t="shared" si="31"/>
        <v>1193</v>
      </c>
      <c r="I241" s="9">
        <v>1193</v>
      </c>
      <c r="J241" s="3">
        <f>J242</f>
        <v>0</v>
      </c>
      <c r="K241" s="3">
        <f>K242</f>
        <v>0</v>
      </c>
      <c r="L241" s="9">
        <f t="shared" si="29"/>
        <v>1193</v>
      </c>
      <c r="M241" s="9">
        <f t="shared" si="34"/>
        <v>1193</v>
      </c>
      <c r="N241" s="3">
        <f>N242</f>
        <v>0</v>
      </c>
      <c r="O241" s="9">
        <f t="shared" si="32"/>
        <v>1193</v>
      </c>
      <c r="P241" s="3">
        <f>P242</f>
        <v>0</v>
      </c>
      <c r="Q241" s="9">
        <f t="shared" si="30"/>
        <v>1193</v>
      </c>
    </row>
    <row r="242" spans="1:17" ht="72" customHeight="1">
      <c r="A242" s="16" t="s">
        <v>104</v>
      </c>
      <c r="B242" s="8" t="s">
        <v>107</v>
      </c>
      <c r="C242" s="5"/>
      <c r="D242" s="9">
        <v>1193</v>
      </c>
      <c r="E242" s="3">
        <f>E243+E247+E252</f>
        <v>0</v>
      </c>
      <c r="F242" s="9">
        <f t="shared" si="33"/>
        <v>1193</v>
      </c>
      <c r="G242" s="3">
        <f>G243+G247+G252</f>
        <v>0</v>
      </c>
      <c r="H242" s="9">
        <f t="shared" si="31"/>
        <v>1193</v>
      </c>
      <c r="I242" s="9">
        <v>1193</v>
      </c>
      <c r="J242" s="3">
        <f>J243+J247+J252</f>
        <v>0</v>
      </c>
      <c r="K242" s="3">
        <f>K243+K247+K252</f>
        <v>0</v>
      </c>
      <c r="L242" s="9">
        <f t="shared" si="29"/>
        <v>1193</v>
      </c>
      <c r="M242" s="9">
        <f t="shared" si="34"/>
        <v>1193</v>
      </c>
      <c r="N242" s="3">
        <f>N243+N247+N252</f>
        <v>0</v>
      </c>
      <c r="O242" s="9">
        <f t="shared" si="32"/>
        <v>1193</v>
      </c>
      <c r="P242" s="3">
        <f>P243+P247+P252</f>
        <v>0</v>
      </c>
      <c r="Q242" s="9">
        <f t="shared" si="30"/>
        <v>1193</v>
      </c>
    </row>
    <row r="243" spans="1:17" ht="59.25" customHeight="1">
      <c r="A243" s="11" t="s">
        <v>105</v>
      </c>
      <c r="B243" s="4" t="s">
        <v>108</v>
      </c>
      <c r="C243" s="5"/>
      <c r="D243" s="9">
        <v>454.05</v>
      </c>
      <c r="E243" s="3">
        <f>E244</f>
        <v>0</v>
      </c>
      <c r="F243" s="9">
        <f t="shared" si="33"/>
        <v>454.05</v>
      </c>
      <c r="G243" s="3">
        <f>G244</f>
        <v>0</v>
      </c>
      <c r="H243" s="9">
        <f t="shared" si="31"/>
        <v>454.05</v>
      </c>
      <c r="I243" s="9">
        <v>454.05</v>
      </c>
      <c r="J243" s="3">
        <f>J244</f>
        <v>0</v>
      </c>
      <c r="K243" s="3">
        <f>K244</f>
        <v>0</v>
      </c>
      <c r="L243" s="9">
        <f t="shared" si="29"/>
        <v>454.05</v>
      </c>
      <c r="M243" s="9">
        <f t="shared" si="34"/>
        <v>454.05</v>
      </c>
      <c r="N243" s="3">
        <f>N244</f>
        <v>0</v>
      </c>
      <c r="O243" s="9">
        <f t="shared" si="32"/>
        <v>454.05</v>
      </c>
      <c r="P243" s="3">
        <f>P244</f>
        <v>0</v>
      </c>
      <c r="Q243" s="9">
        <f t="shared" si="30"/>
        <v>454.05</v>
      </c>
    </row>
    <row r="244" spans="1:17" ht="51.75" customHeight="1">
      <c r="A244" s="1" t="s">
        <v>106</v>
      </c>
      <c r="B244" s="4" t="s">
        <v>109</v>
      </c>
      <c r="C244" s="5"/>
      <c r="D244" s="9">
        <v>454.05</v>
      </c>
      <c r="E244" s="3">
        <f>E245+E246</f>
        <v>0</v>
      </c>
      <c r="F244" s="9">
        <f t="shared" si="33"/>
        <v>454.05</v>
      </c>
      <c r="G244" s="3">
        <f>G245+G246</f>
        <v>0</v>
      </c>
      <c r="H244" s="9">
        <f t="shared" si="31"/>
        <v>454.05</v>
      </c>
      <c r="I244" s="9">
        <v>454.05</v>
      </c>
      <c r="J244" s="3">
        <f>J245+J246</f>
        <v>0</v>
      </c>
      <c r="K244" s="3">
        <f>K245+K246</f>
        <v>0</v>
      </c>
      <c r="L244" s="9">
        <f t="shared" si="29"/>
        <v>454.05</v>
      </c>
      <c r="M244" s="9">
        <f t="shared" si="34"/>
        <v>454.05</v>
      </c>
      <c r="N244" s="3">
        <f>N245+N246</f>
        <v>0</v>
      </c>
      <c r="O244" s="9">
        <f t="shared" si="32"/>
        <v>454.05</v>
      </c>
      <c r="P244" s="3">
        <f>P245+P246</f>
        <v>0</v>
      </c>
      <c r="Q244" s="9">
        <f t="shared" si="30"/>
        <v>454.05</v>
      </c>
    </row>
    <row r="245" spans="1:17" ht="86.25" customHeight="1">
      <c r="A245" s="1" t="s">
        <v>110</v>
      </c>
      <c r="B245" s="4" t="s">
        <v>109</v>
      </c>
      <c r="C245" s="5">
        <v>100</v>
      </c>
      <c r="D245" s="9">
        <v>339.05</v>
      </c>
      <c r="E245" s="3"/>
      <c r="F245" s="9">
        <f t="shared" si="33"/>
        <v>339.05</v>
      </c>
      <c r="G245" s="3"/>
      <c r="H245" s="9">
        <f t="shared" si="31"/>
        <v>339.05</v>
      </c>
      <c r="I245" s="9">
        <v>339.05</v>
      </c>
      <c r="J245" s="3"/>
      <c r="K245" s="3"/>
      <c r="L245" s="9">
        <f t="shared" si="29"/>
        <v>339.05</v>
      </c>
      <c r="M245" s="9">
        <f t="shared" si="34"/>
        <v>339.05</v>
      </c>
      <c r="N245" s="3"/>
      <c r="O245" s="9">
        <f t="shared" si="32"/>
        <v>339.05</v>
      </c>
      <c r="P245" s="3"/>
      <c r="Q245" s="9">
        <f t="shared" si="30"/>
        <v>339.05</v>
      </c>
    </row>
    <row r="246" spans="1:17" ht="48.75" customHeight="1">
      <c r="A246" s="1" t="s">
        <v>35</v>
      </c>
      <c r="B246" s="4" t="s">
        <v>109</v>
      </c>
      <c r="C246" s="5">
        <v>200</v>
      </c>
      <c r="D246" s="9">
        <v>115</v>
      </c>
      <c r="E246" s="3"/>
      <c r="F246" s="9">
        <f t="shared" si="33"/>
        <v>115</v>
      </c>
      <c r="G246" s="3"/>
      <c r="H246" s="9">
        <f t="shared" si="31"/>
        <v>115</v>
      </c>
      <c r="I246" s="9">
        <v>115</v>
      </c>
      <c r="J246" s="3"/>
      <c r="K246" s="3"/>
      <c r="L246" s="9">
        <f t="shared" si="29"/>
        <v>115</v>
      </c>
      <c r="M246" s="9">
        <f t="shared" si="34"/>
        <v>115</v>
      </c>
      <c r="N246" s="3"/>
      <c r="O246" s="9">
        <f t="shared" si="32"/>
        <v>115</v>
      </c>
      <c r="P246" s="3"/>
      <c r="Q246" s="9">
        <f t="shared" si="30"/>
        <v>115</v>
      </c>
    </row>
    <row r="247" spans="1:17" ht="45.75" customHeight="1">
      <c r="A247" s="11" t="s">
        <v>111</v>
      </c>
      <c r="B247" s="4" t="s">
        <v>113</v>
      </c>
      <c r="C247" s="5"/>
      <c r="D247" s="9">
        <v>550</v>
      </c>
      <c r="E247" s="3">
        <f>E248</f>
        <v>0</v>
      </c>
      <c r="F247" s="9">
        <f t="shared" si="33"/>
        <v>550</v>
      </c>
      <c r="G247" s="3">
        <f>G248</f>
        <v>0</v>
      </c>
      <c r="H247" s="9">
        <f t="shared" si="31"/>
        <v>550</v>
      </c>
      <c r="I247" s="9">
        <v>550</v>
      </c>
      <c r="J247" s="3">
        <f>J248</f>
        <v>0</v>
      </c>
      <c r="K247" s="3">
        <f>K248</f>
        <v>0</v>
      </c>
      <c r="L247" s="9">
        <f t="shared" si="29"/>
        <v>550</v>
      </c>
      <c r="M247" s="9">
        <f t="shared" si="34"/>
        <v>550</v>
      </c>
      <c r="N247" s="3">
        <f>N248</f>
        <v>0</v>
      </c>
      <c r="O247" s="9">
        <f t="shared" si="32"/>
        <v>550</v>
      </c>
      <c r="P247" s="3">
        <f>P248</f>
        <v>0</v>
      </c>
      <c r="Q247" s="9">
        <f t="shared" si="30"/>
        <v>550</v>
      </c>
    </row>
    <row r="248" spans="1:17" ht="48" customHeight="1">
      <c r="A248" s="11" t="s">
        <v>112</v>
      </c>
      <c r="B248" s="4" t="s">
        <v>114</v>
      </c>
      <c r="C248" s="5"/>
      <c r="D248" s="9">
        <v>550</v>
      </c>
      <c r="E248" s="3">
        <f>E249+E250</f>
        <v>0</v>
      </c>
      <c r="F248" s="9">
        <f t="shared" si="33"/>
        <v>550</v>
      </c>
      <c r="G248" s="3">
        <f>G249+G250+G251</f>
        <v>0</v>
      </c>
      <c r="H248" s="9">
        <f t="shared" si="31"/>
        <v>550</v>
      </c>
      <c r="I248" s="9">
        <v>550</v>
      </c>
      <c r="J248" s="3">
        <f>J249+J250</f>
        <v>0</v>
      </c>
      <c r="K248" s="3">
        <f>K249+K250+K251</f>
        <v>0</v>
      </c>
      <c r="L248" s="9">
        <f t="shared" si="29"/>
        <v>550</v>
      </c>
      <c r="M248" s="9">
        <f t="shared" si="34"/>
        <v>550</v>
      </c>
      <c r="N248" s="3">
        <f>N249+N250+N251</f>
        <v>0</v>
      </c>
      <c r="O248" s="9">
        <f t="shared" si="32"/>
        <v>550</v>
      </c>
      <c r="P248" s="3">
        <f>P249+P250+P251</f>
        <v>0</v>
      </c>
      <c r="Q248" s="9">
        <f t="shared" si="30"/>
        <v>550</v>
      </c>
    </row>
    <row r="249" spans="1:17" ht="89.25" customHeight="1">
      <c r="A249" s="1" t="s">
        <v>110</v>
      </c>
      <c r="B249" s="4" t="s">
        <v>114</v>
      </c>
      <c r="C249" s="5">
        <v>100</v>
      </c>
      <c r="D249" s="9">
        <v>415</v>
      </c>
      <c r="E249" s="3"/>
      <c r="F249" s="9">
        <f t="shared" si="33"/>
        <v>415</v>
      </c>
      <c r="G249" s="3"/>
      <c r="H249" s="9">
        <f t="shared" si="31"/>
        <v>415</v>
      </c>
      <c r="I249" s="9">
        <v>415</v>
      </c>
      <c r="J249" s="3"/>
      <c r="K249" s="3"/>
      <c r="L249" s="9">
        <f t="shared" si="29"/>
        <v>415</v>
      </c>
      <c r="M249" s="9">
        <f t="shared" si="34"/>
        <v>415</v>
      </c>
      <c r="N249" s="3"/>
      <c r="O249" s="9">
        <f t="shared" si="32"/>
        <v>415</v>
      </c>
      <c r="P249" s="3"/>
      <c r="Q249" s="9">
        <f t="shared" si="30"/>
        <v>415</v>
      </c>
    </row>
    <row r="250" spans="1:17" ht="45.75" customHeight="1">
      <c r="A250" s="1" t="s">
        <v>35</v>
      </c>
      <c r="B250" s="4" t="s">
        <v>114</v>
      </c>
      <c r="C250" s="5">
        <v>200</v>
      </c>
      <c r="D250" s="9">
        <v>135</v>
      </c>
      <c r="E250" s="3"/>
      <c r="F250" s="9">
        <f t="shared" si="33"/>
        <v>135</v>
      </c>
      <c r="G250" s="3"/>
      <c r="H250" s="9">
        <f t="shared" si="31"/>
        <v>135</v>
      </c>
      <c r="I250" s="9">
        <v>135</v>
      </c>
      <c r="J250" s="3"/>
      <c r="K250" s="3"/>
      <c r="L250" s="9">
        <f t="shared" si="29"/>
        <v>135</v>
      </c>
      <c r="M250" s="9">
        <f t="shared" si="34"/>
        <v>135</v>
      </c>
      <c r="N250" s="3"/>
      <c r="O250" s="9">
        <f t="shared" si="32"/>
        <v>135</v>
      </c>
      <c r="P250" s="3"/>
      <c r="Q250" s="9">
        <f t="shared" si="30"/>
        <v>135</v>
      </c>
    </row>
    <row r="251" spans="1:17" ht="45.75" customHeight="1">
      <c r="A251" s="1" t="s">
        <v>34</v>
      </c>
      <c r="B251" s="4" t="s">
        <v>114</v>
      </c>
      <c r="C251" s="5">
        <v>800</v>
      </c>
      <c r="D251" s="9"/>
      <c r="E251" s="3"/>
      <c r="F251" s="9">
        <v>0</v>
      </c>
      <c r="G251" s="3"/>
      <c r="H251" s="9">
        <f t="shared" si="31"/>
        <v>0</v>
      </c>
      <c r="I251" s="9"/>
      <c r="J251" s="3"/>
      <c r="K251" s="3"/>
      <c r="L251" s="9">
        <f t="shared" si="29"/>
        <v>0</v>
      </c>
      <c r="M251" s="9">
        <v>0</v>
      </c>
      <c r="N251" s="3"/>
      <c r="O251" s="9">
        <f t="shared" si="32"/>
        <v>0</v>
      </c>
      <c r="P251" s="3"/>
      <c r="Q251" s="9">
        <f t="shared" si="30"/>
        <v>0</v>
      </c>
    </row>
    <row r="252" spans="1:17" ht="48" customHeight="1">
      <c r="A252" s="11" t="s">
        <v>115</v>
      </c>
      <c r="B252" s="4" t="s">
        <v>117</v>
      </c>
      <c r="C252" s="5"/>
      <c r="D252" s="9">
        <v>188.95</v>
      </c>
      <c r="E252" s="3">
        <f>E253</f>
        <v>0</v>
      </c>
      <c r="F252" s="9">
        <f t="shared" si="33"/>
        <v>188.95</v>
      </c>
      <c r="G252" s="3">
        <f>G253</f>
        <v>0</v>
      </c>
      <c r="H252" s="9">
        <f t="shared" si="31"/>
        <v>188.95</v>
      </c>
      <c r="I252" s="9">
        <v>188.95</v>
      </c>
      <c r="J252" s="3">
        <f>J253</f>
        <v>0</v>
      </c>
      <c r="K252" s="3">
        <f>K253</f>
        <v>0</v>
      </c>
      <c r="L252" s="9">
        <f t="shared" si="29"/>
        <v>188.95</v>
      </c>
      <c r="M252" s="9">
        <f t="shared" si="34"/>
        <v>188.95</v>
      </c>
      <c r="N252" s="3">
        <f>N253</f>
        <v>0</v>
      </c>
      <c r="O252" s="9">
        <f t="shared" si="32"/>
        <v>188.95</v>
      </c>
      <c r="P252" s="3">
        <f>P253</f>
        <v>0</v>
      </c>
      <c r="Q252" s="9">
        <f t="shared" si="30"/>
        <v>188.95</v>
      </c>
    </row>
    <row r="253" spans="1:17" ht="42" customHeight="1">
      <c r="A253" s="11" t="s">
        <v>116</v>
      </c>
      <c r="B253" s="4" t="s">
        <v>118</v>
      </c>
      <c r="C253" s="5"/>
      <c r="D253" s="9">
        <v>188.95</v>
      </c>
      <c r="E253" s="3">
        <f>E254+E255</f>
        <v>0</v>
      </c>
      <c r="F253" s="9">
        <f t="shared" si="33"/>
        <v>188.95</v>
      </c>
      <c r="G253" s="3">
        <f>G254+G255</f>
        <v>0</v>
      </c>
      <c r="H253" s="9">
        <f t="shared" si="31"/>
        <v>188.95</v>
      </c>
      <c r="I253" s="9">
        <v>188.95</v>
      </c>
      <c r="J253" s="3">
        <f>J254+J255</f>
        <v>0</v>
      </c>
      <c r="K253" s="3">
        <f>K254+K255</f>
        <v>0</v>
      </c>
      <c r="L253" s="9">
        <f t="shared" si="29"/>
        <v>188.95</v>
      </c>
      <c r="M253" s="9">
        <f t="shared" si="34"/>
        <v>188.95</v>
      </c>
      <c r="N253" s="3">
        <f>N254+N255</f>
        <v>0</v>
      </c>
      <c r="O253" s="9">
        <f t="shared" si="32"/>
        <v>188.95</v>
      </c>
      <c r="P253" s="3">
        <f>P254+P255</f>
        <v>0</v>
      </c>
      <c r="Q253" s="9">
        <f t="shared" si="30"/>
        <v>188.95</v>
      </c>
    </row>
    <row r="254" spans="1:17" ht="81.75" customHeight="1">
      <c r="A254" s="1" t="s">
        <v>110</v>
      </c>
      <c r="B254" s="4" t="s">
        <v>118</v>
      </c>
      <c r="C254" s="5">
        <v>100</v>
      </c>
      <c r="D254" s="9">
        <v>163.95</v>
      </c>
      <c r="E254" s="3"/>
      <c r="F254" s="9">
        <f t="shared" si="33"/>
        <v>163.95</v>
      </c>
      <c r="G254" s="3"/>
      <c r="H254" s="9">
        <f t="shared" si="31"/>
        <v>163.95</v>
      </c>
      <c r="I254" s="9">
        <v>163.95</v>
      </c>
      <c r="J254" s="3"/>
      <c r="K254" s="3"/>
      <c r="L254" s="9">
        <f t="shared" si="29"/>
        <v>163.95</v>
      </c>
      <c r="M254" s="9">
        <f t="shared" si="34"/>
        <v>163.95</v>
      </c>
      <c r="N254" s="3"/>
      <c r="O254" s="9">
        <f t="shared" si="32"/>
        <v>163.95</v>
      </c>
      <c r="P254" s="3"/>
      <c r="Q254" s="9">
        <f t="shared" si="30"/>
        <v>163.95</v>
      </c>
    </row>
    <row r="255" spans="1:17" ht="50.25" customHeight="1">
      <c r="A255" s="1" t="s">
        <v>35</v>
      </c>
      <c r="B255" s="4" t="s">
        <v>118</v>
      </c>
      <c r="C255" s="5">
        <v>200</v>
      </c>
      <c r="D255" s="9">
        <v>25</v>
      </c>
      <c r="E255" s="3"/>
      <c r="F255" s="9">
        <f t="shared" si="33"/>
        <v>25</v>
      </c>
      <c r="G255" s="3"/>
      <c r="H255" s="9">
        <f t="shared" si="31"/>
        <v>25</v>
      </c>
      <c r="I255" s="9">
        <v>25</v>
      </c>
      <c r="J255" s="3"/>
      <c r="K255" s="3"/>
      <c r="L255" s="9">
        <f t="shared" si="29"/>
        <v>25</v>
      </c>
      <c r="M255" s="9">
        <f t="shared" si="34"/>
        <v>25</v>
      </c>
      <c r="N255" s="3"/>
      <c r="O255" s="9">
        <f t="shared" si="32"/>
        <v>25</v>
      </c>
      <c r="P255" s="3"/>
      <c r="Q255" s="9">
        <f t="shared" si="30"/>
        <v>25</v>
      </c>
    </row>
    <row r="256" spans="1:17" ht="126.75" customHeight="1">
      <c r="A256" s="7" t="s">
        <v>416</v>
      </c>
      <c r="B256" s="8" t="s">
        <v>101</v>
      </c>
      <c r="C256" s="5"/>
      <c r="D256" s="9">
        <v>25355.044669999999</v>
      </c>
      <c r="E256" s="3">
        <f>E257+E261+E271+E276+E280+E287+E295+E304+E317+E321+E328+E346+E356</f>
        <v>0</v>
      </c>
      <c r="F256" s="9">
        <f t="shared" si="33"/>
        <v>25355.044669999999</v>
      </c>
      <c r="G256" s="3">
        <f>G257+G261+G271+G276+G280+G287+G295+G304+G317+G321+G328+G346+G356</f>
        <v>0</v>
      </c>
      <c r="H256" s="9">
        <f t="shared" si="31"/>
        <v>25355.044669999999</v>
      </c>
      <c r="I256" s="9">
        <v>23306.57717</v>
      </c>
      <c r="J256" s="3">
        <f>J257+J261+J271+J276+J280+J287+J295+J304+J317+J321+J328+J346+J356</f>
        <v>0</v>
      </c>
      <c r="K256" s="3">
        <f>K257+K261+K271+K276+K280+K287+K295+K304+K317+K321+K328+K346+K356</f>
        <v>6528.4414099999995</v>
      </c>
      <c r="L256" s="9">
        <f t="shared" si="29"/>
        <v>31883.486079999999</v>
      </c>
      <c r="M256" s="9">
        <f t="shared" si="34"/>
        <v>23306.57717</v>
      </c>
      <c r="N256" s="3">
        <f>N257+N261+N271+N276+N280+N287+N295+N304+N317+N321+N328+N346+N356</f>
        <v>0</v>
      </c>
      <c r="O256" s="9">
        <f t="shared" si="32"/>
        <v>23306.57717</v>
      </c>
      <c r="P256" s="3">
        <f>P257+P261+P271+P276+P280+P287+P295+P304+P317+P321+P328+P346+P356</f>
        <v>6949.9233699999995</v>
      </c>
      <c r="Q256" s="9">
        <f t="shared" si="30"/>
        <v>30256.500540000001</v>
      </c>
    </row>
    <row r="257" spans="1:17" ht="68.25" customHeight="1">
      <c r="A257" s="10" t="s">
        <v>100</v>
      </c>
      <c r="B257" s="8" t="s">
        <v>102</v>
      </c>
      <c r="C257" s="5"/>
      <c r="D257" s="9">
        <v>0</v>
      </c>
      <c r="E257" s="3">
        <f>E258</f>
        <v>0</v>
      </c>
      <c r="F257" s="9">
        <f t="shared" si="33"/>
        <v>0</v>
      </c>
      <c r="G257" s="3">
        <f>G258</f>
        <v>0</v>
      </c>
      <c r="H257" s="9">
        <f t="shared" si="31"/>
        <v>0</v>
      </c>
      <c r="I257" s="9">
        <v>0</v>
      </c>
      <c r="J257" s="3">
        <f t="shared" ref="J257:K259" si="35">J258</f>
        <v>0</v>
      </c>
      <c r="K257" s="3">
        <f t="shared" si="35"/>
        <v>0</v>
      </c>
      <c r="L257" s="9">
        <f t="shared" si="29"/>
        <v>0</v>
      </c>
      <c r="M257" s="9">
        <f t="shared" si="34"/>
        <v>0</v>
      </c>
      <c r="N257" s="3">
        <f>N258</f>
        <v>0</v>
      </c>
      <c r="O257" s="9">
        <f t="shared" si="32"/>
        <v>0</v>
      </c>
      <c r="P257" s="3">
        <f>P258</f>
        <v>0</v>
      </c>
      <c r="Q257" s="9">
        <f t="shared" si="30"/>
        <v>0</v>
      </c>
    </row>
    <row r="258" spans="1:17" ht="60.75" customHeight="1">
      <c r="A258" s="11" t="s">
        <v>498</v>
      </c>
      <c r="B258" s="4" t="s">
        <v>499</v>
      </c>
      <c r="C258" s="5"/>
      <c r="D258" s="9">
        <v>0</v>
      </c>
      <c r="E258" s="3">
        <f>E259</f>
        <v>0</v>
      </c>
      <c r="F258" s="9">
        <f t="shared" si="33"/>
        <v>0</v>
      </c>
      <c r="G258" s="3">
        <f>G259</f>
        <v>0</v>
      </c>
      <c r="H258" s="9">
        <f t="shared" si="31"/>
        <v>0</v>
      </c>
      <c r="I258" s="9">
        <v>0</v>
      </c>
      <c r="J258" s="3">
        <f t="shared" si="35"/>
        <v>0</v>
      </c>
      <c r="K258" s="3">
        <f t="shared" si="35"/>
        <v>0</v>
      </c>
      <c r="L258" s="9">
        <f t="shared" si="29"/>
        <v>0</v>
      </c>
      <c r="M258" s="9">
        <f t="shared" si="34"/>
        <v>0</v>
      </c>
      <c r="N258" s="3">
        <f>N259</f>
        <v>0</v>
      </c>
      <c r="O258" s="9">
        <f t="shared" si="32"/>
        <v>0</v>
      </c>
      <c r="P258" s="3">
        <f>P259</f>
        <v>0</v>
      </c>
      <c r="Q258" s="9">
        <f t="shared" si="30"/>
        <v>0</v>
      </c>
    </row>
    <row r="259" spans="1:17" ht="35.25" customHeight="1">
      <c r="A259" s="13" t="s">
        <v>500</v>
      </c>
      <c r="B259" s="4" t="s">
        <v>501</v>
      </c>
      <c r="C259" s="5"/>
      <c r="D259" s="9">
        <v>0</v>
      </c>
      <c r="E259" s="3">
        <f>E260</f>
        <v>0</v>
      </c>
      <c r="F259" s="9">
        <f t="shared" si="33"/>
        <v>0</v>
      </c>
      <c r="G259" s="3">
        <f>G260</f>
        <v>0</v>
      </c>
      <c r="H259" s="9">
        <f t="shared" si="31"/>
        <v>0</v>
      </c>
      <c r="I259" s="9">
        <v>0</v>
      </c>
      <c r="J259" s="3">
        <f t="shared" si="35"/>
        <v>0</v>
      </c>
      <c r="K259" s="3">
        <f t="shared" si="35"/>
        <v>0</v>
      </c>
      <c r="L259" s="9">
        <f t="shared" si="29"/>
        <v>0</v>
      </c>
      <c r="M259" s="9">
        <f t="shared" si="34"/>
        <v>0</v>
      </c>
      <c r="N259" s="3">
        <f>N260</f>
        <v>0</v>
      </c>
      <c r="O259" s="9">
        <f t="shared" si="32"/>
        <v>0</v>
      </c>
      <c r="P259" s="3">
        <f>P260</f>
        <v>0</v>
      </c>
      <c r="Q259" s="9">
        <f t="shared" si="30"/>
        <v>0</v>
      </c>
    </row>
    <row r="260" spans="1:17" ht="50.25" customHeight="1">
      <c r="A260" s="1" t="s">
        <v>306</v>
      </c>
      <c r="B260" s="4" t="s">
        <v>501</v>
      </c>
      <c r="C260" s="5">
        <v>400</v>
      </c>
      <c r="D260" s="9">
        <v>0</v>
      </c>
      <c r="E260" s="3"/>
      <c r="F260" s="9">
        <f t="shared" si="33"/>
        <v>0</v>
      </c>
      <c r="G260" s="3"/>
      <c r="H260" s="9">
        <f t="shared" si="31"/>
        <v>0</v>
      </c>
      <c r="I260" s="9">
        <v>0</v>
      </c>
      <c r="J260" s="3"/>
      <c r="K260" s="3"/>
      <c r="L260" s="9">
        <f t="shared" si="29"/>
        <v>0</v>
      </c>
      <c r="M260" s="9">
        <f t="shared" si="34"/>
        <v>0</v>
      </c>
      <c r="N260" s="3"/>
      <c r="O260" s="9">
        <f t="shared" si="32"/>
        <v>0</v>
      </c>
      <c r="P260" s="3"/>
      <c r="Q260" s="9">
        <f t="shared" si="30"/>
        <v>0</v>
      </c>
    </row>
    <row r="261" spans="1:17" ht="53.25" customHeight="1">
      <c r="A261" s="10" t="s">
        <v>217</v>
      </c>
      <c r="B261" s="8" t="s">
        <v>220</v>
      </c>
      <c r="C261" s="5"/>
      <c r="D261" s="9">
        <v>5364.3099999999977</v>
      </c>
      <c r="E261" s="3">
        <f>E262</f>
        <v>0</v>
      </c>
      <c r="F261" s="9">
        <f t="shared" si="33"/>
        <v>5364.3099999999977</v>
      </c>
      <c r="G261" s="3">
        <f>G262</f>
        <v>0</v>
      </c>
      <c r="H261" s="9">
        <f t="shared" si="31"/>
        <v>5364.3099999999977</v>
      </c>
      <c r="I261" s="9">
        <v>5364.3099999999977</v>
      </c>
      <c r="J261" s="3">
        <f>J262</f>
        <v>0</v>
      </c>
      <c r="K261" s="3">
        <f>K262</f>
        <v>6907.6210499999997</v>
      </c>
      <c r="L261" s="9">
        <f t="shared" si="29"/>
        <v>12271.931049999997</v>
      </c>
      <c r="M261" s="9">
        <f t="shared" si="34"/>
        <v>5364.3099999999977</v>
      </c>
      <c r="N261" s="3">
        <f>N262</f>
        <v>0</v>
      </c>
      <c r="O261" s="9">
        <f t="shared" si="32"/>
        <v>5364.3099999999977</v>
      </c>
      <c r="P261" s="3">
        <f>P262</f>
        <v>7329.1030099999998</v>
      </c>
      <c r="Q261" s="9">
        <f t="shared" si="30"/>
        <v>12693.413009999997</v>
      </c>
    </row>
    <row r="262" spans="1:17" ht="53.25" customHeight="1">
      <c r="A262" s="11" t="s">
        <v>218</v>
      </c>
      <c r="B262" s="4" t="s">
        <v>221</v>
      </c>
      <c r="C262" s="5"/>
      <c r="D262" s="9">
        <v>5364.3099999999977</v>
      </c>
      <c r="E262" s="3">
        <f>E263+E265+E267+E269</f>
        <v>0</v>
      </c>
      <c r="F262" s="9">
        <f t="shared" si="33"/>
        <v>5364.3099999999977</v>
      </c>
      <c r="G262" s="3">
        <f>G263+G265+G267+G269</f>
        <v>0</v>
      </c>
      <c r="H262" s="9">
        <f t="shared" si="31"/>
        <v>5364.3099999999977</v>
      </c>
      <c r="I262" s="9">
        <v>5364.3099999999977</v>
      </c>
      <c r="J262" s="3">
        <f>J263+J265+J267+J269</f>
        <v>0</v>
      </c>
      <c r="K262" s="3">
        <f>K263+K265+K267+K269</f>
        <v>6907.6210499999997</v>
      </c>
      <c r="L262" s="9">
        <f t="shared" si="29"/>
        <v>12271.931049999997</v>
      </c>
      <c r="M262" s="9">
        <f t="shared" si="34"/>
        <v>5364.3099999999977</v>
      </c>
      <c r="N262" s="3">
        <f>N263+N265+N267+N269</f>
        <v>0</v>
      </c>
      <c r="O262" s="9">
        <f t="shared" si="32"/>
        <v>5364.3099999999977</v>
      </c>
      <c r="P262" s="3">
        <f>P263+P265+P267+P269</f>
        <v>7329.1030099999998</v>
      </c>
      <c r="Q262" s="9">
        <f t="shared" si="30"/>
        <v>12693.413009999997</v>
      </c>
    </row>
    <row r="263" spans="1:17" ht="42.75" customHeight="1">
      <c r="A263" s="11" t="s">
        <v>219</v>
      </c>
      <c r="B263" s="2" t="s">
        <v>395</v>
      </c>
      <c r="C263" s="5"/>
      <c r="D263" s="9">
        <v>471.30999999999949</v>
      </c>
      <c r="E263" s="3">
        <f>E264</f>
        <v>0</v>
      </c>
      <c r="F263" s="9">
        <f t="shared" si="33"/>
        <v>471.30999999999949</v>
      </c>
      <c r="G263" s="3">
        <f>G264</f>
        <v>0</v>
      </c>
      <c r="H263" s="9">
        <f t="shared" si="31"/>
        <v>471.30999999999949</v>
      </c>
      <c r="I263" s="9">
        <v>471.30999999999949</v>
      </c>
      <c r="J263" s="3">
        <f>J264</f>
        <v>0</v>
      </c>
      <c r="K263" s="3">
        <f>K264</f>
        <v>0</v>
      </c>
      <c r="L263" s="9">
        <f t="shared" si="29"/>
        <v>471.30999999999949</v>
      </c>
      <c r="M263" s="9">
        <f t="shared" si="34"/>
        <v>471.30999999999949</v>
      </c>
      <c r="N263" s="3">
        <f>N264</f>
        <v>0</v>
      </c>
      <c r="O263" s="9">
        <f t="shared" si="32"/>
        <v>471.30999999999949</v>
      </c>
      <c r="P263" s="3">
        <f>P264</f>
        <v>0</v>
      </c>
      <c r="Q263" s="9">
        <f t="shared" si="30"/>
        <v>471.30999999999949</v>
      </c>
    </row>
    <row r="264" spans="1:17" ht="47.25" customHeight="1">
      <c r="A264" s="1" t="s">
        <v>35</v>
      </c>
      <c r="B264" s="2" t="s">
        <v>395</v>
      </c>
      <c r="C264" s="5">
        <v>200</v>
      </c>
      <c r="D264" s="9">
        <v>471.30999999999949</v>
      </c>
      <c r="E264" s="3"/>
      <c r="F264" s="9">
        <f t="shared" si="33"/>
        <v>471.30999999999949</v>
      </c>
      <c r="G264" s="3"/>
      <c r="H264" s="9">
        <f t="shared" si="31"/>
        <v>471.30999999999949</v>
      </c>
      <c r="I264" s="9">
        <v>471.30999999999949</v>
      </c>
      <c r="J264" s="3"/>
      <c r="K264" s="3"/>
      <c r="L264" s="9">
        <f t="shared" si="29"/>
        <v>471.30999999999949</v>
      </c>
      <c r="M264" s="9">
        <f t="shared" si="34"/>
        <v>471.30999999999949</v>
      </c>
      <c r="N264" s="3"/>
      <c r="O264" s="9">
        <f t="shared" si="32"/>
        <v>471.30999999999949</v>
      </c>
      <c r="P264" s="3"/>
      <c r="Q264" s="9">
        <f t="shared" si="30"/>
        <v>471.30999999999949</v>
      </c>
    </row>
    <row r="265" spans="1:17" ht="47.25" customHeight="1">
      <c r="A265" s="11" t="s">
        <v>219</v>
      </c>
      <c r="B265" s="4" t="s">
        <v>222</v>
      </c>
      <c r="C265" s="5"/>
      <c r="D265" s="9">
        <v>4893</v>
      </c>
      <c r="E265" s="3">
        <f>E266</f>
        <v>0</v>
      </c>
      <c r="F265" s="9">
        <f t="shared" si="33"/>
        <v>4893</v>
      </c>
      <c r="G265" s="3">
        <f>G266</f>
        <v>0</v>
      </c>
      <c r="H265" s="9">
        <f t="shared" si="31"/>
        <v>4893</v>
      </c>
      <c r="I265" s="9">
        <v>4893</v>
      </c>
      <c r="J265" s="3">
        <f>J266</f>
        <v>0</v>
      </c>
      <c r="K265" s="3">
        <f>K266</f>
        <v>0</v>
      </c>
      <c r="L265" s="9">
        <f t="shared" si="29"/>
        <v>4893</v>
      </c>
      <c r="M265" s="9">
        <f t="shared" si="34"/>
        <v>4893</v>
      </c>
      <c r="N265" s="3">
        <f>N266</f>
        <v>0</v>
      </c>
      <c r="O265" s="9">
        <f t="shared" si="32"/>
        <v>4893</v>
      </c>
      <c r="P265" s="3">
        <f>P266</f>
        <v>0</v>
      </c>
      <c r="Q265" s="9">
        <f t="shared" si="30"/>
        <v>4893</v>
      </c>
    </row>
    <row r="266" spans="1:17" ht="39" customHeight="1">
      <c r="A266" s="11" t="s">
        <v>34</v>
      </c>
      <c r="B266" s="4" t="s">
        <v>222</v>
      </c>
      <c r="C266" s="5">
        <v>800</v>
      </c>
      <c r="D266" s="9">
        <v>4893</v>
      </c>
      <c r="E266" s="3"/>
      <c r="F266" s="9">
        <f t="shared" si="33"/>
        <v>4893</v>
      </c>
      <c r="G266" s="3"/>
      <c r="H266" s="9">
        <f t="shared" si="31"/>
        <v>4893</v>
      </c>
      <c r="I266" s="9">
        <v>4893</v>
      </c>
      <c r="J266" s="3"/>
      <c r="K266" s="3"/>
      <c r="L266" s="9">
        <f t="shared" si="29"/>
        <v>4893</v>
      </c>
      <c r="M266" s="9">
        <f t="shared" si="34"/>
        <v>4893</v>
      </c>
      <c r="N266" s="3"/>
      <c r="O266" s="9">
        <f t="shared" si="32"/>
        <v>4893</v>
      </c>
      <c r="P266" s="3"/>
      <c r="Q266" s="9">
        <f t="shared" si="30"/>
        <v>4893</v>
      </c>
    </row>
    <row r="267" spans="1:17" ht="40.5" customHeight="1">
      <c r="A267" s="11" t="s">
        <v>455</v>
      </c>
      <c r="B267" s="2" t="s">
        <v>456</v>
      </c>
      <c r="C267" s="5"/>
      <c r="D267" s="9">
        <v>0</v>
      </c>
      <c r="E267" s="3">
        <f>E268</f>
        <v>0</v>
      </c>
      <c r="F267" s="9">
        <f t="shared" si="33"/>
        <v>0</v>
      </c>
      <c r="G267" s="3">
        <f>G268</f>
        <v>0</v>
      </c>
      <c r="H267" s="9">
        <f t="shared" si="31"/>
        <v>0</v>
      </c>
      <c r="I267" s="9">
        <v>0</v>
      </c>
      <c r="J267" s="3">
        <f>J268</f>
        <v>0</v>
      </c>
      <c r="K267" s="3">
        <f>K268</f>
        <v>0</v>
      </c>
      <c r="L267" s="9">
        <f t="shared" si="29"/>
        <v>0</v>
      </c>
      <c r="M267" s="9">
        <f t="shared" si="34"/>
        <v>0</v>
      </c>
      <c r="N267" s="3">
        <f>N268</f>
        <v>0</v>
      </c>
      <c r="O267" s="9">
        <f t="shared" si="32"/>
        <v>0</v>
      </c>
      <c r="P267" s="3">
        <f>P268</f>
        <v>0</v>
      </c>
      <c r="Q267" s="9">
        <f t="shared" si="30"/>
        <v>0</v>
      </c>
    </row>
    <row r="268" spans="1:17" ht="45.75" customHeight="1">
      <c r="A268" s="1" t="s">
        <v>35</v>
      </c>
      <c r="B268" s="2" t="s">
        <v>456</v>
      </c>
      <c r="C268" s="5">
        <v>200</v>
      </c>
      <c r="D268" s="9">
        <v>0</v>
      </c>
      <c r="E268" s="3"/>
      <c r="F268" s="9">
        <f t="shared" si="33"/>
        <v>0</v>
      </c>
      <c r="G268" s="3"/>
      <c r="H268" s="9">
        <f t="shared" si="31"/>
        <v>0</v>
      </c>
      <c r="I268" s="9">
        <v>0</v>
      </c>
      <c r="J268" s="3"/>
      <c r="K268" s="3"/>
      <c r="L268" s="9">
        <f t="shared" si="29"/>
        <v>0</v>
      </c>
      <c r="M268" s="9">
        <f t="shared" si="34"/>
        <v>0</v>
      </c>
      <c r="N268" s="3"/>
      <c r="O268" s="9">
        <f t="shared" si="32"/>
        <v>0</v>
      </c>
      <c r="P268" s="3"/>
      <c r="Q268" s="9">
        <f t="shared" si="30"/>
        <v>0</v>
      </c>
    </row>
    <row r="269" spans="1:17" ht="93" customHeight="1">
      <c r="A269" s="13" t="s">
        <v>553</v>
      </c>
      <c r="B269" s="4" t="s">
        <v>418</v>
      </c>
      <c r="C269" s="5"/>
      <c r="D269" s="9">
        <v>0</v>
      </c>
      <c r="E269" s="3">
        <f>E270</f>
        <v>0</v>
      </c>
      <c r="F269" s="9">
        <f t="shared" si="33"/>
        <v>0</v>
      </c>
      <c r="G269" s="3">
        <f>G270</f>
        <v>0</v>
      </c>
      <c r="H269" s="9">
        <f t="shared" si="31"/>
        <v>0</v>
      </c>
      <c r="I269" s="9">
        <v>0</v>
      </c>
      <c r="J269" s="3">
        <f>J270</f>
        <v>0</v>
      </c>
      <c r="K269" s="3">
        <f>K270</f>
        <v>6907.6210499999997</v>
      </c>
      <c r="L269" s="9">
        <f t="shared" si="29"/>
        <v>6907.6210499999997</v>
      </c>
      <c r="M269" s="9">
        <f t="shared" si="34"/>
        <v>0</v>
      </c>
      <c r="N269" s="3">
        <f>N270</f>
        <v>0</v>
      </c>
      <c r="O269" s="9">
        <f t="shared" si="32"/>
        <v>0</v>
      </c>
      <c r="P269" s="3">
        <f>P270</f>
        <v>7329.1030099999998</v>
      </c>
      <c r="Q269" s="9">
        <f t="shared" si="30"/>
        <v>7329.1030099999998</v>
      </c>
    </row>
    <row r="270" spans="1:17" ht="48.75" customHeight="1">
      <c r="A270" s="1" t="s">
        <v>35</v>
      </c>
      <c r="B270" s="4" t="s">
        <v>418</v>
      </c>
      <c r="C270" s="5">
        <v>200</v>
      </c>
      <c r="D270" s="9">
        <v>0</v>
      </c>
      <c r="E270" s="3"/>
      <c r="F270" s="9">
        <f t="shared" si="33"/>
        <v>0</v>
      </c>
      <c r="G270" s="3"/>
      <c r="H270" s="9">
        <f t="shared" si="31"/>
        <v>0</v>
      </c>
      <c r="I270" s="9">
        <v>0</v>
      </c>
      <c r="J270" s="3"/>
      <c r="K270" s="3">
        <v>6907.6210499999997</v>
      </c>
      <c r="L270" s="9">
        <f t="shared" si="29"/>
        <v>6907.6210499999997</v>
      </c>
      <c r="M270" s="9">
        <f t="shared" si="34"/>
        <v>0</v>
      </c>
      <c r="N270" s="3"/>
      <c r="O270" s="9">
        <f t="shared" si="32"/>
        <v>0</v>
      </c>
      <c r="P270" s="3">
        <v>7329.1030099999998</v>
      </c>
      <c r="Q270" s="9">
        <f t="shared" si="30"/>
        <v>7329.1030099999998</v>
      </c>
    </row>
    <row r="271" spans="1:17" ht="40.5" customHeight="1">
      <c r="A271" s="10" t="s">
        <v>223</v>
      </c>
      <c r="B271" s="8" t="s">
        <v>225</v>
      </c>
      <c r="C271" s="5"/>
      <c r="D271" s="9">
        <v>0</v>
      </c>
      <c r="E271" s="3">
        <f>E272</f>
        <v>0</v>
      </c>
      <c r="F271" s="9">
        <f t="shared" si="33"/>
        <v>0</v>
      </c>
      <c r="G271" s="3">
        <f>G272</f>
        <v>0</v>
      </c>
      <c r="H271" s="9">
        <f t="shared" si="31"/>
        <v>0</v>
      </c>
      <c r="I271" s="9">
        <v>0</v>
      </c>
      <c r="J271" s="3">
        <f>J272</f>
        <v>0</v>
      </c>
      <c r="K271" s="3">
        <f>K272</f>
        <v>0</v>
      </c>
      <c r="L271" s="9">
        <f t="shared" si="29"/>
        <v>0</v>
      </c>
      <c r="M271" s="9">
        <f t="shared" si="34"/>
        <v>0</v>
      </c>
      <c r="N271" s="3">
        <f>N272</f>
        <v>0</v>
      </c>
      <c r="O271" s="9">
        <f t="shared" si="32"/>
        <v>0</v>
      </c>
      <c r="P271" s="3">
        <f>P272</f>
        <v>0</v>
      </c>
      <c r="Q271" s="9">
        <f t="shared" si="30"/>
        <v>0</v>
      </c>
    </row>
    <row r="272" spans="1:17" ht="42.75" customHeight="1">
      <c r="A272" s="11" t="s">
        <v>224</v>
      </c>
      <c r="B272" s="4" t="s">
        <v>226</v>
      </c>
      <c r="C272" s="5"/>
      <c r="D272" s="9">
        <v>0</v>
      </c>
      <c r="E272" s="3">
        <f>E273</f>
        <v>0</v>
      </c>
      <c r="F272" s="9">
        <f t="shared" si="33"/>
        <v>0</v>
      </c>
      <c r="G272" s="3">
        <f>G273</f>
        <v>0</v>
      </c>
      <c r="H272" s="9">
        <f t="shared" si="31"/>
        <v>0</v>
      </c>
      <c r="I272" s="9">
        <v>0</v>
      </c>
      <c r="J272" s="3">
        <f>J273</f>
        <v>0</v>
      </c>
      <c r="K272" s="3">
        <f>K273</f>
        <v>0</v>
      </c>
      <c r="L272" s="9">
        <f t="shared" si="29"/>
        <v>0</v>
      </c>
      <c r="M272" s="9">
        <f t="shared" si="34"/>
        <v>0</v>
      </c>
      <c r="N272" s="3">
        <f>N273</f>
        <v>0</v>
      </c>
      <c r="O272" s="9">
        <f t="shared" si="32"/>
        <v>0</v>
      </c>
      <c r="P272" s="3">
        <f>P273</f>
        <v>0</v>
      </c>
      <c r="Q272" s="9">
        <f t="shared" si="30"/>
        <v>0</v>
      </c>
    </row>
    <row r="273" spans="1:17" ht="39" customHeight="1">
      <c r="A273" s="11" t="s">
        <v>364</v>
      </c>
      <c r="B273" s="4" t="s">
        <v>365</v>
      </c>
      <c r="C273" s="5"/>
      <c r="D273" s="9">
        <v>0</v>
      </c>
      <c r="E273" s="3">
        <f>E274+E275</f>
        <v>0</v>
      </c>
      <c r="F273" s="9">
        <f t="shared" si="33"/>
        <v>0</v>
      </c>
      <c r="G273" s="3">
        <f>G274+G275</f>
        <v>0</v>
      </c>
      <c r="H273" s="9">
        <f t="shared" si="31"/>
        <v>0</v>
      </c>
      <c r="I273" s="9">
        <v>0</v>
      </c>
      <c r="J273" s="3">
        <f>J274+J275</f>
        <v>0</v>
      </c>
      <c r="K273" s="3">
        <f>K274+K275</f>
        <v>0</v>
      </c>
      <c r="L273" s="9">
        <f t="shared" si="29"/>
        <v>0</v>
      </c>
      <c r="M273" s="9">
        <f t="shared" si="34"/>
        <v>0</v>
      </c>
      <c r="N273" s="3">
        <f>N274+N275</f>
        <v>0</v>
      </c>
      <c r="O273" s="9">
        <f t="shared" si="32"/>
        <v>0</v>
      </c>
      <c r="P273" s="3">
        <f>P274+P275</f>
        <v>0</v>
      </c>
      <c r="Q273" s="9">
        <f t="shared" si="30"/>
        <v>0</v>
      </c>
    </row>
    <row r="274" spans="1:17" ht="47.25" customHeight="1">
      <c r="A274" s="1" t="s">
        <v>35</v>
      </c>
      <c r="B274" s="4" t="s">
        <v>365</v>
      </c>
      <c r="C274" s="5">
        <v>200</v>
      </c>
      <c r="D274" s="9">
        <v>0</v>
      </c>
      <c r="E274" s="3"/>
      <c r="F274" s="9">
        <f t="shared" si="33"/>
        <v>0</v>
      </c>
      <c r="G274" s="3"/>
      <c r="H274" s="9">
        <f t="shared" si="31"/>
        <v>0</v>
      </c>
      <c r="I274" s="9">
        <v>0</v>
      </c>
      <c r="J274" s="3"/>
      <c r="K274" s="3"/>
      <c r="L274" s="9">
        <f t="shared" si="29"/>
        <v>0</v>
      </c>
      <c r="M274" s="9">
        <f t="shared" si="34"/>
        <v>0</v>
      </c>
      <c r="N274" s="3"/>
      <c r="O274" s="9">
        <f t="shared" si="32"/>
        <v>0</v>
      </c>
      <c r="P274" s="3"/>
      <c r="Q274" s="9">
        <f t="shared" si="30"/>
        <v>0</v>
      </c>
    </row>
    <row r="275" spans="1:17" ht="47.25" customHeight="1">
      <c r="A275" s="1" t="s">
        <v>34</v>
      </c>
      <c r="B275" s="4" t="s">
        <v>365</v>
      </c>
      <c r="C275" s="5">
        <v>800</v>
      </c>
      <c r="D275" s="9">
        <v>0</v>
      </c>
      <c r="E275" s="3"/>
      <c r="F275" s="9">
        <f t="shared" si="33"/>
        <v>0</v>
      </c>
      <c r="G275" s="3"/>
      <c r="H275" s="9">
        <f t="shared" si="31"/>
        <v>0</v>
      </c>
      <c r="I275" s="9">
        <v>0</v>
      </c>
      <c r="J275" s="3"/>
      <c r="K275" s="3"/>
      <c r="L275" s="9">
        <f t="shared" si="29"/>
        <v>0</v>
      </c>
      <c r="M275" s="9">
        <f t="shared" si="34"/>
        <v>0</v>
      </c>
      <c r="N275" s="3"/>
      <c r="O275" s="9">
        <f t="shared" si="32"/>
        <v>0</v>
      </c>
      <c r="P275" s="3"/>
      <c r="Q275" s="9">
        <f t="shared" si="30"/>
        <v>0</v>
      </c>
    </row>
    <row r="276" spans="1:17" ht="34.5" customHeight="1">
      <c r="A276" s="10" t="s">
        <v>72</v>
      </c>
      <c r="B276" s="17" t="s">
        <v>227</v>
      </c>
      <c r="C276" s="5"/>
      <c r="D276" s="9">
        <v>150.0488</v>
      </c>
      <c r="E276" s="3">
        <f>E277</f>
        <v>0</v>
      </c>
      <c r="F276" s="9">
        <f t="shared" si="33"/>
        <v>150.0488</v>
      </c>
      <c r="G276" s="3">
        <f>G277</f>
        <v>0</v>
      </c>
      <c r="H276" s="9">
        <f t="shared" si="31"/>
        <v>150.0488</v>
      </c>
      <c r="I276" s="9">
        <v>150.0488</v>
      </c>
      <c r="J276" s="3">
        <f t="shared" ref="J276:K278" si="36">J277</f>
        <v>0</v>
      </c>
      <c r="K276" s="3">
        <f t="shared" si="36"/>
        <v>0</v>
      </c>
      <c r="L276" s="9">
        <f t="shared" si="29"/>
        <v>150.0488</v>
      </c>
      <c r="M276" s="9">
        <f t="shared" si="34"/>
        <v>150.0488</v>
      </c>
      <c r="N276" s="3">
        <f>N277</f>
        <v>0</v>
      </c>
      <c r="O276" s="9">
        <f t="shared" si="32"/>
        <v>150.0488</v>
      </c>
      <c r="P276" s="3">
        <f>P277</f>
        <v>0</v>
      </c>
      <c r="Q276" s="9">
        <f t="shared" si="30"/>
        <v>150.0488</v>
      </c>
    </row>
    <row r="277" spans="1:17" ht="42.75" customHeight="1">
      <c r="A277" s="11" t="s">
        <v>73</v>
      </c>
      <c r="B277" s="4" t="s">
        <v>228</v>
      </c>
      <c r="C277" s="5"/>
      <c r="D277" s="9">
        <v>150.0488</v>
      </c>
      <c r="E277" s="3">
        <f>E278</f>
        <v>0</v>
      </c>
      <c r="F277" s="9">
        <f t="shared" si="33"/>
        <v>150.0488</v>
      </c>
      <c r="G277" s="3">
        <f>G278</f>
        <v>0</v>
      </c>
      <c r="H277" s="9">
        <f t="shared" si="31"/>
        <v>150.0488</v>
      </c>
      <c r="I277" s="9">
        <v>150.0488</v>
      </c>
      <c r="J277" s="3">
        <f t="shared" si="36"/>
        <v>0</v>
      </c>
      <c r="K277" s="3">
        <f t="shared" si="36"/>
        <v>0</v>
      </c>
      <c r="L277" s="9">
        <f t="shared" ref="L277:L343" si="37">H277+K277</f>
        <v>150.0488</v>
      </c>
      <c r="M277" s="9">
        <f t="shared" si="34"/>
        <v>150.0488</v>
      </c>
      <c r="N277" s="3">
        <f>N278</f>
        <v>0</v>
      </c>
      <c r="O277" s="9">
        <f t="shared" si="32"/>
        <v>150.0488</v>
      </c>
      <c r="P277" s="3">
        <f>P278</f>
        <v>0</v>
      </c>
      <c r="Q277" s="9">
        <f t="shared" ref="Q277:Q343" si="38">O277+P277</f>
        <v>150.0488</v>
      </c>
    </row>
    <row r="278" spans="1:17" ht="51.75" customHeight="1">
      <c r="A278" s="11" t="s">
        <v>74</v>
      </c>
      <c r="B278" s="4" t="s">
        <v>419</v>
      </c>
      <c r="C278" s="5"/>
      <c r="D278" s="9">
        <v>150.0488</v>
      </c>
      <c r="E278" s="3">
        <f>E279</f>
        <v>0</v>
      </c>
      <c r="F278" s="9">
        <f t="shared" si="33"/>
        <v>150.0488</v>
      </c>
      <c r="G278" s="3">
        <f>G279</f>
        <v>0</v>
      </c>
      <c r="H278" s="9">
        <f t="shared" si="31"/>
        <v>150.0488</v>
      </c>
      <c r="I278" s="9">
        <v>150.0488</v>
      </c>
      <c r="J278" s="3">
        <f t="shared" si="36"/>
        <v>0</v>
      </c>
      <c r="K278" s="3">
        <f t="shared" si="36"/>
        <v>0</v>
      </c>
      <c r="L278" s="9">
        <f t="shared" si="37"/>
        <v>150.0488</v>
      </c>
      <c r="M278" s="9">
        <f t="shared" si="34"/>
        <v>150.0488</v>
      </c>
      <c r="N278" s="3">
        <f>N279</f>
        <v>0</v>
      </c>
      <c r="O278" s="9">
        <f t="shared" si="32"/>
        <v>150.0488</v>
      </c>
      <c r="P278" s="3">
        <f>P279</f>
        <v>0</v>
      </c>
      <c r="Q278" s="9">
        <f t="shared" si="38"/>
        <v>150.0488</v>
      </c>
    </row>
    <row r="279" spans="1:17" ht="43.5" customHeight="1">
      <c r="A279" s="1" t="s">
        <v>325</v>
      </c>
      <c r="B279" s="4" t="s">
        <v>419</v>
      </c>
      <c r="C279" s="5">
        <v>300</v>
      </c>
      <c r="D279" s="9">
        <v>150.0488</v>
      </c>
      <c r="E279" s="3"/>
      <c r="F279" s="9">
        <f t="shared" si="33"/>
        <v>150.0488</v>
      </c>
      <c r="G279" s="3"/>
      <c r="H279" s="9">
        <f t="shared" si="31"/>
        <v>150.0488</v>
      </c>
      <c r="I279" s="9">
        <v>150.0488</v>
      </c>
      <c r="J279" s="3"/>
      <c r="K279" s="3"/>
      <c r="L279" s="9">
        <f t="shared" si="37"/>
        <v>150.0488</v>
      </c>
      <c r="M279" s="9">
        <f t="shared" si="34"/>
        <v>150.0488</v>
      </c>
      <c r="N279" s="3"/>
      <c r="O279" s="9">
        <f t="shared" si="32"/>
        <v>150.0488</v>
      </c>
      <c r="P279" s="3"/>
      <c r="Q279" s="9">
        <f t="shared" si="38"/>
        <v>150.0488</v>
      </c>
    </row>
    <row r="280" spans="1:17" ht="60" customHeight="1">
      <c r="A280" s="10" t="s">
        <v>355</v>
      </c>
      <c r="B280" s="8" t="s">
        <v>69</v>
      </c>
      <c r="C280" s="5"/>
      <c r="D280" s="9">
        <v>1959.4885800000002</v>
      </c>
      <c r="E280" s="3">
        <f>E281</f>
        <v>0</v>
      </c>
      <c r="F280" s="9">
        <f t="shared" si="33"/>
        <v>1959.4885800000002</v>
      </c>
      <c r="G280" s="3">
        <f>G281</f>
        <v>0</v>
      </c>
      <c r="H280" s="9">
        <f t="shared" si="31"/>
        <v>1959.4885800000002</v>
      </c>
      <c r="I280" s="9">
        <v>1959.4885800000002</v>
      </c>
      <c r="J280" s="3">
        <f>J281</f>
        <v>0</v>
      </c>
      <c r="K280" s="3">
        <f>K281</f>
        <v>0</v>
      </c>
      <c r="L280" s="9">
        <f t="shared" si="37"/>
        <v>1959.4885800000002</v>
      </c>
      <c r="M280" s="9">
        <f t="shared" si="34"/>
        <v>1959.4885800000002</v>
      </c>
      <c r="N280" s="3">
        <f>N281</f>
        <v>0</v>
      </c>
      <c r="O280" s="9">
        <f t="shared" si="32"/>
        <v>1959.4885800000002</v>
      </c>
      <c r="P280" s="3">
        <f>P281</f>
        <v>0</v>
      </c>
      <c r="Q280" s="9">
        <f t="shared" si="38"/>
        <v>1959.4885800000002</v>
      </c>
    </row>
    <row r="281" spans="1:17" ht="66.75" customHeight="1">
      <c r="A281" s="11" t="s">
        <v>356</v>
      </c>
      <c r="B281" s="4" t="s">
        <v>70</v>
      </c>
      <c r="C281" s="5"/>
      <c r="D281" s="9">
        <v>1959.4885800000002</v>
      </c>
      <c r="E281" s="3">
        <f>E282</f>
        <v>0</v>
      </c>
      <c r="F281" s="9">
        <f t="shared" si="33"/>
        <v>1959.4885800000002</v>
      </c>
      <c r="G281" s="3">
        <f>G282</f>
        <v>0</v>
      </c>
      <c r="H281" s="9">
        <f t="shared" ref="H281:H348" si="39">F281+G281</f>
        <v>1959.4885800000002</v>
      </c>
      <c r="I281" s="9">
        <v>1959.4885800000002</v>
      </c>
      <c r="J281" s="3">
        <f>J282</f>
        <v>0</v>
      </c>
      <c r="K281" s="3">
        <f>K282</f>
        <v>0</v>
      </c>
      <c r="L281" s="9">
        <f t="shared" si="37"/>
        <v>1959.4885800000002</v>
      </c>
      <c r="M281" s="9">
        <f t="shared" si="34"/>
        <v>1959.4885800000002</v>
      </c>
      <c r="N281" s="3">
        <f>N282</f>
        <v>0</v>
      </c>
      <c r="O281" s="9">
        <f t="shared" ref="O281:O348" si="40">M281+N281</f>
        <v>1959.4885800000002</v>
      </c>
      <c r="P281" s="3">
        <f>P282</f>
        <v>0</v>
      </c>
      <c r="Q281" s="9">
        <f t="shared" si="38"/>
        <v>1959.4885800000002</v>
      </c>
    </row>
    <row r="282" spans="1:17" ht="56.25" customHeight="1">
      <c r="A282" s="11" t="s">
        <v>357</v>
      </c>
      <c r="B282" s="4" t="s">
        <v>71</v>
      </c>
      <c r="C282" s="5"/>
      <c r="D282" s="9">
        <v>1959.4885800000002</v>
      </c>
      <c r="E282" s="3">
        <f>E283+E284+E285+E286</f>
        <v>0</v>
      </c>
      <c r="F282" s="9">
        <f t="shared" si="33"/>
        <v>1959.4885800000002</v>
      </c>
      <c r="G282" s="3">
        <f>G283+G284+G285+G286</f>
        <v>0</v>
      </c>
      <c r="H282" s="9">
        <f t="shared" si="39"/>
        <v>1959.4885800000002</v>
      </c>
      <c r="I282" s="9">
        <v>1959.4885800000002</v>
      </c>
      <c r="J282" s="3">
        <f>J283+J284+J285+J286</f>
        <v>0</v>
      </c>
      <c r="K282" s="3">
        <f>K283+K284+K285+K286</f>
        <v>0</v>
      </c>
      <c r="L282" s="9">
        <f t="shared" si="37"/>
        <v>1959.4885800000002</v>
      </c>
      <c r="M282" s="9">
        <f t="shared" si="34"/>
        <v>1959.4885800000002</v>
      </c>
      <c r="N282" s="3">
        <f>N283+N284+N285+N286</f>
        <v>0</v>
      </c>
      <c r="O282" s="9">
        <f t="shared" si="40"/>
        <v>1959.4885800000002</v>
      </c>
      <c r="P282" s="3">
        <f>P283+P284+P285+P286</f>
        <v>0</v>
      </c>
      <c r="Q282" s="9">
        <f t="shared" si="38"/>
        <v>1959.4885800000002</v>
      </c>
    </row>
    <row r="283" spans="1:17" ht="87.75" customHeight="1">
      <c r="A283" s="1" t="s">
        <v>110</v>
      </c>
      <c r="B283" s="4" t="s">
        <v>71</v>
      </c>
      <c r="C283" s="5">
        <v>100</v>
      </c>
      <c r="D283" s="9">
        <v>1640.77</v>
      </c>
      <c r="E283" s="3"/>
      <c r="F283" s="9">
        <f t="shared" si="33"/>
        <v>1640.77</v>
      </c>
      <c r="G283" s="3"/>
      <c r="H283" s="9">
        <f t="shared" si="39"/>
        <v>1640.77</v>
      </c>
      <c r="I283" s="9">
        <v>1640.77</v>
      </c>
      <c r="J283" s="3"/>
      <c r="K283" s="3"/>
      <c r="L283" s="9">
        <f t="shared" si="37"/>
        <v>1640.77</v>
      </c>
      <c r="M283" s="9">
        <f t="shared" si="34"/>
        <v>1640.77</v>
      </c>
      <c r="N283" s="3"/>
      <c r="O283" s="9">
        <f t="shared" si="40"/>
        <v>1640.77</v>
      </c>
      <c r="P283" s="3"/>
      <c r="Q283" s="9">
        <f t="shared" si="38"/>
        <v>1640.77</v>
      </c>
    </row>
    <row r="284" spans="1:17" ht="43.5" customHeight="1">
      <c r="A284" s="1" t="s">
        <v>35</v>
      </c>
      <c r="B284" s="4" t="s">
        <v>71</v>
      </c>
      <c r="C284" s="5">
        <v>200</v>
      </c>
      <c r="D284" s="9">
        <v>318.71858000000003</v>
      </c>
      <c r="E284" s="3"/>
      <c r="F284" s="9">
        <f t="shared" ref="F284:F353" si="41">D284+E284</f>
        <v>318.71858000000003</v>
      </c>
      <c r="G284" s="3"/>
      <c r="H284" s="9">
        <f t="shared" si="39"/>
        <v>318.71858000000003</v>
      </c>
      <c r="I284" s="9">
        <v>318.71858000000003</v>
      </c>
      <c r="J284" s="3"/>
      <c r="K284" s="3"/>
      <c r="L284" s="9">
        <f t="shared" si="37"/>
        <v>318.71858000000003</v>
      </c>
      <c r="M284" s="9">
        <f t="shared" ref="M284:M353" si="42">I284+J284</f>
        <v>318.71858000000003</v>
      </c>
      <c r="N284" s="3"/>
      <c r="O284" s="9">
        <f t="shared" si="40"/>
        <v>318.71858000000003</v>
      </c>
      <c r="P284" s="3"/>
      <c r="Q284" s="9">
        <f t="shared" si="38"/>
        <v>318.71858000000003</v>
      </c>
    </row>
    <row r="285" spans="1:17" ht="43.5" customHeight="1">
      <c r="A285" s="1" t="s">
        <v>325</v>
      </c>
      <c r="B285" s="4" t="s">
        <v>71</v>
      </c>
      <c r="C285" s="5">
        <v>300</v>
      </c>
      <c r="D285" s="9">
        <v>0</v>
      </c>
      <c r="E285" s="3"/>
      <c r="F285" s="9">
        <f t="shared" si="41"/>
        <v>0</v>
      </c>
      <c r="G285" s="3"/>
      <c r="H285" s="9">
        <f t="shared" si="39"/>
        <v>0</v>
      </c>
      <c r="I285" s="9">
        <v>0</v>
      </c>
      <c r="J285" s="3"/>
      <c r="K285" s="3"/>
      <c r="L285" s="9">
        <f t="shared" si="37"/>
        <v>0</v>
      </c>
      <c r="M285" s="9">
        <f t="shared" si="42"/>
        <v>0</v>
      </c>
      <c r="N285" s="3"/>
      <c r="O285" s="9">
        <f t="shared" si="40"/>
        <v>0</v>
      </c>
      <c r="P285" s="3"/>
      <c r="Q285" s="9">
        <f t="shared" si="38"/>
        <v>0</v>
      </c>
    </row>
    <row r="286" spans="1:17" ht="44.25" customHeight="1">
      <c r="A286" s="1" t="s">
        <v>34</v>
      </c>
      <c r="B286" s="4" t="s">
        <v>71</v>
      </c>
      <c r="C286" s="5">
        <v>800</v>
      </c>
      <c r="D286" s="9">
        <v>0</v>
      </c>
      <c r="E286" s="3"/>
      <c r="F286" s="9">
        <f t="shared" si="41"/>
        <v>0</v>
      </c>
      <c r="G286" s="3"/>
      <c r="H286" s="9">
        <f t="shared" si="39"/>
        <v>0</v>
      </c>
      <c r="I286" s="9">
        <v>0</v>
      </c>
      <c r="J286" s="3"/>
      <c r="K286" s="3"/>
      <c r="L286" s="9">
        <f t="shared" si="37"/>
        <v>0</v>
      </c>
      <c r="M286" s="9">
        <f t="shared" si="42"/>
        <v>0</v>
      </c>
      <c r="N286" s="3"/>
      <c r="O286" s="9">
        <f t="shared" si="40"/>
        <v>0</v>
      </c>
      <c r="P286" s="3"/>
      <c r="Q286" s="9">
        <f t="shared" si="38"/>
        <v>0</v>
      </c>
    </row>
    <row r="287" spans="1:17" ht="41.25" customHeight="1">
      <c r="A287" s="10" t="s">
        <v>229</v>
      </c>
      <c r="B287" s="8" t="s">
        <v>302</v>
      </c>
      <c r="C287" s="5"/>
      <c r="D287" s="9">
        <v>11156.83454</v>
      </c>
      <c r="E287" s="3">
        <f>E288</f>
        <v>0</v>
      </c>
      <c r="F287" s="9">
        <f t="shared" si="41"/>
        <v>11156.83454</v>
      </c>
      <c r="G287" s="3">
        <f>G288</f>
        <v>0</v>
      </c>
      <c r="H287" s="9">
        <f t="shared" si="39"/>
        <v>11156.83454</v>
      </c>
      <c r="I287" s="9">
        <v>9108.367040000001</v>
      </c>
      <c r="J287" s="3">
        <f>J288</f>
        <v>0</v>
      </c>
      <c r="K287" s="3">
        <f>K288</f>
        <v>0</v>
      </c>
      <c r="L287" s="9">
        <f t="shared" si="37"/>
        <v>11156.83454</v>
      </c>
      <c r="M287" s="9">
        <f t="shared" si="42"/>
        <v>9108.367040000001</v>
      </c>
      <c r="N287" s="3">
        <f>N288</f>
        <v>0</v>
      </c>
      <c r="O287" s="9">
        <f t="shared" si="40"/>
        <v>9108.367040000001</v>
      </c>
      <c r="P287" s="3">
        <f>P288</f>
        <v>0</v>
      </c>
      <c r="Q287" s="9">
        <f t="shared" si="38"/>
        <v>9108.367040000001</v>
      </c>
    </row>
    <row r="288" spans="1:17" ht="46.5" customHeight="1">
      <c r="A288" s="11" t="s">
        <v>230</v>
      </c>
      <c r="B288" s="4" t="s">
        <v>303</v>
      </c>
      <c r="C288" s="5"/>
      <c r="D288" s="9">
        <v>11156.83454</v>
      </c>
      <c r="E288" s="3">
        <f>E289+E291+E293</f>
        <v>0</v>
      </c>
      <c r="F288" s="9">
        <f t="shared" si="41"/>
        <v>11156.83454</v>
      </c>
      <c r="G288" s="3">
        <f>G289+G291+G293</f>
        <v>0</v>
      </c>
      <c r="H288" s="9">
        <f t="shared" si="39"/>
        <v>11156.83454</v>
      </c>
      <c r="I288" s="9">
        <v>9108.367040000001</v>
      </c>
      <c r="J288" s="3">
        <f>J289+J291+J293</f>
        <v>0</v>
      </c>
      <c r="K288" s="3">
        <f>K289+K291+K293</f>
        <v>0</v>
      </c>
      <c r="L288" s="9">
        <f t="shared" si="37"/>
        <v>11156.83454</v>
      </c>
      <c r="M288" s="9">
        <f t="shared" si="42"/>
        <v>9108.367040000001</v>
      </c>
      <c r="N288" s="3">
        <f>N289+N291+N293</f>
        <v>0</v>
      </c>
      <c r="O288" s="9">
        <f t="shared" si="40"/>
        <v>9108.367040000001</v>
      </c>
      <c r="P288" s="3">
        <f>P289+P291+P293</f>
        <v>0</v>
      </c>
      <c r="Q288" s="9">
        <f t="shared" si="38"/>
        <v>9108.367040000001</v>
      </c>
    </row>
    <row r="289" spans="1:17" ht="57" customHeight="1">
      <c r="A289" s="11" t="s">
        <v>304</v>
      </c>
      <c r="B289" s="14" t="s">
        <v>305</v>
      </c>
      <c r="C289" s="5"/>
      <c r="D289" s="9">
        <v>11156.83454</v>
      </c>
      <c r="E289" s="3">
        <f>E290</f>
        <v>0</v>
      </c>
      <c r="F289" s="9">
        <f t="shared" si="41"/>
        <v>11156.83454</v>
      </c>
      <c r="G289" s="3">
        <f>G290</f>
        <v>0</v>
      </c>
      <c r="H289" s="9">
        <f t="shared" si="39"/>
        <v>11156.83454</v>
      </c>
      <c r="I289" s="9">
        <v>9108.367040000001</v>
      </c>
      <c r="J289" s="3">
        <f>J290</f>
        <v>0</v>
      </c>
      <c r="K289" s="3">
        <f>K290</f>
        <v>0</v>
      </c>
      <c r="L289" s="9">
        <f t="shared" si="37"/>
        <v>11156.83454</v>
      </c>
      <c r="M289" s="9">
        <f t="shared" si="42"/>
        <v>9108.367040000001</v>
      </c>
      <c r="N289" s="3">
        <f>N290</f>
        <v>0</v>
      </c>
      <c r="O289" s="9">
        <f t="shared" si="40"/>
        <v>9108.367040000001</v>
      </c>
      <c r="P289" s="3">
        <f>P290</f>
        <v>0</v>
      </c>
      <c r="Q289" s="9">
        <f t="shared" si="38"/>
        <v>9108.367040000001</v>
      </c>
    </row>
    <row r="290" spans="1:17" ht="42.75" customHeight="1">
      <c r="A290" s="19" t="s">
        <v>216</v>
      </c>
      <c r="B290" s="14" t="s">
        <v>305</v>
      </c>
      <c r="C290" s="5">
        <v>800</v>
      </c>
      <c r="D290" s="9">
        <v>11156.83454</v>
      </c>
      <c r="E290" s="3"/>
      <c r="F290" s="9">
        <f t="shared" si="41"/>
        <v>11156.83454</v>
      </c>
      <c r="G290" s="3"/>
      <c r="H290" s="9">
        <f t="shared" si="39"/>
        <v>11156.83454</v>
      </c>
      <c r="I290" s="9">
        <v>9108.367040000001</v>
      </c>
      <c r="J290" s="3"/>
      <c r="K290" s="3"/>
      <c r="L290" s="9">
        <f t="shared" si="37"/>
        <v>11156.83454</v>
      </c>
      <c r="M290" s="9">
        <f t="shared" si="42"/>
        <v>9108.367040000001</v>
      </c>
      <c r="N290" s="3"/>
      <c r="O290" s="9">
        <f t="shared" si="40"/>
        <v>9108.367040000001</v>
      </c>
      <c r="P290" s="3"/>
      <c r="Q290" s="9">
        <f t="shared" si="38"/>
        <v>9108.367040000001</v>
      </c>
    </row>
    <row r="291" spans="1:17" ht="37.5" customHeight="1">
      <c r="A291" s="1" t="s">
        <v>485</v>
      </c>
      <c r="B291" s="14" t="s">
        <v>532</v>
      </c>
      <c r="C291" s="5"/>
      <c r="D291" s="9">
        <v>0</v>
      </c>
      <c r="E291" s="3">
        <f>E292</f>
        <v>0</v>
      </c>
      <c r="F291" s="9">
        <f t="shared" si="41"/>
        <v>0</v>
      </c>
      <c r="G291" s="3">
        <f>G292</f>
        <v>0</v>
      </c>
      <c r="H291" s="9">
        <f t="shared" si="39"/>
        <v>0</v>
      </c>
      <c r="I291" s="9">
        <v>0</v>
      </c>
      <c r="J291" s="3">
        <f>J292</f>
        <v>0</v>
      </c>
      <c r="K291" s="3">
        <f>K292</f>
        <v>0</v>
      </c>
      <c r="L291" s="9">
        <f t="shared" si="37"/>
        <v>0</v>
      </c>
      <c r="M291" s="9">
        <f t="shared" si="42"/>
        <v>0</v>
      </c>
      <c r="N291" s="3">
        <f>N292</f>
        <v>0</v>
      </c>
      <c r="O291" s="9">
        <f t="shared" si="40"/>
        <v>0</v>
      </c>
      <c r="P291" s="3">
        <f>P292</f>
        <v>0</v>
      </c>
      <c r="Q291" s="9">
        <f t="shared" si="38"/>
        <v>0</v>
      </c>
    </row>
    <row r="292" spans="1:17" ht="42.75" customHeight="1">
      <c r="A292" s="1" t="s">
        <v>35</v>
      </c>
      <c r="B292" s="14" t="s">
        <v>532</v>
      </c>
      <c r="C292" s="5">
        <v>200</v>
      </c>
      <c r="D292" s="9">
        <v>0</v>
      </c>
      <c r="E292" s="3"/>
      <c r="F292" s="9">
        <f t="shared" si="41"/>
        <v>0</v>
      </c>
      <c r="G292" s="3"/>
      <c r="H292" s="9">
        <f t="shared" si="39"/>
        <v>0</v>
      </c>
      <c r="I292" s="9">
        <v>0</v>
      </c>
      <c r="J292" s="3"/>
      <c r="K292" s="3"/>
      <c r="L292" s="9">
        <f t="shared" si="37"/>
        <v>0</v>
      </c>
      <c r="M292" s="9">
        <f t="shared" si="42"/>
        <v>0</v>
      </c>
      <c r="N292" s="3"/>
      <c r="O292" s="9">
        <f t="shared" si="40"/>
        <v>0</v>
      </c>
      <c r="P292" s="3"/>
      <c r="Q292" s="9">
        <f t="shared" si="38"/>
        <v>0</v>
      </c>
    </row>
    <row r="293" spans="1:17" ht="28.5" customHeight="1">
      <c r="A293" s="1" t="s">
        <v>520</v>
      </c>
      <c r="B293" s="14" t="s">
        <v>521</v>
      </c>
      <c r="C293" s="5"/>
      <c r="D293" s="9">
        <v>0</v>
      </c>
      <c r="E293" s="3">
        <f>E294</f>
        <v>0</v>
      </c>
      <c r="F293" s="9">
        <f t="shared" si="41"/>
        <v>0</v>
      </c>
      <c r="G293" s="3">
        <f>G294</f>
        <v>0</v>
      </c>
      <c r="H293" s="9">
        <f t="shared" si="39"/>
        <v>0</v>
      </c>
      <c r="I293" s="9">
        <v>0</v>
      </c>
      <c r="J293" s="3">
        <f>J294</f>
        <v>0</v>
      </c>
      <c r="K293" s="3">
        <f>K294</f>
        <v>0</v>
      </c>
      <c r="L293" s="9">
        <f t="shared" si="37"/>
        <v>0</v>
      </c>
      <c r="M293" s="9">
        <f t="shared" si="42"/>
        <v>0</v>
      </c>
      <c r="N293" s="3">
        <f>N294</f>
        <v>0</v>
      </c>
      <c r="O293" s="9">
        <f t="shared" si="40"/>
        <v>0</v>
      </c>
      <c r="P293" s="3">
        <f>P294</f>
        <v>0</v>
      </c>
      <c r="Q293" s="9">
        <f t="shared" si="38"/>
        <v>0</v>
      </c>
    </row>
    <row r="294" spans="1:17" ht="42.75" customHeight="1">
      <c r="A294" s="1" t="s">
        <v>35</v>
      </c>
      <c r="B294" s="14" t="s">
        <v>521</v>
      </c>
      <c r="C294" s="5">
        <v>200</v>
      </c>
      <c r="D294" s="9">
        <v>0</v>
      </c>
      <c r="E294" s="3"/>
      <c r="F294" s="9">
        <f t="shared" si="41"/>
        <v>0</v>
      </c>
      <c r="G294" s="3"/>
      <c r="H294" s="9">
        <f t="shared" si="39"/>
        <v>0</v>
      </c>
      <c r="I294" s="9">
        <v>0</v>
      </c>
      <c r="J294" s="3"/>
      <c r="K294" s="3"/>
      <c r="L294" s="9">
        <f t="shared" si="37"/>
        <v>0</v>
      </c>
      <c r="M294" s="9">
        <f t="shared" si="42"/>
        <v>0</v>
      </c>
      <c r="N294" s="3"/>
      <c r="O294" s="9">
        <f t="shared" si="40"/>
        <v>0</v>
      </c>
      <c r="P294" s="3"/>
      <c r="Q294" s="9">
        <f t="shared" si="38"/>
        <v>0</v>
      </c>
    </row>
    <row r="295" spans="1:17" ht="112.5" customHeight="1">
      <c r="A295" s="10" t="s">
        <v>352</v>
      </c>
      <c r="B295" s="8" t="s">
        <v>61</v>
      </c>
      <c r="C295" s="5"/>
      <c r="D295" s="9">
        <v>3303.45075</v>
      </c>
      <c r="E295" s="3">
        <f>E296+E301</f>
        <v>0</v>
      </c>
      <c r="F295" s="9">
        <f t="shared" si="41"/>
        <v>3303.45075</v>
      </c>
      <c r="G295" s="3">
        <f>G296+G301</f>
        <v>0</v>
      </c>
      <c r="H295" s="9">
        <f t="shared" si="39"/>
        <v>3303.45075</v>
      </c>
      <c r="I295" s="9">
        <v>3303.45075</v>
      </c>
      <c r="J295" s="3">
        <f>J296+J301</f>
        <v>0</v>
      </c>
      <c r="K295" s="3">
        <f>K296+K301</f>
        <v>0</v>
      </c>
      <c r="L295" s="9">
        <f t="shared" si="37"/>
        <v>3303.45075</v>
      </c>
      <c r="M295" s="9">
        <f t="shared" si="42"/>
        <v>3303.45075</v>
      </c>
      <c r="N295" s="3">
        <f>N296+N301</f>
        <v>0</v>
      </c>
      <c r="O295" s="9">
        <f t="shared" si="40"/>
        <v>3303.45075</v>
      </c>
      <c r="P295" s="3">
        <f>P296+P301</f>
        <v>0</v>
      </c>
      <c r="Q295" s="9">
        <f t="shared" si="38"/>
        <v>3303.45075</v>
      </c>
    </row>
    <row r="296" spans="1:17" ht="109.5" customHeight="1">
      <c r="A296" s="11" t="s">
        <v>351</v>
      </c>
      <c r="B296" s="4" t="s">
        <v>62</v>
      </c>
      <c r="C296" s="5"/>
      <c r="D296" s="9">
        <v>3303.45075</v>
      </c>
      <c r="E296" s="3">
        <f>E297+E299</f>
        <v>0</v>
      </c>
      <c r="F296" s="9">
        <f t="shared" si="41"/>
        <v>3303.45075</v>
      </c>
      <c r="G296" s="3">
        <f>G297+G299</f>
        <v>0</v>
      </c>
      <c r="H296" s="9">
        <f t="shared" si="39"/>
        <v>3303.45075</v>
      </c>
      <c r="I296" s="9">
        <v>3303.45075</v>
      </c>
      <c r="J296" s="3">
        <f>J297+J299</f>
        <v>0</v>
      </c>
      <c r="K296" s="3">
        <f>K297+K299</f>
        <v>0</v>
      </c>
      <c r="L296" s="9">
        <f t="shared" si="37"/>
        <v>3303.45075</v>
      </c>
      <c r="M296" s="9">
        <f t="shared" si="42"/>
        <v>3303.45075</v>
      </c>
      <c r="N296" s="3">
        <f>N297+N299</f>
        <v>0</v>
      </c>
      <c r="O296" s="9">
        <f t="shared" si="40"/>
        <v>3303.45075</v>
      </c>
      <c r="P296" s="3">
        <f>P297+P299</f>
        <v>0</v>
      </c>
      <c r="Q296" s="9">
        <f t="shared" si="38"/>
        <v>3303.45075</v>
      </c>
    </row>
    <row r="297" spans="1:17" ht="97.5" customHeight="1">
      <c r="A297" s="11" t="s">
        <v>350</v>
      </c>
      <c r="B297" s="4" t="s">
        <v>63</v>
      </c>
      <c r="C297" s="5"/>
      <c r="D297" s="9">
        <v>3303.45075</v>
      </c>
      <c r="E297" s="3">
        <f>E298</f>
        <v>0</v>
      </c>
      <c r="F297" s="9">
        <f t="shared" si="41"/>
        <v>3303.45075</v>
      </c>
      <c r="G297" s="3">
        <f>G298</f>
        <v>0</v>
      </c>
      <c r="H297" s="9">
        <f t="shared" si="39"/>
        <v>3303.45075</v>
      </c>
      <c r="I297" s="9">
        <v>3303.45075</v>
      </c>
      <c r="J297" s="3">
        <f>J298</f>
        <v>0</v>
      </c>
      <c r="K297" s="3">
        <f>K298</f>
        <v>0</v>
      </c>
      <c r="L297" s="9">
        <f t="shared" si="37"/>
        <v>3303.45075</v>
      </c>
      <c r="M297" s="9">
        <f t="shared" si="42"/>
        <v>3303.45075</v>
      </c>
      <c r="N297" s="3">
        <f>N298</f>
        <v>0</v>
      </c>
      <c r="O297" s="9">
        <f t="shared" si="40"/>
        <v>3303.45075</v>
      </c>
      <c r="P297" s="3">
        <f>P298</f>
        <v>0</v>
      </c>
      <c r="Q297" s="9">
        <f t="shared" si="38"/>
        <v>3303.45075</v>
      </c>
    </row>
    <row r="298" spans="1:17" ht="50.25" customHeight="1">
      <c r="A298" s="1" t="s">
        <v>64</v>
      </c>
      <c r="B298" s="4" t="s">
        <v>63</v>
      </c>
      <c r="C298" s="5">
        <v>600</v>
      </c>
      <c r="D298" s="9">
        <v>3303.45075</v>
      </c>
      <c r="E298" s="3"/>
      <c r="F298" s="9">
        <f t="shared" si="41"/>
        <v>3303.45075</v>
      </c>
      <c r="G298" s="3"/>
      <c r="H298" s="9">
        <f t="shared" si="39"/>
        <v>3303.45075</v>
      </c>
      <c r="I298" s="9">
        <v>3303.45075</v>
      </c>
      <c r="J298" s="3"/>
      <c r="K298" s="3"/>
      <c r="L298" s="9">
        <f t="shared" si="37"/>
        <v>3303.45075</v>
      </c>
      <c r="M298" s="9">
        <f t="shared" si="42"/>
        <v>3303.45075</v>
      </c>
      <c r="N298" s="3"/>
      <c r="O298" s="9">
        <f t="shared" si="40"/>
        <v>3303.45075</v>
      </c>
      <c r="P298" s="3"/>
      <c r="Q298" s="9">
        <f t="shared" si="38"/>
        <v>3303.45075</v>
      </c>
    </row>
    <row r="299" spans="1:17" ht="75" customHeight="1">
      <c r="A299" s="13" t="s">
        <v>380</v>
      </c>
      <c r="B299" s="4" t="s">
        <v>381</v>
      </c>
      <c r="C299" s="5"/>
      <c r="D299" s="9">
        <v>0</v>
      </c>
      <c r="E299" s="3">
        <f>E300</f>
        <v>0</v>
      </c>
      <c r="F299" s="9">
        <f t="shared" si="41"/>
        <v>0</v>
      </c>
      <c r="G299" s="3">
        <f>G300</f>
        <v>0</v>
      </c>
      <c r="H299" s="9">
        <f t="shared" si="39"/>
        <v>0</v>
      </c>
      <c r="I299" s="9">
        <v>0</v>
      </c>
      <c r="J299" s="3">
        <f>J300</f>
        <v>0</v>
      </c>
      <c r="K299" s="3">
        <f>K300</f>
        <v>0</v>
      </c>
      <c r="L299" s="9">
        <f t="shared" si="37"/>
        <v>0</v>
      </c>
      <c r="M299" s="9">
        <f t="shared" si="42"/>
        <v>0</v>
      </c>
      <c r="N299" s="3">
        <f>N300</f>
        <v>0</v>
      </c>
      <c r="O299" s="9">
        <f t="shared" si="40"/>
        <v>0</v>
      </c>
      <c r="P299" s="3">
        <f>P300</f>
        <v>0</v>
      </c>
      <c r="Q299" s="9">
        <f t="shared" si="38"/>
        <v>0</v>
      </c>
    </row>
    <row r="300" spans="1:17" ht="52.5" customHeight="1">
      <c r="A300" s="1" t="s">
        <v>64</v>
      </c>
      <c r="B300" s="4" t="s">
        <v>381</v>
      </c>
      <c r="C300" s="5">
        <v>600</v>
      </c>
      <c r="D300" s="9">
        <v>0</v>
      </c>
      <c r="E300" s="3"/>
      <c r="F300" s="9">
        <f t="shared" si="41"/>
        <v>0</v>
      </c>
      <c r="G300" s="3"/>
      <c r="H300" s="9">
        <f t="shared" si="39"/>
        <v>0</v>
      </c>
      <c r="I300" s="9">
        <v>0</v>
      </c>
      <c r="J300" s="3"/>
      <c r="K300" s="3"/>
      <c r="L300" s="9">
        <f t="shared" si="37"/>
        <v>0</v>
      </c>
      <c r="M300" s="9">
        <f t="shared" si="42"/>
        <v>0</v>
      </c>
      <c r="N300" s="3"/>
      <c r="O300" s="9">
        <f t="shared" si="40"/>
        <v>0</v>
      </c>
      <c r="P300" s="3"/>
      <c r="Q300" s="9">
        <f t="shared" si="38"/>
        <v>0</v>
      </c>
    </row>
    <row r="301" spans="1:17" ht="86.25" customHeight="1">
      <c r="A301" s="11" t="s">
        <v>65</v>
      </c>
      <c r="B301" s="4" t="s">
        <v>67</v>
      </c>
      <c r="C301" s="5"/>
      <c r="D301" s="9">
        <v>0</v>
      </c>
      <c r="E301" s="3">
        <f>E302</f>
        <v>0</v>
      </c>
      <c r="F301" s="9">
        <f t="shared" si="41"/>
        <v>0</v>
      </c>
      <c r="G301" s="3">
        <f>G302</f>
        <v>0</v>
      </c>
      <c r="H301" s="9">
        <f t="shared" si="39"/>
        <v>0</v>
      </c>
      <c r="I301" s="9">
        <v>0</v>
      </c>
      <c r="J301" s="3">
        <f>J302</f>
        <v>0</v>
      </c>
      <c r="K301" s="3">
        <f>K302</f>
        <v>0</v>
      </c>
      <c r="L301" s="9">
        <f t="shared" si="37"/>
        <v>0</v>
      </c>
      <c r="M301" s="9">
        <f t="shared" si="42"/>
        <v>0</v>
      </c>
      <c r="N301" s="3">
        <f>N302</f>
        <v>0</v>
      </c>
      <c r="O301" s="9">
        <f t="shared" si="40"/>
        <v>0</v>
      </c>
      <c r="P301" s="3">
        <f>P302</f>
        <v>0</v>
      </c>
      <c r="Q301" s="9">
        <f t="shared" si="38"/>
        <v>0</v>
      </c>
    </row>
    <row r="302" spans="1:17" ht="80.25" customHeight="1">
      <c r="A302" s="11" t="s">
        <v>66</v>
      </c>
      <c r="B302" s="4" t="s">
        <v>68</v>
      </c>
      <c r="C302" s="5"/>
      <c r="D302" s="9">
        <v>0</v>
      </c>
      <c r="E302" s="3">
        <f>E303</f>
        <v>0</v>
      </c>
      <c r="F302" s="9">
        <f t="shared" si="41"/>
        <v>0</v>
      </c>
      <c r="G302" s="3">
        <f>G303</f>
        <v>0</v>
      </c>
      <c r="H302" s="9">
        <f t="shared" si="39"/>
        <v>0</v>
      </c>
      <c r="I302" s="9">
        <v>0</v>
      </c>
      <c r="J302" s="3">
        <f>J303</f>
        <v>0</v>
      </c>
      <c r="K302" s="3">
        <f>K303</f>
        <v>0</v>
      </c>
      <c r="L302" s="9">
        <f t="shared" si="37"/>
        <v>0</v>
      </c>
      <c r="M302" s="9">
        <f t="shared" si="42"/>
        <v>0</v>
      </c>
      <c r="N302" s="3">
        <f>N303</f>
        <v>0</v>
      </c>
      <c r="O302" s="9">
        <f t="shared" si="40"/>
        <v>0</v>
      </c>
      <c r="P302" s="3">
        <f>P303</f>
        <v>0</v>
      </c>
      <c r="Q302" s="9">
        <f t="shared" si="38"/>
        <v>0</v>
      </c>
    </row>
    <row r="303" spans="1:17" ht="48" customHeight="1">
      <c r="A303" s="1" t="s">
        <v>64</v>
      </c>
      <c r="B303" s="4" t="s">
        <v>68</v>
      </c>
      <c r="C303" s="5">
        <v>600</v>
      </c>
      <c r="D303" s="9">
        <v>0</v>
      </c>
      <c r="E303" s="3"/>
      <c r="F303" s="9">
        <f t="shared" si="41"/>
        <v>0</v>
      </c>
      <c r="G303" s="3"/>
      <c r="H303" s="9">
        <f t="shared" si="39"/>
        <v>0</v>
      </c>
      <c r="I303" s="9">
        <v>0</v>
      </c>
      <c r="J303" s="3"/>
      <c r="K303" s="3"/>
      <c r="L303" s="9">
        <f t="shared" si="37"/>
        <v>0</v>
      </c>
      <c r="M303" s="9">
        <f t="shared" si="42"/>
        <v>0</v>
      </c>
      <c r="N303" s="3"/>
      <c r="O303" s="9">
        <f t="shared" si="40"/>
        <v>0</v>
      </c>
      <c r="P303" s="3"/>
      <c r="Q303" s="9">
        <f t="shared" si="38"/>
        <v>0</v>
      </c>
    </row>
    <row r="304" spans="1:17" ht="39.75" customHeight="1">
      <c r="A304" s="10" t="s">
        <v>53</v>
      </c>
      <c r="B304" s="8" t="s">
        <v>57</v>
      </c>
      <c r="C304" s="5"/>
      <c r="D304" s="9">
        <v>437.61500000000001</v>
      </c>
      <c r="E304" s="3">
        <f>E305</f>
        <v>0</v>
      </c>
      <c r="F304" s="9">
        <f t="shared" si="41"/>
        <v>437.61500000000001</v>
      </c>
      <c r="G304" s="3">
        <f>G305</f>
        <v>0</v>
      </c>
      <c r="H304" s="9">
        <f t="shared" si="39"/>
        <v>437.61500000000001</v>
      </c>
      <c r="I304" s="9">
        <v>437.61500000000001</v>
      </c>
      <c r="J304" s="3">
        <f>J305</f>
        <v>0</v>
      </c>
      <c r="K304" s="3">
        <f>K305</f>
        <v>-379.17964000000001</v>
      </c>
      <c r="L304" s="9">
        <f t="shared" si="37"/>
        <v>58.435360000000003</v>
      </c>
      <c r="M304" s="9">
        <f t="shared" si="42"/>
        <v>437.61500000000001</v>
      </c>
      <c r="N304" s="3">
        <f>N305</f>
        <v>0</v>
      </c>
      <c r="O304" s="9">
        <f t="shared" si="40"/>
        <v>437.61500000000001</v>
      </c>
      <c r="P304" s="3">
        <f>P305</f>
        <v>-379.17964000000001</v>
      </c>
      <c r="Q304" s="9">
        <f t="shared" si="38"/>
        <v>58.435360000000003</v>
      </c>
    </row>
    <row r="305" spans="1:17" ht="38.25" customHeight="1">
      <c r="A305" s="11" t="s">
        <v>54</v>
      </c>
      <c r="B305" s="4" t="s">
        <v>58</v>
      </c>
      <c r="C305" s="5"/>
      <c r="D305" s="9">
        <v>437.61500000000001</v>
      </c>
      <c r="E305" s="3">
        <f>E306+E308+E310+E313+E315</f>
        <v>0</v>
      </c>
      <c r="F305" s="9">
        <f t="shared" si="41"/>
        <v>437.61500000000001</v>
      </c>
      <c r="G305" s="3">
        <f>G306+G308+G310+G313+G315</f>
        <v>0</v>
      </c>
      <c r="H305" s="9">
        <f t="shared" si="39"/>
        <v>437.61500000000001</v>
      </c>
      <c r="I305" s="9">
        <v>437.61500000000001</v>
      </c>
      <c r="J305" s="3">
        <f>J306+J308+J310+J313+J315</f>
        <v>0</v>
      </c>
      <c r="K305" s="3">
        <f>K306+K308+K310+K313+K315</f>
        <v>-379.17964000000001</v>
      </c>
      <c r="L305" s="9">
        <f t="shared" si="37"/>
        <v>58.435360000000003</v>
      </c>
      <c r="M305" s="9">
        <f t="shared" si="42"/>
        <v>437.61500000000001</v>
      </c>
      <c r="N305" s="3">
        <f>N306+N308+N310+N313+N315</f>
        <v>0</v>
      </c>
      <c r="O305" s="9">
        <f t="shared" si="40"/>
        <v>437.61500000000001</v>
      </c>
      <c r="P305" s="3">
        <f>P306+P308+P310+P313+P315</f>
        <v>-379.17964000000001</v>
      </c>
      <c r="Q305" s="9">
        <f t="shared" si="38"/>
        <v>58.435360000000003</v>
      </c>
    </row>
    <row r="306" spans="1:17" ht="39.75" customHeight="1">
      <c r="A306" s="11" t="s">
        <v>55</v>
      </c>
      <c r="B306" s="4" t="s">
        <v>59</v>
      </c>
      <c r="C306" s="5"/>
      <c r="D306" s="9">
        <v>0</v>
      </c>
      <c r="E306" s="3">
        <f>E307</f>
        <v>0</v>
      </c>
      <c r="F306" s="9">
        <f t="shared" si="41"/>
        <v>0</v>
      </c>
      <c r="G306" s="3">
        <f>G307</f>
        <v>0</v>
      </c>
      <c r="H306" s="9">
        <f t="shared" si="39"/>
        <v>0</v>
      </c>
      <c r="I306" s="9">
        <v>0</v>
      </c>
      <c r="J306" s="3">
        <f>J307</f>
        <v>0</v>
      </c>
      <c r="K306" s="3">
        <f>K307</f>
        <v>0</v>
      </c>
      <c r="L306" s="9">
        <f t="shared" si="37"/>
        <v>0</v>
      </c>
      <c r="M306" s="9">
        <f t="shared" si="42"/>
        <v>0</v>
      </c>
      <c r="N306" s="3">
        <f>N307</f>
        <v>0</v>
      </c>
      <c r="O306" s="9">
        <f t="shared" si="40"/>
        <v>0</v>
      </c>
      <c r="P306" s="3">
        <f>P307</f>
        <v>0</v>
      </c>
      <c r="Q306" s="9">
        <f t="shared" si="38"/>
        <v>0</v>
      </c>
    </row>
    <row r="307" spans="1:17" ht="50.25" customHeight="1">
      <c r="A307" s="1" t="s">
        <v>35</v>
      </c>
      <c r="B307" s="4" t="s">
        <v>59</v>
      </c>
      <c r="C307" s="5">
        <v>200</v>
      </c>
      <c r="D307" s="9">
        <v>0</v>
      </c>
      <c r="E307" s="3"/>
      <c r="F307" s="9">
        <f t="shared" si="41"/>
        <v>0</v>
      </c>
      <c r="G307" s="3"/>
      <c r="H307" s="9">
        <f t="shared" si="39"/>
        <v>0</v>
      </c>
      <c r="I307" s="9">
        <v>0</v>
      </c>
      <c r="J307" s="3"/>
      <c r="K307" s="3"/>
      <c r="L307" s="9">
        <f t="shared" si="37"/>
        <v>0</v>
      </c>
      <c r="M307" s="9">
        <f t="shared" si="42"/>
        <v>0</v>
      </c>
      <c r="N307" s="3"/>
      <c r="O307" s="9">
        <f t="shared" si="40"/>
        <v>0</v>
      </c>
      <c r="P307" s="3"/>
      <c r="Q307" s="9">
        <f t="shared" si="38"/>
        <v>0</v>
      </c>
    </row>
    <row r="308" spans="1:17" ht="50.25" customHeight="1">
      <c r="A308" s="1" t="s">
        <v>413</v>
      </c>
      <c r="B308" s="4" t="s">
        <v>414</v>
      </c>
      <c r="C308" s="5"/>
      <c r="D308" s="9">
        <v>396.1</v>
      </c>
      <c r="E308" s="3">
        <f>E309</f>
        <v>0</v>
      </c>
      <c r="F308" s="9">
        <f t="shared" si="41"/>
        <v>396.1</v>
      </c>
      <c r="G308" s="3">
        <f>G309</f>
        <v>0</v>
      </c>
      <c r="H308" s="9">
        <f t="shared" si="39"/>
        <v>396.1</v>
      </c>
      <c r="I308" s="9">
        <v>396.1</v>
      </c>
      <c r="J308" s="3">
        <f>J309</f>
        <v>0</v>
      </c>
      <c r="K308" s="3">
        <f>K309</f>
        <v>-396.1</v>
      </c>
      <c r="L308" s="9">
        <f t="shared" si="37"/>
        <v>0</v>
      </c>
      <c r="M308" s="9">
        <f t="shared" si="42"/>
        <v>396.1</v>
      </c>
      <c r="N308" s="3">
        <f>N309</f>
        <v>0</v>
      </c>
      <c r="O308" s="9">
        <f t="shared" si="40"/>
        <v>396.1</v>
      </c>
      <c r="P308" s="3">
        <f>P309</f>
        <v>-396.1</v>
      </c>
      <c r="Q308" s="9">
        <f t="shared" si="38"/>
        <v>0</v>
      </c>
    </row>
    <row r="309" spans="1:17" ht="50.25" customHeight="1">
      <c r="A309" s="1" t="s">
        <v>35</v>
      </c>
      <c r="B309" s="14" t="s">
        <v>414</v>
      </c>
      <c r="C309" s="5">
        <v>200</v>
      </c>
      <c r="D309" s="9">
        <v>396.1</v>
      </c>
      <c r="E309" s="3"/>
      <c r="F309" s="9">
        <f t="shared" si="41"/>
        <v>396.1</v>
      </c>
      <c r="G309" s="3"/>
      <c r="H309" s="9">
        <f t="shared" si="39"/>
        <v>396.1</v>
      </c>
      <c r="I309" s="9">
        <v>396.1</v>
      </c>
      <c r="J309" s="3"/>
      <c r="K309" s="3">
        <v>-396.1</v>
      </c>
      <c r="L309" s="9">
        <f t="shared" si="37"/>
        <v>0</v>
      </c>
      <c r="M309" s="9">
        <f t="shared" si="42"/>
        <v>396.1</v>
      </c>
      <c r="N309" s="3"/>
      <c r="O309" s="9">
        <f t="shared" si="40"/>
        <v>396.1</v>
      </c>
      <c r="P309" s="3">
        <v>-396.1</v>
      </c>
      <c r="Q309" s="9">
        <f t="shared" si="38"/>
        <v>0</v>
      </c>
    </row>
    <row r="310" spans="1:17" ht="50.25" customHeight="1">
      <c r="A310" s="13" t="s">
        <v>451</v>
      </c>
      <c r="B310" s="14" t="s">
        <v>452</v>
      </c>
      <c r="C310" s="5"/>
      <c r="D310" s="9">
        <v>25</v>
      </c>
      <c r="E310" s="3">
        <f>E311+E312</f>
        <v>0</v>
      </c>
      <c r="F310" s="9">
        <f t="shared" si="41"/>
        <v>25</v>
      </c>
      <c r="G310" s="3">
        <f>G311+G312</f>
        <v>0</v>
      </c>
      <c r="H310" s="9">
        <f t="shared" si="39"/>
        <v>25</v>
      </c>
      <c r="I310" s="9">
        <v>25</v>
      </c>
      <c r="J310" s="3">
        <f>J311+J312</f>
        <v>0</v>
      </c>
      <c r="K310" s="3">
        <f>K311+K312</f>
        <v>0</v>
      </c>
      <c r="L310" s="9">
        <f t="shared" si="37"/>
        <v>25</v>
      </c>
      <c r="M310" s="9">
        <f t="shared" si="42"/>
        <v>25</v>
      </c>
      <c r="N310" s="3">
        <f>N311+N312</f>
        <v>0</v>
      </c>
      <c r="O310" s="9">
        <f t="shared" si="40"/>
        <v>25</v>
      </c>
      <c r="P310" s="3">
        <f>P311+P312</f>
        <v>0</v>
      </c>
      <c r="Q310" s="9">
        <f t="shared" si="38"/>
        <v>25</v>
      </c>
    </row>
    <row r="311" spans="1:17" ht="78.75" customHeight="1">
      <c r="A311" s="13" t="s">
        <v>110</v>
      </c>
      <c r="B311" s="14" t="s">
        <v>452</v>
      </c>
      <c r="C311" s="5">
        <v>100</v>
      </c>
      <c r="D311" s="9">
        <v>25</v>
      </c>
      <c r="E311" s="3"/>
      <c r="F311" s="9">
        <f t="shared" si="41"/>
        <v>25</v>
      </c>
      <c r="G311" s="3"/>
      <c r="H311" s="9">
        <f t="shared" si="39"/>
        <v>25</v>
      </c>
      <c r="I311" s="9">
        <v>25</v>
      </c>
      <c r="J311" s="3"/>
      <c r="K311" s="3"/>
      <c r="L311" s="9">
        <f t="shared" si="37"/>
        <v>25</v>
      </c>
      <c r="M311" s="9">
        <f t="shared" si="42"/>
        <v>25</v>
      </c>
      <c r="N311" s="3"/>
      <c r="O311" s="9">
        <f t="shared" si="40"/>
        <v>25</v>
      </c>
      <c r="P311" s="3"/>
      <c r="Q311" s="9">
        <f t="shared" si="38"/>
        <v>25</v>
      </c>
    </row>
    <row r="312" spans="1:17" ht="50.25" customHeight="1">
      <c r="A312" s="13" t="s">
        <v>35</v>
      </c>
      <c r="B312" s="14" t="s">
        <v>452</v>
      </c>
      <c r="C312" s="5">
        <v>200</v>
      </c>
      <c r="D312" s="9">
        <v>0</v>
      </c>
      <c r="E312" s="3"/>
      <c r="F312" s="9">
        <f t="shared" si="41"/>
        <v>0</v>
      </c>
      <c r="G312" s="3"/>
      <c r="H312" s="9">
        <f t="shared" si="39"/>
        <v>0</v>
      </c>
      <c r="I312" s="9">
        <v>0</v>
      </c>
      <c r="J312" s="3"/>
      <c r="K312" s="3"/>
      <c r="L312" s="9">
        <f t="shared" si="37"/>
        <v>0</v>
      </c>
      <c r="M312" s="9">
        <f t="shared" si="42"/>
        <v>0</v>
      </c>
      <c r="N312" s="3"/>
      <c r="O312" s="9">
        <f t="shared" si="40"/>
        <v>0</v>
      </c>
      <c r="P312" s="3"/>
      <c r="Q312" s="9">
        <f t="shared" si="38"/>
        <v>0</v>
      </c>
    </row>
    <row r="313" spans="1:17" ht="138" customHeight="1">
      <c r="A313" s="1" t="s">
        <v>56</v>
      </c>
      <c r="B313" s="14" t="s">
        <v>60</v>
      </c>
      <c r="C313" s="5"/>
      <c r="D313" s="9">
        <v>16.515000000000001</v>
      </c>
      <c r="E313" s="3">
        <f>E314</f>
        <v>0</v>
      </c>
      <c r="F313" s="9">
        <f t="shared" si="41"/>
        <v>16.515000000000001</v>
      </c>
      <c r="G313" s="3">
        <f>G314</f>
        <v>0</v>
      </c>
      <c r="H313" s="9">
        <f t="shared" si="39"/>
        <v>16.515000000000001</v>
      </c>
      <c r="I313" s="9">
        <v>16.515000000000001</v>
      </c>
      <c r="J313" s="3">
        <f>J314</f>
        <v>0</v>
      </c>
      <c r="K313" s="3">
        <f>K314</f>
        <v>16.920359999999999</v>
      </c>
      <c r="L313" s="9">
        <f t="shared" si="37"/>
        <v>33.435360000000003</v>
      </c>
      <c r="M313" s="9">
        <f t="shared" si="42"/>
        <v>16.515000000000001</v>
      </c>
      <c r="N313" s="3">
        <f>N314</f>
        <v>0</v>
      </c>
      <c r="O313" s="9">
        <f t="shared" si="40"/>
        <v>16.515000000000001</v>
      </c>
      <c r="P313" s="3">
        <f>P314</f>
        <v>16.920359999999999</v>
      </c>
      <c r="Q313" s="9">
        <f t="shared" si="38"/>
        <v>33.435360000000003</v>
      </c>
    </row>
    <row r="314" spans="1:17" ht="49.5" customHeight="1">
      <c r="A314" s="1" t="s">
        <v>35</v>
      </c>
      <c r="B314" s="14" t="s">
        <v>60</v>
      </c>
      <c r="C314" s="5">
        <v>200</v>
      </c>
      <c r="D314" s="9">
        <v>16.515000000000001</v>
      </c>
      <c r="E314" s="3"/>
      <c r="F314" s="9">
        <f t="shared" si="41"/>
        <v>16.515000000000001</v>
      </c>
      <c r="G314" s="3"/>
      <c r="H314" s="9">
        <f t="shared" si="39"/>
        <v>16.515000000000001</v>
      </c>
      <c r="I314" s="9">
        <v>16.515000000000001</v>
      </c>
      <c r="J314" s="3"/>
      <c r="K314" s="3">
        <v>16.920359999999999</v>
      </c>
      <c r="L314" s="9">
        <f t="shared" si="37"/>
        <v>33.435360000000003</v>
      </c>
      <c r="M314" s="9">
        <f t="shared" si="42"/>
        <v>16.515000000000001</v>
      </c>
      <c r="N314" s="3"/>
      <c r="O314" s="9">
        <f t="shared" si="40"/>
        <v>16.515000000000001</v>
      </c>
      <c r="P314" s="3">
        <v>16.920359999999999</v>
      </c>
      <c r="Q314" s="9">
        <f t="shared" si="38"/>
        <v>33.435360000000003</v>
      </c>
    </row>
    <row r="315" spans="1:17" ht="87" customHeight="1">
      <c r="A315" s="20" t="s">
        <v>387</v>
      </c>
      <c r="B315" s="14" t="s">
        <v>388</v>
      </c>
      <c r="C315" s="5"/>
      <c r="D315" s="9">
        <v>0</v>
      </c>
      <c r="E315" s="3">
        <f>E316</f>
        <v>0</v>
      </c>
      <c r="F315" s="9">
        <f t="shared" si="41"/>
        <v>0</v>
      </c>
      <c r="G315" s="3">
        <f>G316</f>
        <v>0</v>
      </c>
      <c r="H315" s="9">
        <f t="shared" si="39"/>
        <v>0</v>
      </c>
      <c r="I315" s="9">
        <v>0</v>
      </c>
      <c r="J315" s="3">
        <f>J316</f>
        <v>0</v>
      </c>
      <c r="K315" s="3">
        <f>K316</f>
        <v>0</v>
      </c>
      <c r="L315" s="9">
        <f t="shared" si="37"/>
        <v>0</v>
      </c>
      <c r="M315" s="9">
        <f t="shared" si="42"/>
        <v>0</v>
      </c>
      <c r="N315" s="3">
        <f>N316</f>
        <v>0</v>
      </c>
      <c r="O315" s="9">
        <f t="shared" si="40"/>
        <v>0</v>
      </c>
      <c r="P315" s="3">
        <f>P316</f>
        <v>0</v>
      </c>
      <c r="Q315" s="9">
        <f t="shared" si="38"/>
        <v>0</v>
      </c>
    </row>
    <row r="316" spans="1:17" ht="49.5" customHeight="1">
      <c r="A316" s="1" t="s">
        <v>35</v>
      </c>
      <c r="B316" s="14" t="s">
        <v>388</v>
      </c>
      <c r="C316" s="5">
        <v>200</v>
      </c>
      <c r="D316" s="9">
        <v>0</v>
      </c>
      <c r="E316" s="3"/>
      <c r="F316" s="9">
        <f t="shared" si="41"/>
        <v>0</v>
      </c>
      <c r="G316" s="3"/>
      <c r="H316" s="9">
        <f t="shared" si="39"/>
        <v>0</v>
      </c>
      <c r="I316" s="9">
        <v>0</v>
      </c>
      <c r="J316" s="3"/>
      <c r="K316" s="3"/>
      <c r="L316" s="9">
        <f t="shared" si="37"/>
        <v>0</v>
      </c>
      <c r="M316" s="9">
        <f t="shared" si="42"/>
        <v>0</v>
      </c>
      <c r="N316" s="3"/>
      <c r="O316" s="9">
        <f t="shared" si="40"/>
        <v>0</v>
      </c>
      <c r="P316" s="3"/>
      <c r="Q316" s="9">
        <f t="shared" si="38"/>
        <v>0</v>
      </c>
    </row>
    <row r="317" spans="1:17" ht="76.5" customHeight="1">
      <c r="A317" s="10" t="s">
        <v>47</v>
      </c>
      <c r="B317" s="8" t="s">
        <v>50</v>
      </c>
      <c r="C317" s="5"/>
      <c r="D317" s="9">
        <v>2146.9139999999998</v>
      </c>
      <c r="E317" s="3">
        <f>E318</f>
        <v>0</v>
      </c>
      <c r="F317" s="9">
        <f t="shared" si="41"/>
        <v>2146.9139999999998</v>
      </c>
      <c r="G317" s="3">
        <f>G318</f>
        <v>0</v>
      </c>
      <c r="H317" s="9">
        <f t="shared" si="39"/>
        <v>2146.9139999999998</v>
      </c>
      <c r="I317" s="9">
        <v>2146.9139999999998</v>
      </c>
      <c r="J317" s="3">
        <f t="shared" ref="J317:K319" si="43">J318</f>
        <v>0</v>
      </c>
      <c r="K317" s="3">
        <f t="shared" si="43"/>
        <v>0</v>
      </c>
      <c r="L317" s="9">
        <f t="shared" si="37"/>
        <v>2146.9139999999998</v>
      </c>
      <c r="M317" s="9">
        <f t="shared" si="42"/>
        <v>2146.9139999999998</v>
      </c>
      <c r="N317" s="3">
        <f>N318</f>
        <v>0</v>
      </c>
      <c r="O317" s="9">
        <f t="shared" si="40"/>
        <v>2146.9139999999998</v>
      </c>
      <c r="P317" s="3">
        <f>P318</f>
        <v>0</v>
      </c>
      <c r="Q317" s="9">
        <f t="shared" si="38"/>
        <v>2146.9139999999998</v>
      </c>
    </row>
    <row r="318" spans="1:17" ht="74.25" customHeight="1">
      <c r="A318" s="11" t="s">
        <v>48</v>
      </c>
      <c r="B318" s="4" t="s">
        <v>51</v>
      </c>
      <c r="C318" s="5"/>
      <c r="D318" s="9">
        <v>2146.9139999999998</v>
      </c>
      <c r="E318" s="3">
        <f>E319</f>
        <v>0</v>
      </c>
      <c r="F318" s="9">
        <f t="shared" si="41"/>
        <v>2146.9139999999998</v>
      </c>
      <c r="G318" s="3">
        <f>G319</f>
        <v>0</v>
      </c>
      <c r="H318" s="9">
        <f t="shared" si="39"/>
        <v>2146.9139999999998</v>
      </c>
      <c r="I318" s="9">
        <v>2146.9139999999998</v>
      </c>
      <c r="J318" s="3">
        <f t="shared" si="43"/>
        <v>0</v>
      </c>
      <c r="K318" s="3">
        <f t="shared" si="43"/>
        <v>0</v>
      </c>
      <c r="L318" s="9">
        <f t="shared" si="37"/>
        <v>2146.9139999999998</v>
      </c>
      <c r="M318" s="9">
        <f t="shared" si="42"/>
        <v>2146.9139999999998</v>
      </c>
      <c r="N318" s="3">
        <f>N319</f>
        <v>0</v>
      </c>
      <c r="O318" s="9">
        <f t="shared" si="40"/>
        <v>2146.9139999999998</v>
      </c>
      <c r="P318" s="3">
        <f>P319</f>
        <v>0</v>
      </c>
      <c r="Q318" s="9">
        <f t="shared" si="38"/>
        <v>2146.9139999999998</v>
      </c>
    </row>
    <row r="319" spans="1:17" ht="63" customHeight="1">
      <c r="A319" s="11" t="s">
        <v>49</v>
      </c>
      <c r="B319" s="14" t="s">
        <v>52</v>
      </c>
      <c r="C319" s="5"/>
      <c r="D319" s="9">
        <v>2146.9139999999998</v>
      </c>
      <c r="E319" s="3">
        <f>E320</f>
        <v>0</v>
      </c>
      <c r="F319" s="9">
        <f t="shared" si="41"/>
        <v>2146.9139999999998</v>
      </c>
      <c r="G319" s="3">
        <f>G320</f>
        <v>0</v>
      </c>
      <c r="H319" s="9">
        <f t="shared" si="39"/>
        <v>2146.9139999999998</v>
      </c>
      <c r="I319" s="9">
        <v>2146.9139999999998</v>
      </c>
      <c r="J319" s="3">
        <f t="shared" si="43"/>
        <v>0</v>
      </c>
      <c r="K319" s="3">
        <f t="shared" si="43"/>
        <v>0</v>
      </c>
      <c r="L319" s="9">
        <f t="shared" si="37"/>
        <v>2146.9139999999998</v>
      </c>
      <c r="M319" s="9">
        <f t="shared" si="42"/>
        <v>2146.9139999999998</v>
      </c>
      <c r="N319" s="3">
        <f>N320</f>
        <v>0</v>
      </c>
      <c r="O319" s="9">
        <f t="shared" si="40"/>
        <v>2146.9139999999998</v>
      </c>
      <c r="P319" s="3">
        <f>P320</f>
        <v>0</v>
      </c>
      <c r="Q319" s="9">
        <f t="shared" si="38"/>
        <v>2146.9139999999998</v>
      </c>
    </row>
    <row r="320" spans="1:17" ht="48" customHeight="1">
      <c r="A320" s="1" t="s">
        <v>306</v>
      </c>
      <c r="B320" s="14" t="s">
        <v>52</v>
      </c>
      <c r="C320" s="5">
        <v>400</v>
      </c>
      <c r="D320" s="9">
        <v>2146.9139999999998</v>
      </c>
      <c r="E320" s="3"/>
      <c r="F320" s="9">
        <f t="shared" si="41"/>
        <v>2146.9139999999998</v>
      </c>
      <c r="G320" s="3"/>
      <c r="H320" s="9">
        <f t="shared" si="39"/>
        <v>2146.9139999999998</v>
      </c>
      <c r="I320" s="9">
        <v>2146.9139999999998</v>
      </c>
      <c r="J320" s="3"/>
      <c r="K320" s="3"/>
      <c r="L320" s="9">
        <f t="shared" si="37"/>
        <v>2146.9139999999998</v>
      </c>
      <c r="M320" s="9">
        <f t="shared" si="42"/>
        <v>2146.9139999999998</v>
      </c>
      <c r="N320" s="3"/>
      <c r="O320" s="9">
        <f t="shared" si="40"/>
        <v>2146.9139999999998</v>
      </c>
      <c r="P320" s="3"/>
      <c r="Q320" s="9">
        <f t="shared" si="38"/>
        <v>2146.9139999999998</v>
      </c>
    </row>
    <row r="321" spans="1:17" ht="81.75" customHeight="1">
      <c r="A321" s="10" t="s">
        <v>488</v>
      </c>
      <c r="B321" s="17" t="s">
        <v>491</v>
      </c>
      <c r="C321" s="5"/>
      <c r="D321" s="9">
        <v>0</v>
      </c>
      <c r="E321" s="3">
        <f>E322</f>
        <v>0</v>
      </c>
      <c r="F321" s="9">
        <f t="shared" si="41"/>
        <v>0</v>
      </c>
      <c r="G321" s="3">
        <f>G322</f>
        <v>0</v>
      </c>
      <c r="H321" s="9">
        <f t="shared" si="39"/>
        <v>0</v>
      </c>
      <c r="I321" s="9">
        <v>0</v>
      </c>
      <c r="J321" s="3">
        <f t="shared" ref="J321:K323" si="44">J322</f>
        <v>0</v>
      </c>
      <c r="K321" s="3">
        <f>K322+K325</f>
        <v>0</v>
      </c>
      <c r="L321" s="9">
        <f t="shared" si="37"/>
        <v>0</v>
      </c>
      <c r="M321" s="9">
        <f t="shared" si="42"/>
        <v>0</v>
      </c>
      <c r="N321" s="3">
        <f>N322</f>
        <v>0</v>
      </c>
      <c r="O321" s="9">
        <f t="shared" si="40"/>
        <v>0</v>
      </c>
      <c r="P321" s="3">
        <f>P322+P325</f>
        <v>0</v>
      </c>
      <c r="Q321" s="9">
        <f t="shared" si="38"/>
        <v>0</v>
      </c>
    </row>
    <row r="322" spans="1:17" ht="81" customHeight="1">
      <c r="A322" s="1" t="s">
        <v>489</v>
      </c>
      <c r="B322" s="14" t="s">
        <v>490</v>
      </c>
      <c r="C322" s="5"/>
      <c r="D322" s="9">
        <v>0</v>
      </c>
      <c r="E322" s="3">
        <f>E323</f>
        <v>0</v>
      </c>
      <c r="F322" s="9">
        <f t="shared" si="41"/>
        <v>0</v>
      </c>
      <c r="G322" s="3">
        <f>G323</f>
        <v>0</v>
      </c>
      <c r="H322" s="9">
        <f t="shared" si="39"/>
        <v>0</v>
      </c>
      <c r="I322" s="9">
        <v>0</v>
      </c>
      <c r="J322" s="3">
        <f t="shared" si="44"/>
        <v>0</v>
      </c>
      <c r="K322" s="3">
        <f t="shared" si="44"/>
        <v>0</v>
      </c>
      <c r="L322" s="9">
        <f t="shared" si="37"/>
        <v>0</v>
      </c>
      <c r="M322" s="9">
        <f t="shared" si="42"/>
        <v>0</v>
      </c>
      <c r="N322" s="3">
        <f>N323</f>
        <v>0</v>
      </c>
      <c r="O322" s="9">
        <f t="shared" si="40"/>
        <v>0</v>
      </c>
      <c r="P322" s="3">
        <f>P323</f>
        <v>0</v>
      </c>
      <c r="Q322" s="9">
        <f t="shared" si="38"/>
        <v>0</v>
      </c>
    </row>
    <row r="323" spans="1:17" ht="79.5" customHeight="1">
      <c r="A323" s="1" t="s">
        <v>492</v>
      </c>
      <c r="B323" s="14" t="s">
        <v>493</v>
      </c>
      <c r="C323" s="5"/>
      <c r="D323" s="9">
        <v>0</v>
      </c>
      <c r="E323" s="3">
        <f>E324</f>
        <v>0</v>
      </c>
      <c r="F323" s="9">
        <f t="shared" si="41"/>
        <v>0</v>
      </c>
      <c r="G323" s="3">
        <f>G324</f>
        <v>0</v>
      </c>
      <c r="H323" s="9">
        <f t="shared" si="39"/>
        <v>0</v>
      </c>
      <c r="I323" s="9">
        <v>0</v>
      </c>
      <c r="J323" s="3">
        <f t="shared" si="44"/>
        <v>0</v>
      </c>
      <c r="K323" s="3">
        <f t="shared" si="44"/>
        <v>0</v>
      </c>
      <c r="L323" s="9">
        <f t="shared" si="37"/>
        <v>0</v>
      </c>
      <c r="M323" s="9">
        <f t="shared" si="42"/>
        <v>0</v>
      </c>
      <c r="N323" s="3">
        <f>N324</f>
        <v>0</v>
      </c>
      <c r="O323" s="9">
        <f t="shared" si="40"/>
        <v>0</v>
      </c>
      <c r="P323" s="3">
        <f>P324</f>
        <v>0</v>
      </c>
      <c r="Q323" s="9">
        <f t="shared" si="38"/>
        <v>0</v>
      </c>
    </row>
    <row r="324" spans="1:17" ht="44.25" customHeight="1">
      <c r="A324" s="1" t="s">
        <v>35</v>
      </c>
      <c r="B324" s="14" t="s">
        <v>493</v>
      </c>
      <c r="C324" s="5">
        <v>200</v>
      </c>
      <c r="D324" s="9">
        <v>0</v>
      </c>
      <c r="E324" s="3"/>
      <c r="F324" s="9">
        <f t="shared" si="41"/>
        <v>0</v>
      </c>
      <c r="G324" s="3"/>
      <c r="H324" s="9">
        <f t="shared" si="39"/>
        <v>0</v>
      </c>
      <c r="I324" s="9">
        <v>0</v>
      </c>
      <c r="J324" s="3"/>
      <c r="K324" s="3"/>
      <c r="L324" s="9">
        <f t="shared" si="37"/>
        <v>0</v>
      </c>
      <c r="M324" s="9">
        <f t="shared" si="42"/>
        <v>0</v>
      </c>
      <c r="N324" s="3"/>
      <c r="O324" s="9">
        <f t="shared" si="40"/>
        <v>0</v>
      </c>
      <c r="P324" s="3"/>
      <c r="Q324" s="9">
        <f t="shared" si="38"/>
        <v>0</v>
      </c>
    </row>
    <row r="325" spans="1:17" ht="182.25" customHeight="1">
      <c r="A325" s="1" t="s">
        <v>559</v>
      </c>
      <c r="B325" s="14" t="s">
        <v>560</v>
      </c>
      <c r="C325" s="5"/>
      <c r="D325" s="9"/>
      <c r="E325" s="3"/>
      <c r="F325" s="9"/>
      <c r="G325" s="3"/>
      <c r="H325" s="9">
        <f t="shared" si="39"/>
        <v>0</v>
      </c>
      <c r="I325" s="9"/>
      <c r="J325" s="3"/>
      <c r="K325" s="3">
        <f>K326</f>
        <v>0</v>
      </c>
      <c r="L325" s="9">
        <f t="shared" si="37"/>
        <v>0</v>
      </c>
      <c r="M325" s="9"/>
      <c r="N325" s="3"/>
      <c r="O325" s="9">
        <f t="shared" si="40"/>
        <v>0</v>
      </c>
      <c r="P325" s="3">
        <f>P326</f>
        <v>0</v>
      </c>
      <c r="Q325" s="9">
        <f t="shared" si="38"/>
        <v>0</v>
      </c>
    </row>
    <row r="326" spans="1:17" ht="170.25" customHeight="1">
      <c r="A326" s="1" t="s">
        <v>561</v>
      </c>
      <c r="B326" s="14" t="s">
        <v>562</v>
      </c>
      <c r="C326" s="5"/>
      <c r="D326" s="9"/>
      <c r="E326" s="3"/>
      <c r="F326" s="9"/>
      <c r="G326" s="3"/>
      <c r="H326" s="9">
        <f t="shared" si="39"/>
        <v>0</v>
      </c>
      <c r="I326" s="9"/>
      <c r="J326" s="3"/>
      <c r="K326" s="3">
        <f>K327</f>
        <v>0</v>
      </c>
      <c r="L326" s="9">
        <f t="shared" si="37"/>
        <v>0</v>
      </c>
      <c r="M326" s="9"/>
      <c r="N326" s="3"/>
      <c r="O326" s="9">
        <f t="shared" si="40"/>
        <v>0</v>
      </c>
      <c r="P326" s="3">
        <f>P327</f>
        <v>0</v>
      </c>
      <c r="Q326" s="9">
        <f t="shared" si="38"/>
        <v>0</v>
      </c>
    </row>
    <row r="327" spans="1:17" ht="44.25" customHeight="1">
      <c r="A327" s="1" t="s">
        <v>35</v>
      </c>
      <c r="B327" s="14" t="s">
        <v>562</v>
      </c>
      <c r="C327" s="5">
        <v>200</v>
      </c>
      <c r="D327" s="9"/>
      <c r="E327" s="3"/>
      <c r="F327" s="9"/>
      <c r="G327" s="3"/>
      <c r="H327" s="9">
        <f t="shared" si="39"/>
        <v>0</v>
      </c>
      <c r="I327" s="9"/>
      <c r="J327" s="3"/>
      <c r="K327" s="3"/>
      <c r="L327" s="9">
        <f t="shared" si="37"/>
        <v>0</v>
      </c>
      <c r="M327" s="9"/>
      <c r="N327" s="3"/>
      <c r="O327" s="9">
        <f t="shared" si="40"/>
        <v>0</v>
      </c>
      <c r="P327" s="3"/>
      <c r="Q327" s="9">
        <f t="shared" si="38"/>
        <v>0</v>
      </c>
    </row>
    <row r="328" spans="1:17" ht="44.25" customHeight="1">
      <c r="A328" s="21" t="s">
        <v>376</v>
      </c>
      <c r="B328" s="8" t="s">
        <v>377</v>
      </c>
      <c r="C328" s="5"/>
      <c r="D328" s="9">
        <v>836.38299999999992</v>
      </c>
      <c r="E328" s="3">
        <f>E332+E335+E338+E329</f>
        <v>0</v>
      </c>
      <c r="F328" s="9">
        <f t="shared" si="41"/>
        <v>836.38299999999992</v>
      </c>
      <c r="G328" s="3">
        <f>G332+G335+G338+G329</f>
        <v>0</v>
      </c>
      <c r="H328" s="9">
        <f t="shared" si="39"/>
        <v>836.38299999999992</v>
      </c>
      <c r="I328" s="9">
        <v>836.38299999999992</v>
      </c>
      <c r="J328" s="3">
        <f>J332+J335+J338+J329</f>
        <v>0</v>
      </c>
      <c r="K328" s="3">
        <f>K332+K335+K338+K329</f>
        <v>0</v>
      </c>
      <c r="L328" s="9">
        <f t="shared" si="37"/>
        <v>836.38299999999992</v>
      </c>
      <c r="M328" s="9">
        <f t="shared" si="42"/>
        <v>836.38299999999992</v>
      </c>
      <c r="N328" s="3">
        <f>N332+N335+N338+N329</f>
        <v>0</v>
      </c>
      <c r="O328" s="9">
        <f t="shared" si="40"/>
        <v>836.38299999999992</v>
      </c>
      <c r="P328" s="3">
        <f>P332+P335+P338+P329</f>
        <v>0</v>
      </c>
      <c r="Q328" s="9">
        <f t="shared" si="38"/>
        <v>836.38299999999992</v>
      </c>
    </row>
    <row r="329" spans="1:17" ht="44.25" customHeight="1">
      <c r="A329" s="11" t="s">
        <v>522</v>
      </c>
      <c r="B329" s="4" t="s">
        <v>523</v>
      </c>
      <c r="C329" s="5"/>
      <c r="D329" s="9">
        <v>0</v>
      </c>
      <c r="E329" s="3">
        <f>E330</f>
        <v>0</v>
      </c>
      <c r="F329" s="9">
        <f t="shared" si="41"/>
        <v>0</v>
      </c>
      <c r="G329" s="3">
        <f>G330</f>
        <v>0</v>
      </c>
      <c r="H329" s="9">
        <f t="shared" si="39"/>
        <v>0</v>
      </c>
      <c r="I329" s="9">
        <v>0</v>
      </c>
      <c r="J329" s="3">
        <f>J330</f>
        <v>0</v>
      </c>
      <c r="K329" s="3">
        <f>K330</f>
        <v>0</v>
      </c>
      <c r="L329" s="9">
        <f t="shared" si="37"/>
        <v>0</v>
      </c>
      <c r="M329" s="9">
        <f t="shared" si="42"/>
        <v>0</v>
      </c>
      <c r="N329" s="3">
        <f>N330</f>
        <v>0</v>
      </c>
      <c r="O329" s="9">
        <f t="shared" si="40"/>
        <v>0</v>
      </c>
      <c r="P329" s="3">
        <f>P330</f>
        <v>0</v>
      </c>
      <c r="Q329" s="9">
        <f t="shared" si="38"/>
        <v>0</v>
      </c>
    </row>
    <row r="330" spans="1:17" ht="44.25" customHeight="1">
      <c r="A330" s="11" t="s">
        <v>524</v>
      </c>
      <c r="B330" s="4" t="s">
        <v>525</v>
      </c>
      <c r="C330" s="5"/>
      <c r="D330" s="9">
        <v>0</v>
      </c>
      <c r="E330" s="3">
        <f>E331</f>
        <v>0</v>
      </c>
      <c r="F330" s="9">
        <f t="shared" si="41"/>
        <v>0</v>
      </c>
      <c r="G330" s="3">
        <f>G331</f>
        <v>0</v>
      </c>
      <c r="H330" s="9">
        <f t="shared" si="39"/>
        <v>0</v>
      </c>
      <c r="I330" s="9">
        <v>0</v>
      </c>
      <c r="J330" s="3">
        <f>J331</f>
        <v>0</v>
      </c>
      <c r="K330" s="3">
        <f>K331</f>
        <v>0</v>
      </c>
      <c r="L330" s="9">
        <f t="shared" si="37"/>
        <v>0</v>
      </c>
      <c r="M330" s="9">
        <f t="shared" si="42"/>
        <v>0</v>
      </c>
      <c r="N330" s="3">
        <f>N331</f>
        <v>0</v>
      </c>
      <c r="O330" s="9">
        <f t="shared" si="40"/>
        <v>0</v>
      </c>
      <c r="P330" s="3">
        <f>P331</f>
        <v>0</v>
      </c>
      <c r="Q330" s="9">
        <f t="shared" si="38"/>
        <v>0</v>
      </c>
    </row>
    <row r="331" spans="1:17" ht="51" customHeight="1">
      <c r="A331" s="1" t="s">
        <v>35</v>
      </c>
      <c r="B331" s="4" t="s">
        <v>525</v>
      </c>
      <c r="C331" s="5">
        <v>200</v>
      </c>
      <c r="D331" s="9">
        <v>0</v>
      </c>
      <c r="E331" s="3"/>
      <c r="F331" s="9">
        <f t="shared" si="41"/>
        <v>0</v>
      </c>
      <c r="G331" s="3"/>
      <c r="H331" s="9">
        <f t="shared" si="39"/>
        <v>0</v>
      </c>
      <c r="I331" s="9">
        <v>0</v>
      </c>
      <c r="J331" s="3"/>
      <c r="K331" s="3"/>
      <c r="L331" s="9">
        <f t="shared" si="37"/>
        <v>0</v>
      </c>
      <c r="M331" s="9">
        <f t="shared" si="42"/>
        <v>0</v>
      </c>
      <c r="N331" s="3"/>
      <c r="O331" s="9">
        <f t="shared" si="40"/>
        <v>0</v>
      </c>
      <c r="P331" s="3"/>
      <c r="Q331" s="9">
        <f t="shared" si="38"/>
        <v>0</v>
      </c>
    </row>
    <row r="332" spans="1:17" ht="74.25" customHeight="1">
      <c r="A332" s="11" t="s">
        <v>383</v>
      </c>
      <c r="B332" s="4" t="s">
        <v>384</v>
      </c>
      <c r="C332" s="5"/>
      <c r="D332" s="9">
        <v>260.70299999999997</v>
      </c>
      <c r="E332" s="3">
        <f>E333</f>
        <v>0</v>
      </c>
      <c r="F332" s="9">
        <f t="shared" si="41"/>
        <v>260.70299999999997</v>
      </c>
      <c r="G332" s="3">
        <f>G333</f>
        <v>0</v>
      </c>
      <c r="H332" s="9">
        <f t="shared" si="39"/>
        <v>260.70299999999997</v>
      </c>
      <c r="I332" s="9">
        <v>260.70299999999997</v>
      </c>
      <c r="J332" s="3">
        <f>J333</f>
        <v>0</v>
      </c>
      <c r="K332" s="3">
        <f>K333</f>
        <v>0</v>
      </c>
      <c r="L332" s="9">
        <f t="shared" si="37"/>
        <v>260.70299999999997</v>
      </c>
      <c r="M332" s="9">
        <f t="shared" si="42"/>
        <v>260.70299999999997</v>
      </c>
      <c r="N332" s="3">
        <f>N333</f>
        <v>0</v>
      </c>
      <c r="O332" s="9">
        <f t="shared" si="40"/>
        <v>260.70299999999997</v>
      </c>
      <c r="P332" s="3">
        <f>P333</f>
        <v>0</v>
      </c>
      <c r="Q332" s="9">
        <f t="shared" si="38"/>
        <v>260.70299999999997</v>
      </c>
    </row>
    <row r="333" spans="1:17" ht="60.75" customHeight="1">
      <c r="A333" s="1" t="s">
        <v>385</v>
      </c>
      <c r="B333" s="4" t="s">
        <v>386</v>
      </c>
      <c r="C333" s="5"/>
      <c r="D333" s="9">
        <v>260.70299999999997</v>
      </c>
      <c r="E333" s="3">
        <f>E334</f>
        <v>0</v>
      </c>
      <c r="F333" s="9">
        <f t="shared" si="41"/>
        <v>260.70299999999997</v>
      </c>
      <c r="G333" s="3">
        <f>G334</f>
        <v>0</v>
      </c>
      <c r="H333" s="9">
        <f t="shared" si="39"/>
        <v>260.70299999999997</v>
      </c>
      <c r="I333" s="9">
        <v>260.70299999999997</v>
      </c>
      <c r="J333" s="3">
        <f>J334</f>
        <v>0</v>
      </c>
      <c r="K333" s="3">
        <f>K334</f>
        <v>0</v>
      </c>
      <c r="L333" s="9">
        <f t="shared" si="37"/>
        <v>260.70299999999997</v>
      </c>
      <c r="M333" s="9">
        <f t="shared" si="42"/>
        <v>260.70299999999997</v>
      </c>
      <c r="N333" s="3">
        <f>N334</f>
        <v>0</v>
      </c>
      <c r="O333" s="9">
        <f t="shared" si="40"/>
        <v>260.70299999999997</v>
      </c>
      <c r="P333" s="3">
        <f>P334</f>
        <v>0</v>
      </c>
      <c r="Q333" s="9">
        <f t="shared" si="38"/>
        <v>260.70299999999997</v>
      </c>
    </row>
    <row r="334" spans="1:17" ht="50.25" customHeight="1">
      <c r="A334" s="1" t="s">
        <v>35</v>
      </c>
      <c r="B334" s="4" t="s">
        <v>386</v>
      </c>
      <c r="C334" s="5">
        <v>200</v>
      </c>
      <c r="D334" s="9">
        <v>260.70299999999997</v>
      </c>
      <c r="E334" s="3"/>
      <c r="F334" s="9">
        <f t="shared" si="41"/>
        <v>260.70299999999997</v>
      </c>
      <c r="G334" s="3"/>
      <c r="H334" s="9">
        <f t="shared" si="39"/>
        <v>260.70299999999997</v>
      </c>
      <c r="I334" s="9">
        <v>260.70299999999997</v>
      </c>
      <c r="J334" s="3"/>
      <c r="K334" s="3"/>
      <c r="L334" s="9">
        <f t="shared" si="37"/>
        <v>260.70299999999997</v>
      </c>
      <c r="M334" s="9">
        <f t="shared" si="42"/>
        <v>260.70299999999997</v>
      </c>
      <c r="N334" s="3"/>
      <c r="O334" s="9">
        <f t="shared" si="40"/>
        <v>260.70299999999997</v>
      </c>
      <c r="P334" s="3"/>
      <c r="Q334" s="9">
        <f t="shared" si="38"/>
        <v>260.70299999999997</v>
      </c>
    </row>
    <row r="335" spans="1:17" ht="50.25" customHeight="1">
      <c r="A335" s="13" t="s">
        <v>424</v>
      </c>
      <c r="B335" s="4" t="s">
        <v>425</v>
      </c>
      <c r="C335" s="5"/>
      <c r="D335" s="9">
        <v>0</v>
      </c>
      <c r="E335" s="3">
        <f>E336</f>
        <v>0</v>
      </c>
      <c r="F335" s="9">
        <f t="shared" si="41"/>
        <v>0</v>
      </c>
      <c r="G335" s="3">
        <f>G336</f>
        <v>0</v>
      </c>
      <c r="H335" s="9">
        <f t="shared" si="39"/>
        <v>0</v>
      </c>
      <c r="I335" s="9">
        <v>0</v>
      </c>
      <c r="J335" s="3">
        <f>J336</f>
        <v>0</v>
      </c>
      <c r="K335" s="3">
        <f>K336</f>
        <v>0</v>
      </c>
      <c r="L335" s="9">
        <f t="shared" si="37"/>
        <v>0</v>
      </c>
      <c r="M335" s="9">
        <f t="shared" si="42"/>
        <v>0</v>
      </c>
      <c r="N335" s="3">
        <f>N336</f>
        <v>0</v>
      </c>
      <c r="O335" s="9">
        <f t="shared" si="40"/>
        <v>0</v>
      </c>
      <c r="P335" s="3">
        <f>P336</f>
        <v>0</v>
      </c>
      <c r="Q335" s="9">
        <f t="shared" si="38"/>
        <v>0</v>
      </c>
    </row>
    <row r="336" spans="1:17" ht="40.5" customHeight="1">
      <c r="A336" s="13" t="s">
        <v>426</v>
      </c>
      <c r="B336" s="4" t="s">
        <v>427</v>
      </c>
      <c r="C336" s="5"/>
      <c r="D336" s="9">
        <v>0</v>
      </c>
      <c r="E336" s="3">
        <f>E337</f>
        <v>0</v>
      </c>
      <c r="F336" s="9">
        <f t="shared" si="41"/>
        <v>0</v>
      </c>
      <c r="G336" s="3">
        <f>G337</f>
        <v>0</v>
      </c>
      <c r="H336" s="9">
        <f t="shared" si="39"/>
        <v>0</v>
      </c>
      <c r="I336" s="9">
        <v>0</v>
      </c>
      <c r="J336" s="3">
        <f>J337</f>
        <v>0</v>
      </c>
      <c r="K336" s="3">
        <f>K337</f>
        <v>0</v>
      </c>
      <c r="L336" s="9">
        <f t="shared" si="37"/>
        <v>0</v>
      </c>
      <c r="M336" s="9">
        <f t="shared" si="42"/>
        <v>0</v>
      </c>
      <c r="N336" s="3">
        <f>N337</f>
        <v>0</v>
      </c>
      <c r="O336" s="9">
        <f t="shared" si="40"/>
        <v>0</v>
      </c>
      <c r="P336" s="3">
        <f>P337</f>
        <v>0</v>
      </c>
      <c r="Q336" s="9">
        <f t="shared" si="38"/>
        <v>0</v>
      </c>
    </row>
    <row r="337" spans="1:17" ht="50.25" customHeight="1">
      <c r="A337" s="13" t="s">
        <v>35</v>
      </c>
      <c r="B337" s="4" t="s">
        <v>428</v>
      </c>
      <c r="C337" s="5">
        <v>200</v>
      </c>
      <c r="D337" s="9">
        <v>0</v>
      </c>
      <c r="E337" s="3"/>
      <c r="F337" s="9">
        <f t="shared" si="41"/>
        <v>0</v>
      </c>
      <c r="G337" s="3"/>
      <c r="H337" s="9">
        <f t="shared" si="39"/>
        <v>0</v>
      </c>
      <c r="I337" s="9">
        <v>0</v>
      </c>
      <c r="J337" s="3"/>
      <c r="K337" s="3"/>
      <c r="L337" s="9">
        <f t="shared" si="37"/>
        <v>0</v>
      </c>
      <c r="M337" s="9">
        <f t="shared" si="42"/>
        <v>0</v>
      </c>
      <c r="N337" s="3"/>
      <c r="O337" s="9">
        <f t="shared" si="40"/>
        <v>0</v>
      </c>
      <c r="P337" s="3"/>
      <c r="Q337" s="9">
        <f t="shared" si="38"/>
        <v>0</v>
      </c>
    </row>
    <row r="338" spans="1:17" ht="50.25" customHeight="1">
      <c r="A338" s="13" t="s">
        <v>429</v>
      </c>
      <c r="B338" s="4" t="s">
        <v>430</v>
      </c>
      <c r="C338" s="5"/>
      <c r="D338" s="9">
        <v>575.67999999999995</v>
      </c>
      <c r="E338" s="3">
        <f>E339+E342+E344</f>
        <v>0</v>
      </c>
      <c r="F338" s="9">
        <f t="shared" si="41"/>
        <v>575.67999999999995</v>
      </c>
      <c r="G338" s="3">
        <f>G339+G342+G344</f>
        <v>0</v>
      </c>
      <c r="H338" s="9">
        <f t="shared" si="39"/>
        <v>575.67999999999995</v>
      </c>
      <c r="I338" s="9">
        <v>575.67999999999995</v>
      </c>
      <c r="J338" s="3">
        <f>J339+J342+J344</f>
        <v>0</v>
      </c>
      <c r="K338" s="3">
        <f>K339+K342+K344</f>
        <v>0</v>
      </c>
      <c r="L338" s="9">
        <f t="shared" si="37"/>
        <v>575.67999999999995</v>
      </c>
      <c r="M338" s="9">
        <f t="shared" si="42"/>
        <v>575.67999999999995</v>
      </c>
      <c r="N338" s="3">
        <f>N339+N342+N344</f>
        <v>0</v>
      </c>
      <c r="O338" s="9">
        <f t="shared" si="40"/>
        <v>575.67999999999995</v>
      </c>
      <c r="P338" s="3">
        <f>P339+P342+P344</f>
        <v>0</v>
      </c>
      <c r="Q338" s="9">
        <f t="shared" si="38"/>
        <v>575.67999999999995</v>
      </c>
    </row>
    <row r="339" spans="1:17" ht="50.25" customHeight="1">
      <c r="A339" s="13" t="s">
        <v>431</v>
      </c>
      <c r="B339" s="4" t="s">
        <v>432</v>
      </c>
      <c r="C339" s="5"/>
      <c r="D339" s="9">
        <v>575.67999999999995</v>
      </c>
      <c r="E339" s="3">
        <f>E340</f>
        <v>0</v>
      </c>
      <c r="F339" s="9">
        <f t="shared" si="41"/>
        <v>575.67999999999995</v>
      </c>
      <c r="G339" s="3">
        <f>G340+G341</f>
        <v>0</v>
      </c>
      <c r="H339" s="9">
        <f t="shared" si="39"/>
        <v>575.67999999999995</v>
      </c>
      <c r="I339" s="9">
        <v>575.67999999999995</v>
      </c>
      <c r="J339" s="3">
        <f>J340</f>
        <v>0</v>
      </c>
      <c r="K339" s="3">
        <f>K340+K341</f>
        <v>0</v>
      </c>
      <c r="L339" s="9">
        <f t="shared" si="37"/>
        <v>575.67999999999995</v>
      </c>
      <c r="M339" s="9">
        <f t="shared" si="42"/>
        <v>575.67999999999995</v>
      </c>
      <c r="N339" s="3">
        <f>N340+N341</f>
        <v>0</v>
      </c>
      <c r="O339" s="9">
        <f t="shared" si="40"/>
        <v>575.67999999999995</v>
      </c>
      <c r="P339" s="3">
        <f>P340+P341</f>
        <v>0</v>
      </c>
      <c r="Q339" s="9">
        <f t="shared" si="38"/>
        <v>575.67999999999995</v>
      </c>
    </row>
    <row r="340" spans="1:17" ht="50.25" customHeight="1">
      <c r="A340" s="13" t="s">
        <v>35</v>
      </c>
      <c r="B340" s="4" t="s">
        <v>432</v>
      </c>
      <c r="C340" s="5">
        <v>200</v>
      </c>
      <c r="D340" s="9">
        <v>575.67999999999995</v>
      </c>
      <c r="E340" s="3"/>
      <c r="F340" s="9">
        <f t="shared" si="41"/>
        <v>575.67999999999995</v>
      </c>
      <c r="G340" s="3"/>
      <c r="H340" s="9">
        <f t="shared" si="39"/>
        <v>575.67999999999995</v>
      </c>
      <c r="I340" s="9">
        <v>575.67999999999995</v>
      </c>
      <c r="J340" s="3"/>
      <c r="K340" s="3"/>
      <c r="L340" s="9">
        <f t="shared" si="37"/>
        <v>575.67999999999995</v>
      </c>
      <c r="M340" s="9">
        <f t="shared" si="42"/>
        <v>575.67999999999995</v>
      </c>
      <c r="N340" s="3"/>
      <c r="O340" s="9">
        <f t="shared" si="40"/>
        <v>575.67999999999995</v>
      </c>
      <c r="P340" s="3"/>
      <c r="Q340" s="9">
        <f t="shared" si="38"/>
        <v>575.67999999999995</v>
      </c>
    </row>
    <row r="341" spans="1:17" ht="50.25" customHeight="1">
      <c r="A341" s="1" t="s">
        <v>306</v>
      </c>
      <c r="B341" s="4" t="s">
        <v>432</v>
      </c>
      <c r="C341" s="5">
        <v>400</v>
      </c>
      <c r="D341" s="9"/>
      <c r="E341" s="3"/>
      <c r="F341" s="9">
        <v>0</v>
      </c>
      <c r="G341" s="3"/>
      <c r="H341" s="9">
        <f t="shared" si="39"/>
        <v>0</v>
      </c>
      <c r="I341" s="9"/>
      <c r="J341" s="3"/>
      <c r="K341" s="3"/>
      <c r="L341" s="9">
        <f t="shared" si="37"/>
        <v>0</v>
      </c>
      <c r="M341" s="9">
        <v>0</v>
      </c>
      <c r="N341" s="3"/>
      <c r="O341" s="9">
        <f t="shared" si="40"/>
        <v>0</v>
      </c>
      <c r="P341" s="3"/>
      <c r="Q341" s="9">
        <f t="shared" si="38"/>
        <v>0</v>
      </c>
    </row>
    <row r="342" spans="1:17" ht="72.75" customHeight="1">
      <c r="A342" s="13" t="s">
        <v>473</v>
      </c>
      <c r="B342" s="4" t="s">
        <v>474</v>
      </c>
      <c r="C342" s="5"/>
      <c r="D342" s="9">
        <v>0</v>
      </c>
      <c r="E342" s="3">
        <f>E343</f>
        <v>0</v>
      </c>
      <c r="F342" s="9">
        <f t="shared" si="41"/>
        <v>0</v>
      </c>
      <c r="G342" s="3">
        <f>G343</f>
        <v>0</v>
      </c>
      <c r="H342" s="9">
        <f t="shared" si="39"/>
        <v>0</v>
      </c>
      <c r="I342" s="9">
        <v>0</v>
      </c>
      <c r="J342" s="3">
        <f>J343</f>
        <v>0</v>
      </c>
      <c r="K342" s="3">
        <f>K343</f>
        <v>0</v>
      </c>
      <c r="L342" s="9">
        <f t="shared" si="37"/>
        <v>0</v>
      </c>
      <c r="M342" s="9">
        <f t="shared" si="42"/>
        <v>0</v>
      </c>
      <c r="N342" s="3">
        <f>N343</f>
        <v>0</v>
      </c>
      <c r="O342" s="9">
        <f t="shared" si="40"/>
        <v>0</v>
      </c>
      <c r="P342" s="3">
        <f>P343</f>
        <v>0</v>
      </c>
      <c r="Q342" s="9">
        <f t="shared" si="38"/>
        <v>0</v>
      </c>
    </row>
    <row r="343" spans="1:17" ht="50.25" customHeight="1">
      <c r="A343" s="1" t="s">
        <v>306</v>
      </c>
      <c r="B343" s="4" t="s">
        <v>474</v>
      </c>
      <c r="C343" s="5">
        <v>400</v>
      </c>
      <c r="D343" s="9">
        <v>0</v>
      </c>
      <c r="E343" s="3"/>
      <c r="F343" s="9">
        <f t="shared" si="41"/>
        <v>0</v>
      </c>
      <c r="G343" s="3"/>
      <c r="H343" s="9">
        <f t="shared" si="39"/>
        <v>0</v>
      </c>
      <c r="I343" s="9">
        <v>0</v>
      </c>
      <c r="J343" s="3"/>
      <c r="K343" s="3"/>
      <c r="L343" s="9">
        <f t="shared" si="37"/>
        <v>0</v>
      </c>
      <c r="M343" s="9">
        <f t="shared" si="42"/>
        <v>0</v>
      </c>
      <c r="N343" s="3"/>
      <c r="O343" s="9">
        <f t="shared" si="40"/>
        <v>0</v>
      </c>
      <c r="P343" s="3"/>
      <c r="Q343" s="9">
        <f t="shared" si="38"/>
        <v>0</v>
      </c>
    </row>
    <row r="344" spans="1:17" ht="37.5" customHeight="1">
      <c r="A344" s="1" t="s">
        <v>545</v>
      </c>
      <c r="B344" s="4" t="s">
        <v>546</v>
      </c>
      <c r="C344" s="5"/>
      <c r="D344" s="9">
        <v>0</v>
      </c>
      <c r="E344" s="3">
        <f>E345</f>
        <v>0</v>
      </c>
      <c r="F344" s="9">
        <f t="shared" si="41"/>
        <v>0</v>
      </c>
      <c r="G344" s="3">
        <f>G345</f>
        <v>0</v>
      </c>
      <c r="H344" s="9">
        <f t="shared" si="39"/>
        <v>0</v>
      </c>
      <c r="I344" s="9">
        <v>0</v>
      </c>
      <c r="J344" s="3">
        <f>J345</f>
        <v>0</v>
      </c>
      <c r="K344" s="3">
        <f>K345</f>
        <v>0</v>
      </c>
      <c r="L344" s="9">
        <f t="shared" ref="L344:L408" si="45">H344+K344</f>
        <v>0</v>
      </c>
      <c r="M344" s="9">
        <f t="shared" si="42"/>
        <v>0</v>
      </c>
      <c r="N344" s="3">
        <f>N345</f>
        <v>0</v>
      </c>
      <c r="O344" s="9">
        <f t="shared" si="40"/>
        <v>0</v>
      </c>
      <c r="P344" s="3">
        <f>P345</f>
        <v>0</v>
      </c>
      <c r="Q344" s="9">
        <f t="shared" ref="Q344:Q408" si="46">O344+P344</f>
        <v>0</v>
      </c>
    </row>
    <row r="345" spans="1:17" ht="50.25" customHeight="1">
      <c r="A345" s="13" t="s">
        <v>35</v>
      </c>
      <c r="B345" s="4" t="s">
        <v>546</v>
      </c>
      <c r="C345" s="5">
        <v>200</v>
      </c>
      <c r="D345" s="9">
        <v>0</v>
      </c>
      <c r="E345" s="3"/>
      <c r="F345" s="9">
        <f t="shared" si="41"/>
        <v>0</v>
      </c>
      <c r="G345" s="3"/>
      <c r="H345" s="9">
        <f t="shared" si="39"/>
        <v>0</v>
      </c>
      <c r="I345" s="9">
        <v>0</v>
      </c>
      <c r="J345" s="3"/>
      <c r="K345" s="3"/>
      <c r="L345" s="9">
        <f t="shared" si="45"/>
        <v>0</v>
      </c>
      <c r="M345" s="9">
        <f t="shared" si="42"/>
        <v>0</v>
      </c>
      <c r="N345" s="3"/>
      <c r="O345" s="9">
        <f t="shared" si="40"/>
        <v>0</v>
      </c>
      <c r="P345" s="3"/>
      <c r="Q345" s="9">
        <f t="shared" si="46"/>
        <v>0</v>
      </c>
    </row>
    <row r="346" spans="1:17" ht="50.25" customHeight="1">
      <c r="A346" s="22" t="s">
        <v>433</v>
      </c>
      <c r="B346" s="23" t="s">
        <v>434</v>
      </c>
      <c r="C346" s="24"/>
      <c r="D346" s="9">
        <v>0</v>
      </c>
      <c r="E346" s="3">
        <f>E347+E350+E353</f>
        <v>0</v>
      </c>
      <c r="F346" s="9">
        <f t="shared" si="41"/>
        <v>0</v>
      </c>
      <c r="G346" s="3">
        <f>G347+G350+G353</f>
        <v>0</v>
      </c>
      <c r="H346" s="9">
        <f t="shared" si="39"/>
        <v>0</v>
      </c>
      <c r="I346" s="9">
        <v>0</v>
      </c>
      <c r="J346" s="3">
        <f>J347+J350+J353</f>
        <v>0</v>
      </c>
      <c r="K346" s="3">
        <f>K347+K350+K353</f>
        <v>0</v>
      </c>
      <c r="L346" s="9">
        <f t="shared" si="45"/>
        <v>0</v>
      </c>
      <c r="M346" s="9">
        <f t="shared" si="42"/>
        <v>0</v>
      </c>
      <c r="N346" s="3">
        <f>N347+N350+N353</f>
        <v>0</v>
      </c>
      <c r="O346" s="9">
        <f t="shared" si="40"/>
        <v>0</v>
      </c>
      <c r="P346" s="3">
        <f>P347+P350+P353</f>
        <v>0</v>
      </c>
      <c r="Q346" s="9">
        <f t="shared" si="46"/>
        <v>0</v>
      </c>
    </row>
    <row r="347" spans="1:17" ht="50.25" customHeight="1">
      <c r="A347" s="13" t="s">
        <v>435</v>
      </c>
      <c r="B347" s="4" t="s">
        <v>436</v>
      </c>
      <c r="C347" s="5"/>
      <c r="D347" s="9">
        <v>0</v>
      </c>
      <c r="E347" s="3">
        <f>E348</f>
        <v>0</v>
      </c>
      <c r="F347" s="9">
        <f t="shared" si="41"/>
        <v>0</v>
      </c>
      <c r="G347" s="3">
        <f>G348</f>
        <v>0</v>
      </c>
      <c r="H347" s="9">
        <f t="shared" si="39"/>
        <v>0</v>
      </c>
      <c r="I347" s="9">
        <v>0</v>
      </c>
      <c r="J347" s="3">
        <f>J348</f>
        <v>0</v>
      </c>
      <c r="K347" s="3">
        <f>K348</f>
        <v>0</v>
      </c>
      <c r="L347" s="9">
        <f t="shared" si="45"/>
        <v>0</v>
      </c>
      <c r="M347" s="9">
        <f t="shared" si="42"/>
        <v>0</v>
      </c>
      <c r="N347" s="3">
        <f>N348</f>
        <v>0</v>
      </c>
      <c r="O347" s="9">
        <f t="shared" si="40"/>
        <v>0</v>
      </c>
      <c r="P347" s="3">
        <f>P348</f>
        <v>0</v>
      </c>
      <c r="Q347" s="9">
        <f t="shared" si="46"/>
        <v>0</v>
      </c>
    </row>
    <row r="348" spans="1:17" ht="50.25" customHeight="1">
      <c r="A348" s="13" t="s">
        <v>437</v>
      </c>
      <c r="B348" s="4" t="s">
        <v>438</v>
      </c>
      <c r="C348" s="5"/>
      <c r="D348" s="9">
        <v>0</v>
      </c>
      <c r="E348" s="3">
        <f>E349</f>
        <v>0</v>
      </c>
      <c r="F348" s="9">
        <f t="shared" si="41"/>
        <v>0</v>
      </c>
      <c r="G348" s="3">
        <f>G349</f>
        <v>0</v>
      </c>
      <c r="H348" s="9">
        <f t="shared" si="39"/>
        <v>0</v>
      </c>
      <c r="I348" s="9">
        <v>0</v>
      </c>
      <c r="J348" s="3">
        <f>J349</f>
        <v>0</v>
      </c>
      <c r="K348" s="3">
        <f>K349</f>
        <v>0</v>
      </c>
      <c r="L348" s="9">
        <f t="shared" si="45"/>
        <v>0</v>
      </c>
      <c r="M348" s="9">
        <f t="shared" si="42"/>
        <v>0</v>
      </c>
      <c r="N348" s="3">
        <f>N349</f>
        <v>0</v>
      </c>
      <c r="O348" s="9">
        <f t="shared" si="40"/>
        <v>0</v>
      </c>
      <c r="P348" s="3">
        <f>P349</f>
        <v>0</v>
      </c>
      <c r="Q348" s="9">
        <f t="shared" si="46"/>
        <v>0</v>
      </c>
    </row>
    <row r="349" spans="1:17" ht="50.25" customHeight="1">
      <c r="A349" s="13" t="s">
        <v>35</v>
      </c>
      <c r="B349" s="4" t="s">
        <v>438</v>
      </c>
      <c r="C349" s="5">
        <v>200</v>
      </c>
      <c r="D349" s="9">
        <v>0</v>
      </c>
      <c r="E349" s="3"/>
      <c r="F349" s="9">
        <f t="shared" si="41"/>
        <v>0</v>
      </c>
      <c r="G349" s="3"/>
      <c r="H349" s="9">
        <f t="shared" ref="H349:H413" si="47">F349+G349</f>
        <v>0</v>
      </c>
      <c r="I349" s="9">
        <v>0</v>
      </c>
      <c r="J349" s="3"/>
      <c r="K349" s="3"/>
      <c r="L349" s="9">
        <f t="shared" si="45"/>
        <v>0</v>
      </c>
      <c r="M349" s="9">
        <f t="shared" si="42"/>
        <v>0</v>
      </c>
      <c r="N349" s="3"/>
      <c r="O349" s="9">
        <f t="shared" ref="O349:O413" si="48">M349+N349</f>
        <v>0</v>
      </c>
      <c r="P349" s="3"/>
      <c r="Q349" s="9">
        <f t="shared" si="46"/>
        <v>0</v>
      </c>
    </row>
    <row r="350" spans="1:17" ht="50.25" customHeight="1">
      <c r="A350" s="13" t="s">
        <v>439</v>
      </c>
      <c r="B350" s="4" t="s">
        <v>440</v>
      </c>
      <c r="C350" s="5"/>
      <c r="D350" s="9">
        <v>0</v>
      </c>
      <c r="E350" s="3">
        <f>E351</f>
        <v>0</v>
      </c>
      <c r="F350" s="9">
        <f t="shared" si="41"/>
        <v>0</v>
      </c>
      <c r="G350" s="3">
        <f>G351</f>
        <v>0</v>
      </c>
      <c r="H350" s="9">
        <f t="shared" si="47"/>
        <v>0</v>
      </c>
      <c r="I350" s="9">
        <v>0</v>
      </c>
      <c r="J350" s="3">
        <f>J351</f>
        <v>0</v>
      </c>
      <c r="K350" s="3">
        <f>K351</f>
        <v>0</v>
      </c>
      <c r="L350" s="9">
        <f t="shared" si="45"/>
        <v>0</v>
      </c>
      <c r="M350" s="9">
        <f t="shared" si="42"/>
        <v>0</v>
      </c>
      <c r="N350" s="3">
        <f>N351</f>
        <v>0</v>
      </c>
      <c r="O350" s="9">
        <f t="shared" si="48"/>
        <v>0</v>
      </c>
      <c r="P350" s="3">
        <f>P351</f>
        <v>0</v>
      </c>
      <c r="Q350" s="9">
        <f t="shared" si="46"/>
        <v>0</v>
      </c>
    </row>
    <row r="351" spans="1:17" ht="50.25" customHeight="1">
      <c r="A351" s="13" t="s">
        <v>441</v>
      </c>
      <c r="B351" s="4" t="s">
        <v>442</v>
      </c>
      <c r="C351" s="5"/>
      <c r="D351" s="9">
        <v>0</v>
      </c>
      <c r="E351" s="3">
        <f>E352</f>
        <v>0</v>
      </c>
      <c r="F351" s="9">
        <f t="shared" si="41"/>
        <v>0</v>
      </c>
      <c r="G351" s="3">
        <f>G352</f>
        <v>0</v>
      </c>
      <c r="H351" s="9">
        <f t="shared" si="47"/>
        <v>0</v>
      </c>
      <c r="I351" s="9">
        <v>0</v>
      </c>
      <c r="J351" s="3">
        <f>J352</f>
        <v>0</v>
      </c>
      <c r="K351" s="3">
        <f>K352</f>
        <v>0</v>
      </c>
      <c r="L351" s="9">
        <f t="shared" si="45"/>
        <v>0</v>
      </c>
      <c r="M351" s="9">
        <f t="shared" si="42"/>
        <v>0</v>
      </c>
      <c r="N351" s="3">
        <f>N352</f>
        <v>0</v>
      </c>
      <c r="O351" s="9">
        <f t="shared" si="48"/>
        <v>0</v>
      </c>
      <c r="P351" s="3">
        <f>P352</f>
        <v>0</v>
      </c>
      <c r="Q351" s="9">
        <f t="shared" si="46"/>
        <v>0</v>
      </c>
    </row>
    <row r="352" spans="1:17" ht="50.25" customHeight="1">
      <c r="A352" s="13" t="s">
        <v>35</v>
      </c>
      <c r="B352" s="4" t="s">
        <v>442</v>
      </c>
      <c r="C352" s="5">
        <v>200</v>
      </c>
      <c r="D352" s="9">
        <v>0</v>
      </c>
      <c r="E352" s="3"/>
      <c r="F352" s="9">
        <f t="shared" si="41"/>
        <v>0</v>
      </c>
      <c r="G352" s="3"/>
      <c r="H352" s="9">
        <f t="shared" si="47"/>
        <v>0</v>
      </c>
      <c r="I352" s="9">
        <v>0</v>
      </c>
      <c r="J352" s="3"/>
      <c r="K352" s="3"/>
      <c r="L352" s="9">
        <f t="shared" si="45"/>
        <v>0</v>
      </c>
      <c r="M352" s="9">
        <f t="shared" si="42"/>
        <v>0</v>
      </c>
      <c r="N352" s="3"/>
      <c r="O352" s="9">
        <f t="shared" si="48"/>
        <v>0</v>
      </c>
      <c r="P352" s="3"/>
      <c r="Q352" s="9">
        <f t="shared" si="46"/>
        <v>0</v>
      </c>
    </row>
    <row r="353" spans="1:17" ht="50.25" customHeight="1">
      <c r="A353" s="13" t="s">
        <v>443</v>
      </c>
      <c r="B353" s="4" t="s">
        <v>444</v>
      </c>
      <c r="C353" s="5"/>
      <c r="D353" s="9">
        <v>0</v>
      </c>
      <c r="E353" s="3">
        <f>E354</f>
        <v>0</v>
      </c>
      <c r="F353" s="9">
        <f t="shared" si="41"/>
        <v>0</v>
      </c>
      <c r="G353" s="3">
        <f>G354</f>
        <v>0</v>
      </c>
      <c r="H353" s="9">
        <f t="shared" si="47"/>
        <v>0</v>
      </c>
      <c r="I353" s="9">
        <v>0</v>
      </c>
      <c r="J353" s="3">
        <f>J354</f>
        <v>0</v>
      </c>
      <c r="K353" s="3">
        <f>K354</f>
        <v>0</v>
      </c>
      <c r="L353" s="9">
        <f t="shared" si="45"/>
        <v>0</v>
      </c>
      <c r="M353" s="9">
        <f t="shared" si="42"/>
        <v>0</v>
      </c>
      <c r="N353" s="3">
        <f>N354</f>
        <v>0</v>
      </c>
      <c r="O353" s="9">
        <f t="shared" si="48"/>
        <v>0</v>
      </c>
      <c r="P353" s="3">
        <f>P354</f>
        <v>0</v>
      </c>
      <c r="Q353" s="9">
        <f t="shared" si="46"/>
        <v>0</v>
      </c>
    </row>
    <row r="354" spans="1:17" ht="50.25" customHeight="1">
      <c r="A354" s="13" t="s">
        <v>445</v>
      </c>
      <c r="B354" s="4" t="s">
        <v>446</v>
      </c>
      <c r="C354" s="5"/>
      <c r="D354" s="9">
        <v>0</v>
      </c>
      <c r="E354" s="3">
        <f>E355</f>
        <v>0</v>
      </c>
      <c r="F354" s="9">
        <f t="shared" ref="F354:F418" si="49">D354+E354</f>
        <v>0</v>
      </c>
      <c r="G354" s="3">
        <f>G355</f>
        <v>0</v>
      </c>
      <c r="H354" s="9">
        <f t="shared" si="47"/>
        <v>0</v>
      </c>
      <c r="I354" s="9">
        <v>0</v>
      </c>
      <c r="J354" s="3">
        <f>J355</f>
        <v>0</v>
      </c>
      <c r="K354" s="3">
        <f>K355</f>
        <v>0</v>
      </c>
      <c r="L354" s="9">
        <f t="shared" si="45"/>
        <v>0</v>
      </c>
      <c r="M354" s="9">
        <f t="shared" ref="M354:M418" si="50">I354+J354</f>
        <v>0</v>
      </c>
      <c r="N354" s="3">
        <f>N355</f>
        <v>0</v>
      </c>
      <c r="O354" s="9">
        <f t="shared" si="48"/>
        <v>0</v>
      </c>
      <c r="P354" s="3">
        <f>P355</f>
        <v>0</v>
      </c>
      <c r="Q354" s="9">
        <f t="shared" si="46"/>
        <v>0</v>
      </c>
    </row>
    <row r="355" spans="1:17" ht="50.25" customHeight="1">
      <c r="A355" s="13" t="s">
        <v>35</v>
      </c>
      <c r="B355" s="4" t="s">
        <v>446</v>
      </c>
      <c r="C355" s="5">
        <v>200</v>
      </c>
      <c r="D355" s="9">
        <v>0</v>
      </c>
      <c r="E355" s="3"/>
      <c r="F355" s="9">
        <f t="shared" si="49"/>
        <v>0</v>
      </c>
      <c r="G355" s="3"/>
      <c r="H355" s="9">
        <f t="shared" si="47"/>
        <v>0</v>
      </c>
      <c r="I355" s="9">
        <v>0</v>
      </c>
      <c r="J355" s="3"/>
      <c r="K355" s="3"/>
      <c r="L355" s="9">
        <f t="shared" si="45"/>
        <v>0</v>
      </c>
      <c r="M355" s="9">
        <f t="shared" si="50"/>
        <v>0</v>
      </c>
      <c r="N355" s="3"/>
      <c r="O355" s="9">
        <f t="shared" si="48"/>
        <v>0</v>
      </c>
      <c r="P355" s="3"/>
      <c r="Q355" s="9">
        <f t="shared" si="46"/>
        <v>0</v>
      </c>
    </row>
    <row r="356" spans="1:17" ht="62.25" customHeight="1">
      <c r="A356" s="18" t="s">
        <v>513</v>
      </c>
      <c r="B356" s="23" t="s">
        <v>508</v>
      </c>
      <c r="C356" s="5"/>
      <c r="D356" s="9">
        <v>0</v>
      </c>
      <c r="E356" s="3">
        <f>E357</f>
        <v>0</v>
      </c>
      <c r="F356" s="9">
        <f t="shared" si="49"/>
        <v>0</v>
      </c>
      <c r="G356" s="3">
        <f>G357</f>
        <v>0</v>
      </c>
      <c r="H356" s="9">
        <f t="shared" si="47"/>
        <v>0</v>
      </c>
      <c r="I356" s="9">
        <v>0</v>
      </c>
      <c r="J356" s="3">
        <f t="shared" ref="J356:K358" si="51">J357</f>
        <v>0</v>
      </c>
      <c r="K356" s="3">
        <f t="shared" si="51"/>
        <v>0</v>
      </c>
      <c r="L356" s="9">
        <f t="shared" si="45"/>
        <v>0</v>
      </c>
      <c r="M356" s="9">
        <f t="shared" si="50"/>
        <v>0</v>
      </c>
      <c r="N356" s="3">
        <f>N357</f>
        <v>0</v>
      </c>
      <c r="O356" s="9">
        <f t="shared" si="48"/>
        <v>0</v>
      </c>
      <c r="P356" s="3">
        <f>P357</f>
        <v>0</v>
      </c>
      <c r="Q356" s="9">
        <f t="shared" si="46"/>
        <v>0</v>
      </c>
    </row>
    <row r="357" spans="1:17" ht="66.75" customHeight="1">
      <c r="A357" s="13" t="s">
        <v>509</v>
      </c>
      <c r="B357" s="4" t="s">
        <v>510</v>
      </c>
      <c r="C357" s="5"/>
      <c r="D357" s="9">
        <v>0</v>
      </c>
      <c r="E357" s="3">
        <f>E358</f>
        <v>0</v>
      </c>
      <c r="F357" s="9">
        <f t="shared" si="49"/>
        <v>0</v>
      </c>
      <c r="G357" s="3">
        <f>G358</f>
        <v>0</v>
      </c>
      <c r="H357" s="9">
        <f t="shared" si="47"/>
        <v>0</v>
      </c>
      <c r="I357" s="9">
        <v>0</v>
      </c>
      <c r="J357" s="3">
        <f t="shared" si="51"/>
        <v>0</v>
      </c>
      <c r="K357" s="3">
        <f t="shared" si="51"/>
        <v>0</v>
      </c>
      <c r="L357" s="9">
        <f t="shared" si="45"/>
        <v>0</v>
      </c>
      <c r="M357" s="9">
        <f t="shared" si="50"/>
        <v>0</v>
      </c>
      <c r="N357" s="3">
        <f>N358</f>
        <v>0</v>
      </c>
      <c r="O357" s="9">
        <f t="shared" si="48"/>
        <v>0</v>
      </c>
      <c r="P357" s="3">
        <f>P358</f>
        <v>0</v>
      </c>
      <c r="Q357" s="9">
        <f t="shared" si="46"/>
        <v>0</v>
      </c>
    </row>
    <row r="358" spans="1:17" ht="60" customHeight="1">
      <c r="A358" s="13" t="s">
        <v>511</v>
      </c>
      <c r="B358" s="4" t="s">
        <v>512</v>
      </c>
      <c r="C358" s="5"/>
      <c r="D358" s="9">
        <v>0</v>
      </c>
      <c r="E358" s="3">
        <f>E359</f>
        <v>0</v>
      </c>
      <c r="F358" s="9">
        <f t="shared" si="49"/>
        <v>0</v>
      </c>
      <c r="G358" s="3">
        <f>G359</f>
        <v>0</v>
      </c>
      <c r="H358" s="9">
        <f t="shared" si="47"/>
        <v>0</v>
      </c>
      <c r="I358" s="9">
        <v>0</v>
      </c>
      <c r="J358" s="3">
        <f t="shared" si="51"/>
        <v>0</v>
      </c>
      <c r="K358" s="3">
        <f t="shared" si="51"/>
        <v>0</v>
      </c>
      <c r="L358" s="9">
        <f t="shared" si="45"/>
        <v>0</v>
      </c>
      <c r="M358" s="9">
        <f t="shared" si="50"/>
        <v>0</v>
      </c>
      <c r="N358" s="3">
        <f>N359</f>
        <v>0</v>
      </c>
      <c r="O358" s="9">
        <f t="shared" si="48"/>
        <v>0</v>
      </c>
      <c r="P358" s="3">
        <f>P359</f>
        <v>0</v>
      </c>
      <c r="Q358" s="9">
        <f t="shared" si="46"/>
        <v>0</v>
      </c>
    </row>
    <row r="359" spans="1:17" ht="50.25" customHeight="1">
      <c r="A359" s="13" t="s">
        <v>34</v>
      </c>
      <c r="B359" s="4" t="s">
        <v>512</v>
      </c>
      <c r="C359" s="5">
        <v>800</v>
      </c>
      <c r="D359" s="9">
        <v>0</v>
      </c>
      <c r="E359" s="3"/>
      <c r="F359" s="9">
        <f t="shared" si="49"/>
        <v>0</v>
      </c>
      <c r="G359" s="3"/>
      <c r="H359" s="9">
        <f t="shared" si="47"/>
        <v>0</v>
      </c>
      <c r="I359" s="9">
        <v>0</v>
      </c>
      <c r="J359" s="3"/>
      <c r="K359" s="3"/>
      <c r="L359" s="9">
        <f t="shared" si="45"/>
        <v>0</v>
      </c>
      <c r="M359" s="9">
        <f t="shared" si="50"/>
        <v>0</v>
      </c>
      <c r="N359" s="3"/>
      <c r="O359" s="9">
        <f t="shared" si="48"/>
        <v>0</v>
      </c>
      <c r="P359" s="3"/>
      <c r="Q359" s="9">
        <f t="shared" si="46"/>
        <v>0</v>
      </c>
    </row>
    <row r="360" spans="1:17" ht="85.5" customHeight="1">
      <c r="A360" s="7" t="s">
        <v>6</v>
      </c>
      <c r="B360" s="8" t="s">
        <v>43</v>
      </c>
      <c r="C360" s="5"/>
      <c r="D360" s="9">
        <v>50</v>
      </c>
      <c r="E360" s="3">
        <f>E361</f>
        <v>0</v>
      </c>
      <c r="F360" s="9">
        <f t="shared" si="49"/>
        <v>50</v>
      </c>
      <c r="G360" s="3">
        <f>G361</f>
        <v>0</v>
      </c>
      <c r="H360" s="9">
        <f t="shared" si="47"/>
        <v>50</v>
      </c>
      <c r="I360" s="9">
        <v>50</v>
      </c>
      <c r="J360" s="3">
        <f>J361</f>
        <v>0</v>
      </c>
      <c r="K360" s="3">
        <f>K361</f>
        <v>0</v>
      </c>
      <c r="L360" s="9">
        <f t="shared" si="45"/>
        <v>50</v>
      </c>
      <c r="M360" s="9">
        <f t="shared" si="50"/>
        <v>50</v>
      </c>
      <c r="N360" s="3">
        <f>N361</f>
        <v>0</v>
      </c>
      <c r="O360" s="9">
        <f t="shared" si="48"/>
        <v>50</v>
      </c>
      <c r="P360" s="3">
        <f>P361</f>
        <v>0</v>
      </c>
      <c r="Q360" s="9">
        <f t="shared" si="46"/>
        <v>50</v>
      </c>
    </row>
    <row r="361" spans="1:17" ht="63.75" customHeight="1">
      <c r="A361" s="10" t="s">
        <v>478</v>
      </c>
      <c r="B361" s="8" t="s">
        <v>44</v>
      </c>
      <c r="C361" s="5"/>
      <c r="D361" s="9">
        <v>50</v>
      </c>
      <c r="E361" s="3">
        <f>E362+E365</f>
        <v>0</v>
      </c>
      <c r="F361" s="9">
        <f t="shared" si="49"/>
        <v>50</v>
      </c>
      <c r="G361" s="3">
        <f>G362+G365</f>
        <v>0</v>
      </c>
      <c r="H361" s="9">
        <f t="shared" si="47"/>
        <v>50</v>
      </c>
      <c r="I361" s="9">
        <v>50</v>
      </c>
      <c r="J361" s="3">
        <f>J362+J365</f>
        <v>0</v>
      </c>
      <c r="K361" s="3">
        <f>K362+K365</f>
        <v>0</v>
      </c>
      <c r="L361" s="9">
        <f t="shared" si="45"/>
        <v>50</v>
      </c>
      <c r="M361" s="9">
        <f t="shared" si="50"/>
        <v>50</v>
      </c>
      <c r="N361" s="3">
        <f>N362+N365</f>
        <v>0</v>
      </c>
      <c r="O361" s="9">
        <f t="shared" si="48"/>
        <v>50</v>
      </c>
      <c r="P361" s="3">
        <f>P362+P365</f>
        <v>0</v>
      </c>
      <c r="Q361" s="9">
        <f t="shared" si="46"/>
        <v>50</v>
      </c>
    </row>
    <row r="362" spans="1:17" ht="63" customHeight="1">
      <c r="A362" s="11" t="s">
        <v>479</v>
      </c>
      <c r="B362" s="4" t="s">
        <v>45</v>
      </c>
      <c r="C362" s="5"/>
      <c r="D362" s="9">
        <v>50</v>
      </c>
      <c r="E362" s="3">
        <f>E363</f>
        <v>0</v>
      </c>
      <c r="F362" s="9">
        <f t="shared" si="49"/>
        <v>50</v>
      </c>
      <c r="G362" s="3">
        <f>G363</f>
        <v>0</v>
      </c>
      <c r="H362" s="9">
        <f t="shared" si="47"/>
        <v>50</v>
      </c>
      <c r="I362" s="9">
        <v>50</v>
      </c>
      <c r="J362" s="3">
        <f>J363</f>
        <v>0</v>
      </c>
      <c r="K362" s="3">
        <f>K363</f>
        <v>0</v>
      </c>
      <c r="L362" s="9">
        <f t="shared" si="45"/>
        <v>50</v>
      </c>
      <c r="M362" s="9">
        <f t="shared" si="50"/>
        <v>50</v>
      </c>
      <c r="N362" s="3">
        <f>N363</f>
        <v>0</v>
      </c>
      <c r="O362" s="9">
        <f t="shared" si="48"/>
        <v>50</v>
      </c>
      <c r="P362" s="3">
        <f>P363</f>
        <v>0</v>
      </c>
      <c r="Q362" s="9">
        <f t="shared" si="46"/>
        <v>50</v>
      </c>
    </row>
    <row r="363" spans="1:17" ht="56.25" customHeight="1">
      <c r="A363" s="11" t="s">
        <v>42</v>
      </c>
      <c r="B363" s="4" t="s">
        <v>46</v>
      </c>
      <c r="C363" s="5"/>
      <c r="D363" s="9">
        <v>50</v>
      </c>
      <c r="E363" s="3">
        <f>E364</f>
        <v>0</v>
      </c>
      <c r="F363" s="9">
        <f t="shared" si="49"/>
        <v>50</v>
      </c>
      <c r="G363" s="3">
        <f>G364</f>
        <v>0</v>
      </c>
      <c r="H363" s="9">
        <f t="shared" si="47"/>
        <v>50</v>
      </c>
      <c r="I363" s="9">
        <v>50</v>
      </c>
      <c r="J363" s="3">
        <f>J364</f>
        <v>0</v>
      </c>
      <c r="K363" s="3">
        <f>K364</f>
        <v>0</v>
      </c>
      <c r="L363" s="9">
        <f t="shared" si="45"/>
        <v>50</v>
      </c>
      <c r="M363" s="9">
        <f t="shared" si="50"/>
        <v>50</v>
      </c>
      <c r="N363" s="3">
        <f>N364</f>
        <v>0</v>
      </c>
      <c r="O363" s="9">
        <f t="shared" si="48"/>
        <v>50</v>
      </c>
      <c r="P363" s="3">
        <f>P364</f>
        <v>0</v>
      </c>
      <c r="Q363" s="9">
        <f t="shared" si="46"/>
        <v>50</v>
      </c>
    </row>
    <row r="364" spans="1:17" ht="42" customHeight="1">
      <c r="A364" s="1" t="s">
        <v>34</v>
      </c>
      <c r="B364" s="4" t="s">
        <v>46</v>
      </c>
      <c r="C364" s="5">
        <v>800</v>
      </c>
      <c r="D364" s="9">
        <v>50</v>
      </c>
      <c r="E364" s="3"/>
      <c r="F364" s="9">
        <f t="shared" si="49"/>
        <v>50</v>
      </c>
      <c r="G364" s="3"/>
      <c r="H364" s="9">
        <f t="shared" si="47"/>
        <v>50</v>
      </c>
      <c r="I364" s="9">
        <v>50</v>
      </c>
      <c r="J364" s="3"/>
      <c r="K364" s="3"/>
      <c r="L364" s="9">
        <f t="shared" si="45"/>
        <v>50</v>
      </c>
      <c r="M364" s="9">
        <f t="shared" si="50"/>
        <v>50</v>
      </c>
      <c r="N364" s="3"/>
      <c r="O364" s="9">
        <f t="shared" si="48"/>
        <v>50</v>
      </c>
      <c r="P364" s="3"/>
      <c r="Q364" s="9">
        <f t="shared" si="46"/>
        <v>50</v>
      </c>
    </row>
    <row r="365" spans="1:17" ht="51.75" customHeight="1">
      <c r="A365" s="13" t="s">
        <v>504</v>
      </c>
      <c r="B365" s="4" t="s">
        <v>505</v>
      </c>
      <c r="C365" s="5"/>
      <c r="D365" s="9">
        <v>0</v>
      </c>
      <c r="E365" s="3">
        <f>E366</f>
        <v>0</v>
      </c>
      <c r="F365" s="9">
        <f t="shared" si="49"/>
        <v>0</v>
      </c>
      <c r="G365" s="3">
        <f>G366</f>
        <v>0</v>
      </c>
      <c r="H365" s="9">
        <f t="shared" si="47"/>
        <v>0</v>
      </c>
      <c r="I365" s="9">
        <v>0</v>
      </c>
      <c r="J365" s="3">
        <f>J366</f>
        <v>0</v>
      </c>
      <c r="K365" s="3">
        <f>K366</f>
        <v>0</v>
      </c>
      <c r="L365" s="9">
        <f t="shared" si="45"/>
        <v>0</v>
      </c>
      <c r="M365" s="9">
        <f t="shared" si="50"/>
        <v>0</v>
      </c>
      <c r="N365" s="3">
        <f>N366</f>
        <v>0</v>
      </c>
      <c r="O365" s="9">
        <f t="shared" si="48"/>
        <v>0</v>
      </c>
      <c r="P365" s="3">
        <f>P366</f>
        <v>0</v>
      </c>
      <c r="Q365" s="9">
        <f t="shared" si="46"/>
        <v>0</v>
      </c>
    </row>
    <row r="366" spans="1:17" ht="52.5" customHeight="1">
      <c r="A366" s="13" t="s">
        <v>506</v>
      </c>
      <c r="B366" s="4" t="s">
        <v>507</v>
      </c>
      <c r="C366" s="5"/>
      <c r="D366" s="9">
        <v>0</v>
      </c>
      <c r="E366" s="3">
        <f>E367</f>
        <v>0</v>
      </c>
      <c r="F366" s="9">
        <f t="shared" si="49"/>
        <v>0</v>
      </c>
      <c r="G366" s="3">
        <f>G367</f>
        <v>0</v>
      </c>
      <c r="H366" s="9">
        <f t="shared" si="47"/>
        <v>0</v>
      </c>
      <c r="I366" s="9">
        <v>0</v>
      </c>
      <c r="J366" s="3">
        <f>J367</f>
        <v>0</v>
      </c>
      <c r="K366" s="3">
        <f>K367</f>
        <v>0</v>
      </c>
      <c r="L366" s="9">
        <f t="shared" si="45"/>
        <v>0</v>
      </c>
      <c r="M366" s="9">
        <f t="shared" si="50"/>
        <v>0</v>
      </c>
      <c r="N366" s="3">
        <f>N367</f>
        <v>0</v>
      </c>
      <c r="O366" s="9">
        <f t="shared" si="48"/>
        <v>0</v>
      </c>
      <c r="P366" s="3">
        <f>P367</f>
        <v>0</v>
      </c>
      <c r="Q366" s="9">
        <f t="shared" si="46"/>
        <v>0</v>
      </c>
    </row>
    <row r="367" spans="1:17" ht="42" customHeight="1">
      <c r="A367" s="13" t="s">
        <v>34</v>
      </c>
      <c r="B367" s="4" t="s">
        <v>507</v>
      </c>
      <c r="C367" s="5">
        <v>800</v>
      </c>
      <c r="D367" s="9">
        <v>0</v>
      </c>
      <c r="E367" s="3"/>
      <c r="F367" s="9">
        <f t="shared" si="49"/>
        <v>0</v>
      </c>
      <c r="G367" s="3"/>
      <c r="H367" s="9">
        <f t="shared" si="47"/>
        <v>0</v>
      </c>
      <c r="I367" s="9">
        <v>0</v>
      </c>
      <c r="J367" s="3"/>
      <c r="K367" s="3"/>
      <c r="L367" s="9">
        <f t="shared" si="45"/>
        <v>0</v>
      </c>
      <c r="M367" s="9">
        <f t="shared" si="50"/>
        <v>0</v>
      </c>
      <c r="N367" s="3"/>
      <c r="O367" s="9">
        <f t="shared" si="48"/>
        <v>0</v>
      </c>
      <c r="P367" s="3"/>
      <c r="Q367" s="9">
        <f t="shared" si="46"/>
        <v>0</v>
      </c>
    </row>
    <row r="368" spans="1:17" ht="87" customHeight="1">
      <c r="A368" s="7" t="s">
        <v>7</v>
      </c>
      <c r="B368" s="8" t="s">
        <v>347</v>
      </c>
      <c r="C368" s="5"/>
      <c r="D368" s="9">
        <v>1781.0384999999999</v>
      </c>
      <c r="E368" s="3">
        <f>E369+E375</f>
        <v>0</v>
      </c>
      <c r="F368" s="9">
        <f t="shared" si="49"/>
        <v>1781.0384999999999</v>
      </c>
      <c r="G368" s="3">
        <f>G369+G375</f>
        <v>0</v>
      </c>
      <c r="H368" s="9">
        <f t="shared" si="47"/>
        <v>1781.0384999999999</v>
      </c>
      <c r="I368" s="9">
        <v>1781.0384999999999</v>
      </c>
      <c r="J368" s="3">
        <f>J369+J375</f>
        <v>0</v>
      </c>
      <c r="K368" s="3">
        <f>K369+K375</f>
        <v>396.1</v>
      </c>
      <c r="L368" s="9">
        <f t="shared" si="45"/>
        <v>2177.1385</v>
      </c>
      <c r="M368" s="9">
        <f t="shared" si="50"/>
        <v>1781.0384999999999</v>
      </c>
      <c r="N368" s="3">
        <f>N369+N375</f>
        <v>0</v>
      </c>
      <c r="O368" s="9">
        <f t="shared" si="48"/>
        <v>1781.0384999999999</v>
      </c>
      <c r="P368" s="3">
        <f>P369+P375</f>
        <v>396.1</v>
      </c>
      <c r="Q368" s="9">
        <f t="shared" si="46"/>
        <v>2177.1385</v>
      </c>
    </row>
    <row r="369" spans="1:17" ht="60" customHeight="1">
      <c r="A369" s="10" t="s">
        <v>346</v>
      </c>
      <c r="B369" s="8" t="s">
        <v>31</v>
      </c>
      <c r="C369" s="5"/>
      <c r="D369" s="9">
        <v>1281.0384999999999</v>
      </c>
      <c r="E369" s="3">
        <f>E370</f>
        <v>0</v>
      </c>
      <c r="F369" s="9">
        <f t="shared" si="49"/>
        <v>1281.0384999999999</v>
      </c>
      <c r="G369" s="3">
        <f>G370</f>
        <v>0</v>
      </c>
      <c r="H369" s="9">
        <f t="shared" si="47"/>
        <v>1281.0384999999999</v>
      </c>
      <c r="I369" s="9">
        <v>1281.0384999999999</v>
      </c>
      <c r="J369" s="3">
        <f>J370</f>
        <v>0</v>
      </c>
      <c r="K369" s="3">
        <f>K370</f>
        <v>396.1</v>
      </c>
      <c r="L369" s="9">
        <f t="shared" si="45"/>
        <v>1677.1385</v>
      </c>
      <c r="M369" s="9">
        <f t="shared" si="50"/>
        <v>1281.0384999999999</v>
      </c>
      <c r="N369" s="3">
        <f>N370</f>
        <v>0</v>
      </c>
      <c r="O369" s="9">
        <f t="shared" si="48"/>
        <v>1281.0384999999999</v>
      </c>
      <c r="P369" s="3">
        <f>P370</f>
        <v>396.1</v>
      </c>
      <c r="Q369" s="9">
        <f t="shared" si="46"/>
        <v>1677.1385</v>
      </c>
    </row>
    <row r="370" spans="1:17" ht="54.75" customHeight="1">
      <c r="A370" s="1" t="s">
        <v>344</v>
      </c>
      <c r="B370" s="4" t="s">
        <v>32</v>
      </c>
      <c r="C370" s="5"/>
      <c r="D370" s="9">
        <v>1281.0384999999999</v>
      </c>
      <c r="E370" s="3">
        <f>E371</f>
        <v>0</v>
      </c>
      <c r="F370" s="9">
        <f t="shared" si="49"/>
        <v>1281.0384999999999</v>
      </c>
      <c r="G370" s="3">
        <f>G371</f>
        <v>0</v>
      </c>
      <c r="H370" s="9">
        <f t="shared" si="47"/>
        <v>1281.0384999999999</v>
      </c>
      <c r="I370" s="9">
        <v>1281.0384999999999</v>
      </c>
      <c r="J370" s="3">
        <f>J371</f>
        <v>0</v>
      </c>
      <c r="K370" s="3">
        <f>K371</f>
        <v>396.1</v>
      </c>
      <c r="L370" s="9">
        <f t="shared" si="45"/>
        <v>1677.1385</v>
      </c>
      <c r="M370" s="9">
        <f t="shared" si="50"/>
        <v>1281.0384999999999</v>
      </c>
      <c r="N370" s="3">
        <f>N371</f>
        <v>0</v>
      </c>
      <c r="O370" s="9">
        <f t="shared" si="48"/>
        <v>1281.0384999999999</v>
      </c>
      <c r="P370" s="3">
        <f>P371</f>
        <v>396.1</v>
      </c>
      <c r="Q370" s="9">
        <f t="shared" si="46"/>
        <v>1677.1385</v>
      </c>
    </row>
    <row r="371" spans="1:17" ht="50.25" customHeight="1">
      <c r="A371" s="1" t="s">
        <v>345</v>
      </c>
      <c r="B371" s="4" t="s">
        <v>33</v>
      </c>
      <c r="C371" s="5"/>
      <c r="D371" s="9">
        <v>1281.0384999999999</v>
      </c>
      <c r="E371" s="3">
        <f>E372+E373+E374</f>
        <v>0</v>
      </c>
      <c r="F371" s="9">
        <f t="shared" si="49"/>
        <v>1281.0384999999999</v>
      </c>
      <c r="G371" s="3">
        <f>G372+G373+G374</f>
        <v>0</v>
      </c>
      <c r="H371" s="9">
        <f t="shared" si="47"/>
        <v>1281.0384999999999</v>
      </c>
      <c r="I371" s="9">
        <v>1281.0384999999999</v>
      </c>
      <c r="J371" s="3">
        <f>J372+J373+J374</f>
        <v>0</v>
      </c>
      <c r="K371" s="3">
        <f>K372+K373+K374</f>
        <v>396.1</v>
      </c>
      <c r="L371" s="9">
        <f t="shared" si="45"/>
        <v>1677.1385</v>
      </c>
      <c r="M371" s="9">
        <f t="shared" si="50"/>
        <v>1281.0384999999999</v>
      </c>
      <c r="N371" s="3">
        <f>N372+N373+N374</f>
        <v>0</v>
      </c>
      <c r="O371" s="9">
        <f t="shared" si="48"/>
        <v>1281.0384999999999</v>
      </c>
      <c r="P371" s="3">
        <f>P372+P373+P374</f>
        <v>396.1</v>
      </c>
      <c r="Q371" s="9">
        <f t="shared" si="46"/>
        <v>1677.1385</v>
      </c>
    </row>
    <row r="372" spans="1:17" ht="84.75" customHeight="1">
      <c r="A372" s="1" t="s">
        <v>110</v>
      </c>
      <c r="B372" s="4" t="s">
        <v>33</v>
      </c>
      <c r="C372" s="5">
        <v>100</v>
      </c>
      <c r="D372" s="9">
        <v>1208.7235000000001</v>
      </c>
      <c r="E372" s="3"/>
      <c r="F372" s="9">
        <f t="shared" si="49"/>
        <v>1208.7235000000001</v>
      </c>
      <c r="G372" s="3"/>
      <c r="H372" s="9">
        <f t="shared" si="47"/>
        <v>1208.7235000000001</v>
      </c>
      <c r="I372" s="9">
        <v>1208.7235000000001</v>
      </c>
      <c r="J372" s="3"/>
      <c r="K372" s="3"/>
      <c r="L372" s="9">
        <f t="shared" si="45"/>
        <v>1208.7235000000001</v>
      </c>
      <c r="M372" s="9">
        <f t="shared" si="50"/>
        <v>1208.7235000000001</v>
      </c>
      <c r="N372" s="3"/>
      <c r="O372" s="9">
        <f t="shared" si="48"/>
        <v>1208.7235000000001</v>
      </c>
      <c r="P372" s="3"/>
      <c r="Q372" s="9">
        <f t="shared" si="46"/>
        <v>1208.7235000000001</v>
      </c>
    </row>
    <row r="373" spans="1:17" ht="46.5" customHeight="1">
      <c r="A373" s="1" t="s">
        <v>35</v>
      </c>
      <c r="B373" s="4" t="s">
        <v>33</v>
      </c>
      <c r="C373" s="5">
        <v>200</v>
      </c>
      <c r="D373" s="9">
        <v>72.215000000000003</v>
      </c>
      <c r="E373" s="3"/>
      <c r="F373" s="9">
        <f t="shared" si="49"/>
        <v>72.215000000000003</v>
      </c>
      <c r="G373" s="3"/>
      <c r="H373" s="9">
        <f t="shared" si="47"/>
        <v>72.215000000000003</v>
      </c>
      <c r="I373" s="9">
        <v>72.215000000000003</v>
      </c>
      <c r="J373" s="3"/>
      <c r="K373" s="3">
        <v>396.1</v>
      </c>
      <c r="L373" s="9">
        <f t="shared" si="45"/>
        <v>468.31500000000005</v>
      </c>
      <c r="M373" s="9">
        <f t="shared" si="50"/>
        <v>72.215000000000003</v>
      </c>
      <c r="N373" s="3"/>
      <c r="O373" s="9">
        <f t="shared" si="48"/>
        <v>72.215000000000003</v>
      </c>
      <c r="P373" s="3">
        <v>396.1</v>
      </c>
      <c r="Q373" s="9">
        <f t="shared" si="46"/>
        <v>468.31500000000005</v>
      </c>
    </row>
    <row r="374" spans="1:17" ht="37.5" customHeight="1">
      <c r="A374" s="1" t="s">
        <v>34</v>
      </c>
      <c r="B374" s="4" t="s">
        <v>33</v>
      </c>
      <c r="C374" s="5">
        <v>800</v>
      </c>
      <c r="D374" s="9">
        <v>0.10000000000000009</v>
      </c>
      <c r="E374" s="3"/>
      <c r="F374" s="9">
        <f t="shared" si="49"/>
        <v>0.10000000000000009</v>
      </c>
      <c r="G374" s="3"/>
      <c r="H374" s="9">
        <f t="shared" si="47"/>
        <v>0.10000000000000009</v>
      </c>
      <c r="I374" s="9">
        <v>0.10000000000000009</v>
      </c>
      <c r="J374" s="3"/>
      <c r="K374" s="3"/>
      <c r="L374" s="9">
        <f t="shared" si="45"/>
        <v>0.10000000000000009</v>
      </c>
      <c r="M374" s="9">
        <f t="shared" si="50"/>
        <v>0.10000000000000009</v>
      </c>
      <c r="N374" s="3"/>
      <c r="O374" s="9">
        <f t="shared" si="48"/>
        <v>0.10000000000000009</v>
      </c>
      <c r="P374" s="3"/>
      <c r="Q374" s="9">
        <f t="shared" si="46"/>
        <v>0.10000000000000009</v>
      </c>
    </row>
    <row r="375" spans="1:17" ht="45.75" customHeight="1">
      <c r="A375" s="10" t="s">
        <v>38</v>
      </c>
      <c r="B375" s="8" t="s">
        <v>39</v>
      </c>
      <c r="C375" s="5"/>
      <c r="D375" s="9">
        <v>500</v>
      </c>
      <c r="E375" s="3">
        <f t="shared" ref="E375:G377" si="52">E376</f>
        <v>0</v>
      </c>
      <c r="F375" s="9">
        <f t="shared" si="49"/>
        <v>500</v>
      </c>
      <c r="G375" s="3">
        <f t="shared" si="52"/>
        <v>0</v>
      </c>
      <c r="H375" s="9">
        <f t="shared" si="47"/>
        <v>500</v>
      </c>
      <c r="I375" s="9">
        <v>500</v>
      </c>
      <c r="J375" s="3">
        <f t="shared" ref="J375:K377" si="53">J376</f>
        <v>0</v>
      </c>
      <c r="K375" s="3">
        <f t="shared" si="53"/>
        <v>0</v>
      </c>
      <c r="L375" s="9">
        <f t="shared" si="45"/>
        <v>500</v>
      </c>
      <c r="M375" s="9">
        <f t="shared" si="50"/>
        <v>500</v>
      </c>
      <c r="N375" s="3">
        <f t="shared" ref="N375:P377" si="54">N376</f>
        <v>0</v>
      </c>
      <c r="O375" s="9">
        <f t="shared" si="48"/>
        <v>500</v>
      </c>
      <c r="P375" s="3">
        <f t="shared" si="54"/>
        <v>0</v>
      </c>
      <c r="Q375" s="9">
        <f t="shared" si="46"/>
        <v>500</v>
      </c>
    </row>
    <row r="376" spans="1:17" ht="37.5" customHeight="1">
      <c r="A376" s="11" t="s">
        <v>36</v>
      </c>
      <c r="B376" s="4" t="s">
        <v>40</v>
      </c>
      <c r="C376" s="5"/>
      <c r="D376" s="9">
        <v>500</v>
      </c>
      <c r="E376" s="3">
        <f t="shared" si="52"/>
        <v>0</v>
      </c>
      <c r="F376" s="9">
        <f t="shared" si="49"/>
        <v>500</v>
      </c>
      <c r="G376" s="3">
        <f t="shared" si="52"/>
        <v>0</v>
      </c>
      <c r="H376" s="9">
        <f t="shared" si="47"/>
        <v>500</v>
      </c>
      <c r="I376" s="9">
        <v>500</v>
      </c>
      <c r="J376" s="3">
        <f t="shared" si="53"/>
        <v>0</v>
      </c>
      <c r="K376" s="3">
        <f t="shared" si="53"/>
        <v>0</v>
      </c>
      <c r="L376" s="9">
        <f t="shared" si="45"/>
        <v>500</v>
      </c>
      <c r="M376" s="9">
        <f t="shared" si="50"/>
        <v>500</v>
      </c>
      <c r="N376" s="3">
        <f t="shared" si="54"/>
        <v>0</v>
      </c>
      <c r="O376" s="9">
        <f t="shared" si="48"/>
        <v>500</v>
      </c>
      <c r="P376" s="3">
        <f t="shared" si="54"/>
        <v>0</v>
      </c>
      <c r="Q376" s="9">
        <f t="shared" si="46"/>
        <v>500</v>
      </c>
    </row>
    <row r="377" spans="1:17" ht="33.75" customHeight="1">
      <c r="A377" s="11" t="s">
        <v>37</v>
      </c>
      <c r="B377" s="4" t="s">
        <v>41</v>
      </c>
      <c r="C377" s="5"/>
      <c r="D377" s="9">
        <v>500</v>
      </c>
      <c r="E377" s="3">
        <f t="shared" si="52"/>
        <v>0</v>
      </c>
      <c r="F377" s="9">
        <f t="shared" si="49"/>
        <v>500</v>
      </c>
      <c r="G377" s="3">
        <f t="shared" si="52"/>
        <v>0</v>
      </c>
      <c r="H377" s="9">
        <f t="shared" si="47"/>
        <v>500</v>
      </c>
      <c r="I377" s="9">
        <v>500</v>
      </c>
      <c r="J377" s="3">
        <f t="shared" si="53"/>
        <v>0</v>
      </c>
      <c r="K377" s="3">
        <f t="shared" si="53"/>
        <v>0</v>
      </c>
      <c r="L377" s="9">
        <f t="shared" si="45"/>
        <v>500</v>
      </c>
      <c r="M377" s="9">
        <f t="shared" si="50"/>
        <v>500</v>
      </c>
      <c r="N377" s="3">
        <f t="shared" si="54"/>
        <v>0</v>
      </c>
      <c r="O377" s="9">
        <f t="shared" si="48"/>
        <v>500</v>
      </c>
      <c r="P377" s="3">
        <f t="shared" si="54"/>
        <v>0</v>
      </c>
      <c r="Q377" s="9">
        <f t="shared" si="46"/>
        <v>500</v>
      </c>
    </row>
    <row r="378" spans="1:17" ht="35.25" customHeight="1">
      <c r="A378" s="1" t="s">
        <v>34</v>
      </c>
      <c r="B378" s="4" t="s">
        <v>41</v>
      </c>
      <c r="C378" s="5">
        <v>800</v>
      </c>
      <c r="D378" s="9">
        <v>500</v>
      </c>
      <c r="E378" s="3"/>
      <c r="F378" s="9">
        <f t="shared" si="49"/>
        <v>500</v>
      </c>
      <c r="G378" s="3"/>
      <c r="H378" s="9">
        <f t="shared" si="47"/>
        <v>500</v>
      </c>
      <c r="I378" s="9">
        <v>500</v>
      </c>
      <c r="J378" s="3"/>
      <c r="K378" s="3"/>
      <c r="L378" s="9">
        <f t="shared" si="45"/>
        <v>500</v>
      </c>
      <c r="M378" s="9">
        <f t="shared" si="50"/>
        <v>500</v>
      </c>
      <c r="N378" s="3"/>
      <c r="O378" s="9">
        <f t="shared" si="48"/>
        <v>500</v>
      </c>
      <c r="P378" s="3"/>
      <c r="Q378" s="9">
        <f t="shared" si="46"/>
        <v>500</v>
      </c>
    </row>
    <row r="379" spans="1:17" ht="91.5" customHeight="1">
      <c r="A379" s="7" t="s">
        <v>417</v>
      </c>
      <c r="B379" s="8" t="s">
        <v>77</v>
      </c>
      <c r="C379" s="5"/>
      <c r="D379" s="9">
        <v>41030.399389999999</v>
      </c>
      <c r="E379" s="3">
        <f>E380+E406</f>
        <v>0</v>
      </c>
      <c r="F379" s="9">
        <f t="shared" si="49"/>
        <v>41030.399389999999</v>
      </c>
      <c r="G379" s="3">
        <f>G380+G406</f>
        <v>0</v>
      </c>
      <c r="H379" s="9">
        <f t="shared" si="47"/>
        <v>41030.399389999999</v>
      </c>
      <c r="I379" s="9">
        <v>41030.399389999999</v>
      </c>
      <c r="J379" s="3">
        <f>J380+J406</f>
        <v>0</v>
      </c>
      <c r="K379" s="3">
        <f>K380+K406</f>
        <v>0</v>
      </c>
      <c r="L379" s="9">
        <f t="shared" si="45"/>
        <v>41030.399389999999</v>
      </c>
      <c r="M379" s="9">
        <f t="shared" si="50"/>
        <v>41030.399389999999</v>
      </c>
      <c r="N379" s="3">
        <f>N380+N406</f>
        <v>0</v>
      </c>
      <c r="O379" s="9">
        <f t="shared" si="48"/>
        <v>41030.399389999999</v>
      </c>
      <c r="P379" s="3">
        <f>P380+P406</f>
        <v>0</v>
      </c>
      <c r="Q379" s="9">
        <f t="shared" si="46"/>
        <v>41030.399389999999</v>
      </c>
    </row>
    <row r="380" spans="1:17" ht="62.25" customHeight="1">
      <c r="A380" s="10" t="s">
        <v>480</v>
      </c>
      <c r="B380" s="8" t="s">
        <v>78</v>
      </c>
      <c r="C380" s="5"/>
      <c r="D380" s="9">
        <v>40251.340389999998</v>
      </c>
      <c r="E380" s="3">
        <f>E381+E389+E394+E397+E401</f>
        <v>0</v>
      </c>
      <c r="F380" s="9">
        <f t="shared" si="49"/>
        <v>40251.340389999998</v>
      </c>
      <c r="G380" s="3">
        <f>G381+G389+G394+G397+G401</f>
        <v>-21</v>
      </c>
      <c r="H380" s="9">
        <f t="shared" si="47"/>
        <v>40230.340389999998</v>
      </c>
      <c r="I380" s="9">
        <v>40251.340389999998</v>
      </c>
      <c r="J380" s="3">
        <f>J381+J389+J394+J397+J401</f>
        <v>0</v>
      </c>
      <c r="K380" s="3">
        <f>K381+K389+K394+K397+K401</f>
        <v>0</v>
      </c>
      <c r="L380" s="9">
        <f t="shared" si="45"/>
        <v>40230.340389999998</v>
      </c>
      <c r="M380" s="9">
        <f t="shared" si="50"/>
        <v>40251.340389999998</v>
      </c>
      <c r="N380" s="3">
        <f>N381+N389+N394+N397+N401</f>
        <v>-21</v>
      </c>
      <c r="O380" s="9">
        <f t="shared" si="48"/>
        <v>40230.340389999998</v>
      </c>
      <c r="P380" s="3">
        <f>P381+P389+P394+P397+P401</f>
        <v>0</v>
      </c>
      <c r="Q380" s="9">
        <f t="shared" si="46"/>
        <v>40230.340389999998</v>
      </c>
    </row>
    <row r="381" spans="1:17" ht="51" customHeight="1">
      <c r="A381" s="11" t="s">
        <v>75</v>
      </c>
      <c r="B381" s="4" t="s">
        <v>79</v>
      </c>
      <c r="C381" s="5"/>
      <c r="D381" s="9">
        <v>28362.234759999999</v>
      </c>
      <c r="E381" s="3">
        <f>E382+E387</f>
        <v>0</v>
      </c>
      <c r="F381" s="9">
        <f t="shared" si="49"/>
        <v>28362.234759999999</v>
      </c>
      <c r="G381" s="3">
        <f>G382+G387</f>
        <v>-21</v>
      </c>
      <c r="H381" s="9">
        <f t="shared" si="47"/>
        <v>28341.234759999999</v>
      </c>
      <c r="I381" s="9">
        <v>28362.234759999999</v>
      </c>
      <c r="J381" s="3">
        <f>J382+J387</f>
        <v>0</v>
      </c>
      <c r="K381" s="3">
        <f>K382+K387</f>
        <v>0</v>
      </c>
      <c r="L381" s="9">
        <f t="shared" si="45"/>
        <v>28341.234759999999</v>
      </c>
      <c r="M381" s="9">
        <f t="shared" si="50"/>
        <v>28362.234759999999</v>
      </c>
      <c r="N381" s="3">
        <f>N382+N387</f>
        <v>-21</v>
      </c>
      <c r="O381" s="9">
        <f t="shared" si="48"/>
        <v>28341.234759999999</v>
      </c>
      <c r="P381" s="3">
        <f>P382+P387</f>
        <v>0</v>
      </c>
      <c r="Q381" s="9">
        <f t="shared" si="46"/>
        <v>28341.234759999999</v>
      </c>
    </row>
    <row r="382" spans="1:17" ht="48" customHeight="1">
      <c r="A382" s="1" t="s">
        <v>76</v>
      </c>
      <c r="B382" s="4" t="s">
        <v>80</v>
      </c>
      <c r="C382" s="5"/>
      <c r="D382" s="9">
        <v>28362.234759999999</v>
      </c>
      <c r="E382" s="3">
        <f>E383+E384+E386</f>
        <v>0</v>
      </c>
      <c r="F382" s="9">
        <f t="shared" si="49"/>
        <v>28362.234759999999</v>
      </c>
      <c r="G382" s="3">
        <f>G383+G384+G386</f>
        <v>-21</v>
      </c>
      <c r="H382" s="9">
        <f t="shared" si="47"/>
        <v>28341.234759999999</v>
      </c>
      <c r="I382" s="9">
        <v>28362.234759999999</v>
      </c>
      <c r="J382" s="3">
        <f>J383+J384+J386</f>
        <v>0</v>
      </c>
      <c r="K382" s="3">
        <f>K383+K384+K386+K385</f>
        <v>0</v>
      </c>
      <c r="L382" s="9">
        <f t="shared" si="45"/>
        <v>28341.234759999999</v>
      </c>
      <c r="M382" s="9">
        <f t="shared" si="50"/>
        <v>28362.234759999999</v>
      </c>
      <c r="N382" s="3">
        <f>N383+N384+N386</f>
        <v>-21</v>
      </c>
      <c r="O382" s="9">
        <f t="shared" si="48"/>
        <v>28341.234759999999</v>
      </c>
      <c r="P382" s="3">
        <f>P383+P384+P386+P385</f>
        <v>0</v>
      </c>
      <c r="Q382" s="9">
        <f t="shared" si="46"/>
        <v>28341.234759999999</v>
      </c>
    </row>
    <row r="383" spans="1:17" ht="88.5" customHeight="1">
      <c r="A383" s="1" t="s">
        <v>110</v>
      </c>
      <c r="B383" s="4" t="s">
        <v>80</v>
      </c>
      <c r="C383" s="5">
        <v>100</v>
      </c>
      <c r="D383" s="9">
        <v>27977.923760000001</v>
      </c>
      <c r="E383" s="3"/>
      <c r="F383" s="9">
        <f t="shared" si="49"/>
        <v>27977.923760000001</v>
      </c>
      <c r="G383" s="3"/>
      <c r="H383" s="9">
        <f t="shared" si="47"/>
        <v>27977.923760000001</v>
      </c>
      <c r="I383" s="9">
        <v>27977.923760000001</v>
      </c>
      <c r="J383" s="3"/>
      <c r="K383" s="3"/>
      <c r="L383" s="9">
        <f t="shared" si="45"/>
        <v>27977.923760000001</v>
      </c>
      <c r="M383" s="9">
        <f t="shared" si="50"/>
        <v>27977.923760000001</v>
      </c>
      <c r="N383" s="3"/>
      <c r="O383" s="9">
        <f t="shared" si="48"/>
        <v>27977.923760000001</v>
      </c>
      <c r="P383" s="3"/>
      <c r="Q383" s="9">
        <f t="shared" si="46"/>
        <v>27977.923760000001</v>
      </c>
    </row>
    <row r="384" spans="1:17" ht="48.75" customHeight="1">
      <c r="A384" s="1" t="s">
        <v>35</v>
      </c>
      <c r="B384" s="4" t="s">
        <v>80</v>
      </c>
      <c r="C384" s="5">
        <v>200</v>
      </c>
      <c r="D384" s="9">
        <v>377.42599999999993</v>
      </c>
      <c r="E384" s="3"/>
      <c r="F384" s="9">
        <f t="shared" si="49"/>
        <v>377.42599999999993</v>
      </c>
      <c r="G384" s="3">
        <v>-21</v>
      </c>
      <c r="H384" s="9">
        <f t="shared" si="47"/>
        <v>356.42599999999993</v>
      </c>
      <c r="I384" s="9">
        <v>377.42599999999993</v>
      </c>
      <c r="J384" s="3"/>
      <c r="K384" s="3"/>
      <c r="L384" s="9">
        <f t="shared" si="45"/>
        <v>356.42599999999993</v>
      </c>
      <c r="M384" s="9">
        <f t="shared" si="50"/>
        <v>377.42599999999993</v>
      </c>
      <c r="N384" s="3">
        <v>-21</v>
      </c>
      <c r="O384" s="9">
        <f t="shared" si="48"/>
        <v>356.42599999999993</v>
      </c>
      <c r="P384" s="3"/>
      <c r="Q384" s="9">
        <f t="shared" si="46"/>
        <v>356.42599999999993</v>
      </c>
    </row>
    <row r="385" spans="1:17" ht="32.25" customHeight="1">
      <c r="A385" s="1" t="s">
        <v>325</v>
      </c>
      <c r="B385" s="4" t="s">
        <v>80</v>
      </c>
      <c r="C385" s="5">
        <v>300</v>
      </c>
      <c r="D385" s="9"/>
      <c r="E385" s="3"/>
      <c r="F385" s="9"/>
      <c r="G385" s="3"/>
      <c r="H385" s="9">
        <f t="shared" si="47"/>
        <v>0</v>
      </c>
      <c r="I385" s="9"/>
      <c r="J385" s="3"/>
      <c r="K385" s="3"/>
      <c r="L385" s="9">
        <f t="shared" si="45"/>
        <v>0</v>
      </c>
      <c r="M385" s="9"/>
      <c r="N385" s="3"/>
      <c r="O385" s="9">
        <f t="shared" si="48"/>
        <v>0</v>
      </c>
      <c r="P385" s="3"/>
      <c r="Q385" s="9">
        <f t="shared" si="46"/>
        <v>0</v>
      </c>
    </row>
    <row r="386" spans="1:17" ht="37.5" customHeight="1">
      <c r="A386" s="1" t="s">
        <v>34</v>
      </c>
      <c r="B386" s="4" t="s">
        <v>80</v>
      </c>
      <c r="C386" s="5">
        <v>800</v>
      </c>
      <c r="D386" s="9">
        <v>6.8849999999999998</v>
      </c>
      <c r="E386" s="3"/>
      <c r="F386" s="9">
        <f t="shared" si="49"/>
        <v>6.8849999999999998</v>
      </c>
      <c r="G386" s="3"/>
      <c r="H386" s="9">
        <f t="shared" si="47"/>
        <v>6.8849999999999998</v>
      </c>
      <c r="I386" s="9">
        <v>6.8849999999999998</v>
      </c>
      <c r="J386" s="3"/>
      <c r="K386" s="3"/>
      <c r="L386" s="9">
        <f t="shared" si="45"/>
        <v>6.8849999999999998</v>
      </c>
      <c r="M386" s="9">
        <f t="shared" si="50"/>
        <v>6.8849999999999998</v>
      </c>
      <c r="N386" s="3"/>
      <c r="O386" s="9">
        <f t="shared" si="48"/>
        <v>6.8849999999999998</v>
      </c>
      <c r="P386" s="3"/>
      <c r="Q386" s="9">
        <f t="shared" si="46"/>
        <v>6.8849999999999998</v>
      </c>
    </row>
    <row r="387" spans="1:17" ht="49.5" customHeight="1">
      <c r="A387" s="1" t="s">
        <v>453</v>
      </c>
      <c r="B387" s="2" t="s">
        <v>454</v>
      </c>
      <c r="C387" s="5"/>
      <c r="D387" s="9">
        <v>0</v>
      </c>
      <c r="E387" s="3">
        <f>E388</f>
        <v>0</v>
      </c>
      <c r="F387" s="9">
        <f t="shared" si="49"/>
        <v>0</v>
      </c>
      <c r="G387" s="3">
        <f>G388</f>
        <v>0</v>
      </c>
      <c r="H387" s="9">
        <f t="shared" si="47"/>
        <v>0</v>
      </c>
      <c r="I387" s="9">
        <v>0</v>
      </c>
      <c r="J387" s="3">
        <f>J388</f>
        <v>0</v>
      </c>
      <c r="K387" s="3">
        <f>K388</f>
        <v>0</v>
      </c>
      <c r="L387" s="9">
        <f t="shared" si="45"/>
        <v>0</v>
      </c>
      <c r="M387" s="9">
        <f t="shared" si="50"/>
        <v>0</v>
      </c>
      <c r="N387" s="3">
        <f>N388</f>
        <v>0</v>
      </c>
      <c r="O387" s="9">
        <f t="shared" si="48"/>
        <v>0</v>
      </c>
      <c r="P387" s="3">
        <f>P388</f>
        <v>0</v>
      </c>
      <c r="Q387" s="9">
        <f t="shared" si="46"/>
        <v>0</v>
      </c>
    </row>
    <row r="388" spans="1:17" ht="37.5" customHeight="1">
      <c r="A388" s="1" t="s">
        <v>35</v>
      </c>
      <c r="B388" s="4" t="s">
        <v>454</v>
      </c>
      <c r="C388" s="5">
        <v>200</v>
      </c>
      <c r="D388" s="9">
        <v>0</v>
      </c>
      <c r="E388" s="3"/>
      <c r="F388" s="9">
        <f t="shared" si="49"/>
        <v>0</v>
      </c>
      <c r="G388" s="3"/>
      <c r="H388" s="9">
        <f t="shared" si="47"/>
        <v>0</v>
      </c>
      <c r="I388" s="9">
        <v>0</v>
      </c>
      <c r="J388" s="3"/>
      <c r="K388" s="3"/>
      <c r="L388" s="9">
        <f t="shared" si="45"/>
        <v>0</v>
      </c>
      <c r="M388" s="9">
        <f t="shared" si="50"/>
        <v>0</v>
      </c>
      <c r="N388" s="3"/>
      <c r="O388" s="9">
        <f t="shared" si="48"/>
        <v>0</v>
      </c>
      <c r="P388" s="3"/>
      <c r="Q388" s="9">
        <f t="shared" si="46"/>
        <v>0</v>
      </c>
    </row>
    <row r="389" spans="1:17" ht="66" customHeight="1">
      <c r="A389" s="11" t="s">
        <v>348</v>
      </c>
      <c r="B389" s="4" t="s">
        <v>81</v>
      </c>
      <c r="C389" s="5"/>
      <c r="D389" s="9">
        <v>10875.80013</v>
      </c>
      <c r="E389" s="3">
        <f>E390</f>
        <v>0</v>
      </c>
      <c r="F389" s="9">
        <f t="shared" si="49"/>
        <v>10875.80013</v>
      </c>
      <c r="G389" s="3">
        <f>G390</f>
        <v>0</v>
      </c>
      <c r="H389" s="9">
        <f t="shared" si="47"/>
        <v>10875.80013</v>
      </c>
      <c r="I389" s="9">
        <v>10875.80013</v>
      </c>
      <c r="J389" s="3">
        <f>J390</f>
        <v>0</v>
      </c>
      <c r="K389" s="3">
        <f>K390</f>
        <v>0</v>
      </c>
      <c r="L389" s="9">
        <f t="shared" si="45"/>
        <v>10875.80013</v>
      </c>
      <c r="M389" s="9">
        <f t="shared" si="50"/>
        <v>10875.80013</v>
      </c>
      <c r="N389" s="3">
        <f>N390</f>
        <v>0</v>
      </c>
      <c r="O389" s="9">
        <f t="shared" si="48"/>
        <v>10875.80013</v>
      </c>
      <c r="P389" s="3">
        <f>P390</f>
        <v>0</v>
      </c>
      <c r="Q389" s="9">
        <f t="shared" si="46"/>
        <v>10875.80013</v>
      </c>
    </row>
    <row r="390" spans="1:17" ht="51" customHeight="1">
      <c r="A390" s="11" t="s">
        <v>349</v>
      </c>
      <c r="B390" s="4" t="s">
        <v>82</v>
      </c>
      <c r="C390" s="5"/>
      <c r="D390" s="9">
        <v>10875.80013</v>
      </c>
      <c r="E390" s="3">
        <f>E391+E392+E393</f>
        <v>0</v>
      </c>
      <c r="F390" s="9">
        <f t="shared" si="49"/>
        <v>10875.80013</v>
      </c>
      <c r="G390" s="3">
        <f>G391+G392+G393</f>
        <v>0</v>
      </c>
      <c r="H390" s="9">
        <f t="shared" si="47"/>
        <v>10875.80013</v>
      </c>
      <c r="I390" s="9">
        <v>10875.80013</v>
      </c>
      <c r="J390" s="3">
        <f>J391+J392+J393</f>
        <v>0</v>
      </c>
      <c r="K390" s="3">
        <f>K391+K392+K393</f>
        <v>0</v>
      </c>
      <c r="L390" s="9">
        <f t="shared" si="45"/>
        <v>10875.80013</v>
      </c>
      <c r="M390" s="9">
        <f t="shared" si="50"/>
        <v>10875.80013</v>
      </c>
      <c r="N390" s="3">
        <f>N391+N392+N393</f>
        <v>0</v>
      </c>
      <c r="O390" s="9">
        <f t="shared" si="48"/>
        <v>10875.80013</v>
      </c>
      <c r="P390" s="3">
        <f>P391+P392+P393</f>
        <v>0</v>
      </c>
      <c r="Q390" s="9">
        <f t="shared" si="46"/>
        <v>10875.80013</v>
      </c>
    </row>
    <row r="391" spans="1:17" ht="87" customHeight="1">
      <c r="A391" s="1" t="s">
        <v>110</v>
      </c>
      <c r="B391" s="4" t="s">
        <v>82</v>
      </c>
      <c r="C391" s="5">
        <v>100</v>
      </c>
      <c r="D391" s="9">
        <v>6287.5029999999988</v>
      </c>
      <c r="E391" s="3"/>
      <c r="F391" s="9">
        <f t="shared" si="49"/>
        <v>6287.5029999999988</v>
      </c>
      <c r="G391" s="3"/>
      <c r="H391" s="9">
        <f t="shared" si="47"/>
        <v>6287.5029999999988</v>
      </c>
      <c r="I391" s="9">
        <v>6287.5029999999988</v>
      </c>
      <c r="J391" s="3"/>
      <c r="K391" s="3"/>
      <c r="L391" s="9">
        <f t="shared" si="45"/>
        <v>6287.5029999999988</v>
      </c>
      <c r="M391" s="9">
        <f t="shared" si="50"/>
        <v>6287.5029999999988</v>
      </c>
      <c r="N391" s="3"/>
      <c r="O391" s="9">
        <f t="shared" si="48"/>
        <v>6287.5029999999988</v>
      </c>
      <c r="P391" s="3"/>
      <c r="Q391" s="9">
        <f t="shared" si="46"/>
        <v>6287.5029999999988</v>
      </c>
    </row>
    <row r="392" spans="1:17" ht="44.25" customHeight="1">
      <c r="A392" s="1" t="s">
        <v>35</v>
      </c>
      <c r="B392" s="4" t="s">
        <v>82</v>
      </c>
      <c r="C392" s="5">
        <v>200</v>
      </c>
      <c r="D392" s="9">
        <v>4509.5001299999994</v>
      </c>
      <c r="E392" s="3"/>
      <c r="F392" s="9">
        <f t="shared" si="49"/>
        <v>4509.5001299999994</v>
      </c>
      <c r="G392" s="3"/>
      <c r="H392" s="9">
        <f t="shared" si="47"/>
        <v>4509.5001299999994</v>
      </c>
      <c r="I392" s="9">
        <v>4509.5001299999994</v>
      </c>
      <c r="J392" s="3"/>
      <c r="K392" s="3"/>
      <c r="L392" s="9">
        <f t="shared" si="45"/>
        <v>4509.5001299999994</v>
      </c>
      <c r="M392" s="9">
        <f t="shared" si="50"/>
        <v>4509.5001299999994</v>
      </c>
      <c r="N392" s="3"/>
      <c r="O392" s="9">
        <f t="shared" si="48"/>
        <v>4509.5001299999994</v>
      </c>
      <c r="P392" s="3"/>
      <c r="Q392" s="9">
        <f t="shared" si="46"/>
        <v>4509.5001299999994</v>
      </c>
    </row>
    <row r="393" spans="1:17" ht="37.5" customHeight="1">
      <c r="A393" s="1" t="s">
        <v>34</v>
      </c>
      <c r="B393" s="4" t="s">
        <v>82</v>
      </c>
      <c r="C393" s="5">
        <v>800</v>
      </c>
      <c r="D393" s="9">
        <v>78.796999999999983</v>
      </c>
      <c r="E393" s="3"/>
      <c r="F393" s="9">
        <f t="shared" si="49"/>
        <v>78.796999999999983</v>
      </c>
      <c r="G393" s="3"/>
      <c r="H393" s="9">
        <f t="shared" si="47"/>
        <v>78.796999999999983</v>
      </c>
      <c r="I393" s="9">
        <v>78.796999999999983</v>
      </c>
      <c r="J393" s="3"/>
      <c r="K393" s="3"/>
      <c r="L393" s="9">
        <f t="shared" si="45"/>
        <v>78.796999999999983</v>
      </c>
      <c r="M393" s="9">
        <f t="shared" si="50"/>
        <v>78.796999999999983</v>
      </c>
      <c r="N393" s="3"/>
      <c r="O393" s="9">
        <f t="shared" si="48"/>
        <v>78.796999999999983</v>
      </c>
      <c r="P393" s="3"/>
      <c r="Q393" s="9">
        <f t="shared" si="46"/>
        <v>78.796999999999983</v>
      </c>
    </row>
    <row r="394" spans="1:17" ht="49.5" customHeight="1">
      <c r="A394" s="11" t="s">
        <v>83</v>
      </c>
      <c r="B394" s="4" t="s">
        <v>85</v>
      </c>
      <c r="C394" s="5"/>
      <c r="D394" s="9">
        <v>16.016499999999997</v>
      </c>
      <c r="E394" s="3">
        <f>E395</f>
        <v>0</v>
      </c>
      <c r="F394" s="9">
        <f t="shared" si="49"/>
        <v>16.016499999999997</v>
      </c>
      <c r="G394" s="3">
        <f>G395</f>
        <v>0</v>
      </c>
      <c r="H394" s="9">
        <f t="shared" si="47"/>
        <v>16.016499999999997</v>
      </c>
      <c r="I394" s="9">
        <v>16.016499999999997</v>
      </c>
      <c r="J394" s="3">
        <f>J395</f>
        <v>0</v>
      </c>
      <c r="K394" s="3">
        <f>K395</f>
        <v>0</v>
      </c>
      <c r="L394" s="9">
        <f t="shared" si="45"/>
        <v>16.016499999999997</v>
      </c>
      <c r="M394" s="9">
        <f t="shared" si="50"/>
        <v>16.016499999999997</v>
      </c>
      <c r="N394" s="3">
        <f>N395</f>
        <v>0</v>
      </c>
      <c r="O394" s="9">
        <f t="shared" si="48"/>
        <v>16.016499999999997</v>
      </c>
      <c r="P394" s="3">
        <f>P395</f>
        <v>0</v>
      </c>
      <c r="Q394" s="9">
        <f t="shared" si="46"/>
        <v>16.016499999999997</v>
      </c>
    </row>
    <row r="395" spans="1:17" ht="49.5" customHeight="1">
      <c r="A395" s="11" t="s">
        <v>84</v>
      </c>
      <c r="B395" s="4" t="s">
        <v>86</v>
      </c>
      <c r="C395" s="5"/>
      <c r="D395" s="9">
        <v>16.016499999999997</v>
      </c>
      <c r="E395" s="3">
        <f>E396</f>
        <v>0</v>
      </c>
      <c r="F395" s="9">
        <f t="shared" si="49"/>
        <v>16.016499999999997</v>
      </c>
      <c r="G395" s="3">
        <f>G396</f>
        <v>0</v>
      </c>
      <c r="H395" s="9">
        <f t="shared" si="47"/>
        <v>16.016499999999997</v>
      </c>
      <c r="I395" s="9">
        <v>16.016499999999997</v>
      </c>
      <c r="J395" s="3">
        <f>J396</f>
        <v>0</v>
      </c>
      <c r="K395" s="3">
        <f>K396</f>
        <v>0</v>
      </c>
      <c r="L395" s="9">
        <f t="shared" si="45"/>
        <v>16.016499999999997</v>
      </c>
      <c r="M395" s="9">
        <f t="shared" si="50"/>
        <v>16.016499999999997</v>
      </c>
      <c r="N395" s="3">
        <f>N396</f>
        <v>0</v>
      </c>
      <c r="O395" s="9">
        <f t="shared" si="48"/>
        <v>16.016499999999997</v>
      </c>
      <c r="P395" s="3">
        <f>P396</f>
        <v>0</v>
      </c>
      <c r="Q395" s="9">
        <f t="shared" si="46"/>
        <v>16.016499999999997</v>
      </c>
    </row>
    <row r="396" spans="1:17" ht="49.5" customHeight="1">
      <c r="A396" s="1" t="s">
        <v>35</v>
      </c>
      <c r="B396" s="4" t="s">
        <v>86</v>
      </c>
      <c r="C396" s="5">
        <v>200</v>
      </c>
      <c r="D396" s="9">
        <v>16.016499999999997</v>
      </c>
      <c r="E396" s="3"/>
      <c r="F396" s="9">
        <f t="shared" si="49"/>
        <v>16.016499999999997</v>
      </c>
      <c r="G396" s="3"/>
      <c r="H396" s="9">
        <f t="shared" si="47"/>
        <v>16.016499999999997</v>
      </c>
      <c r="I396" s="9">
        <v>16.016499999999997</v>
      </c>
      <c r="J396" s="3"/>
      <c r="K396" s="3"/>
      <c r="L396" s="9">
        <f t="shared" si="45"/>
        <v>16.016499999999997</v>
      </c>
      <c r="M396" s="9">
        <f t="shared" si="50"/>
        <v>16.016499999999997</v>
      </c>
      <c r="N396" s="3"/>
      <c r="O396" s="9">
        <f t="shared" si="48"/>
        <v>16.016499999999997</v>
      </c>
      <c r="P396" s="3"/>
      <c r="Q396" s="9">
        <f t="shared" si="46"/>
        <v>16.016499999999997</v>
      </c>
    </row>
    <row r="397" spans="1:17" ht="64.5" customHeight="1">
      <c r="A397" s="11" t="s">
        <v>87</v>
      </c>
      <c r="B397" s="4" t="s">
        <v>89</v>
      </c>
      <c r="C397" s="5"/>
      <c r="D397" s="9">
        <v>827.28899999999999</v>
      </c>
      <c r="E397" s="3">
        <f>E398</f>
        <v>0</v>
      </c>
      <c r="F397" s="9">
        <f t="shared" si="49"/>
        <v>827.28899999999999</v>
      </c>
      <c r="G397" s="3">
        <f>G398</f>
        <v>0</v>
      </c>
      <c r="H397" s="9">
        <f t="shared" si="47"/>
        <v>827.28899999999999</v>
      </c>
      <c r="I397" s="9">
        <v>827.28899999999999</v>
      </c>
      <c r="J397" s="3">
        <f>J398</f>
        <v>0</v>
      </c>
      <c r="K397" s="3">
        <f>K398</f>
        <v>0</v>
      </c>
      <c r="L397" s="9">
        <f t="shared" si="45"/>
        <v>827.28899999999999</v>
      </c>
      <c r="M397" s="9">
        <f t="shared" si="50"/>
        <v>827.28899999999999</v>
      </c>
      <c r="N397" s="3">
        <f>N398</f>
        <v>0</v>
      </c>
      <c r="O397" s="9">
        <f t="shared" si="48"/>
        <v>827.28899999999999</v>
      </c>
      <c r="P397" s="3">
        <f>P398</f>
        <v>0</v>
      </c>
      <c r="Q397" s="9">
        <f t="shared" si="46"/>
        <v>827.28899999999999</v>
      </c>
    </row>
    <row r="398" spans="1:17" ht="48" customHeight="1">
      <c r="A398" s="11" t="s">
        <v>88</v>
      </c>
      <c r="B398" s="4" t="s">
        <v>90</v>
      </c>
      <c r="C398" s="5"/>
      <c r="D398" s="9">
        <v>827.28899999999999</v>
      </c>
      <c r="E398" s="3">
        <f>E399+E400</f>
        <v>0</v>
      </c>
      <c r="F398" s="9">
        <f t="shared" si="49"/>
        <v>827.28899999999999</v>
      </c>
      <c r="G398" s="3">
        <f>G399+G400</f>
        <v>0</v>
      </c>
      <c r="H398" s="9">
        <f t="shared" si="47"/>
        <v>827.28899999999999</v>
      </c>
      <c r="I398" s="9">
        <v>827.28899999999999</v>
      </c>
      <c r="J398" s="3">
        <f>J399+J400</f>
        <v>0</v>
      </c>
      <c r="K398" s="3">
        <f>K399+K400</f>
        <v>0</v>
      </c>
      <c r="L398" s="9">
        <f t="shared" si="45"/>
        <v>827.28899999999999</v>
      </c>
      <c r="M398" s="9">
        <f t="shared" si="50"/>
        <v>827.28899999999999</v>
      </c>
      <c r="N398" s="3">
        <f>N399+N400</f>
        <v>0</v>
      </c>
      <c r="O398" s="9">
        <f t="shared" si="48"/>
        <v>827.28899999999999</v>
      </c>
      <c r="P398" s="3">
        <f>P399+P400</f>
        <v>0</v>
      </c>
      <c r="Q398" s="9">
        <f t="shared" si="46"/>
        <v>827.28899999999999</v>
      </c>
    </row>
    <row r="399" spans="1:17" ht="90" customHeight="1">
      <c r="A399" s="1" t="s">
        <v>110</v>
      </c>
      <c r="B399" s="4" t="s">
        <v>90</v>
      </c>
      <c r="C399" s="5">
        <v>100</v>
      </c>
      <c r="D399" s="9">
        <v>783.90499999999997</v>
      </c>
      <c r="E399" s="3"/>
      <c r="F399" s="9">
        <f t="shared" si="49"/>
        <v>783.90499999999997</v>
      </c>
      <c r="G399" s="3"/>
      <c r="H399" s="9">
        <f t="shared" si="47"/>
        <v>783.90499999999997</v>
      </c>
      <c r="I399" s="9">
        <v>783.90499999999997</v>
      </c>
      <c r="J399" s="3"/>
      <c r="K399" s="3"/>
      <c r="L399" s="9">
        <f t="shared" si="45"/>
        <v>783.90499999999997</v>
      </c>
      <c r="M399" s="9">
        <f t="shared" si="50"/>
        <v>783.90499999999997</v>
      </c>
      <c r="N399" s="3"/>
      <c r="O399" s="9">
        <f t="shared" si="48"/>
        <v>783.90499999999997</v>
      </c>
      <c r="P399" s="3"/>
      <c r="Q399" s="9">
        <f t="shared" si="46"/>
        <v>783.90499999999997</v>
      </c>
    </row>
    <row r="400" spans="1:17" ht="45" customHeight="1">
      <c r="A400" s="1" t="s">
        <v>35</v>
      </c>
      <c r="B400" s="4" t="s">
        <v>90</v>
      </c>
      <c r="C400" s="5">
        <v>200</v>
      </c>
      <c r="D400" s="9">
        <v>43.383999999999993</v>
      </c>
      <c r="E400" s="3"/>
      <c r="F400" s="9">
        <f t="shared" si="49"/>
        <v>43.383999999999993</v>
      </c>
      <c r="G400" s="3"/>
      <c r="H400" s="9">
        <f t="shared" si="47"/>
        <v>43.383999999999993</v>
      </c>
      <c r="I400" s="9">
        <v>43.383999999999993</v>
      </c>
      <c r="J400" s="3"/>
      <c r="K400" s="3"/>
      <c r="L400" s="9">
        <f t="shared" si="45"/>
        <v>43.383999999999993</v>
      </c>
      <c r="M400" s="9">
        <f t="shared" si="50"/>
        <v>43.383999999999993</v>
      </c>
      <c r="N400" s="3"/>
      <c r="O400" s="9">
        <f t="shared" si="48"/>
        <v>43.383999999999993</v>
      </c>
      <c r="P400" s="3"/>
      <c r="Q400" s="9">
        <f t="shared" si="46"/>
        <v>43.383999999999993</v>
      </c>
    </row>
    <row r="401" spans="1:17" ht="74.25" customHeight="1">
      <c r="A401" s="11" t="s">
        <v>91</v>
      </c>
      <c r="B401" s="4" t="s">
        <v>93</v>
      </c>
      <c r="C401" s="5"/>
      <c r="D401" s="9">
        <v>170</v>
      </c>
      <c r="E401" s="3">
        <f>E402+E404</f>
        <v>0</v>
      </c>
      <c r="F401" s="9">
        <f t="shared" si="49"/>
        <v>170</v>
      </c>
      <c r="G401" s="3">
        <f>G402+G404</f>
        <v>0</v>
      </c>
      <c r="H401" s="9">
        <f t="shared" si="47"/>
        <v>170</v>
      </c>
      <c r="I401" s="9">
        <v>170</v>
      </c>
      <c r="J401" s="3">
        <f>J402+J404</f>
        <v>0</v>
      </c>
      <c r="K401" s="3">
        <f>K402+K404</f>
        <v>0</v>
      </c>
      <c r="L401" s="9">
        <f t="shared" si="45"/>
        <v>170</v>
      </c>
      <c r="M401" s="9">
        <f t="shared" si="50"/>
        <v>170</v>
      </c>
      <c r="N401" s="3">
        <f>N402+N404</f>
        <v>0</v>
      </c>
      <c r="O401" s="9">
        <f t="shared" si="48"/>
        <v>170</v>
      </c>
      <c r="P401" s="3">
        <f>P402+P404</f>
        <v>0</v>
      </c>
      <c r="Q401" s="9">
        <f t="shared" si="46"/>
        <v>170</v>
      </c>
    </row>
    <row r="402" spans="1:17" ht="82.5" customHeight="1">
      <c r="A402" s="1" t="s">
        <v>95</v>
      </c>
      <c r="B402" s="4" t="s">
        <v>340</v>
      </c>
      <c r="C402" s="5"/>
      <c r="D402" s="9">
        <v>170</v>
      </c>
      <c r="E402" s="3">
        <f>E403</f>
        <v>0</v>
      </c>
      <c r="F402" s="9">
        <f t="shared" si="49"/>
        <v>170</v>
      </c>
      <c r="G402" s="3">
        <f>G403</f>
        <v>0</v>
      </c>
      <c r="H402" s="9">
        <f t="shared" si="47"/>
        <v>170</v>
      </c>
      <c r="I402" s="9">
        <v>170</v>
      </c>
      <c r="J402" s="3">
        <f>J403</f>
        <v>0</v>
      </c>
      <c r="K402" s="3">
        <f>K403</f>
        <v>0</v>
      </c>
      <c r="L402" s="9">
        <f t="shared" si="45"/>
        <v>170</v>
      </c>
      <c r="M402" s="9">
        <f t="shared" si="50"/>
        <v>170</v>
      </c>
      <c r="N402" s="3">
        <f>N403</f>
        <v>0</v>
      </c>
      <c r="O402" s="9">
        <f t="shared" si="48"/>
        <v>170</v>
      </c>
      <c r="P402" s="3">
        <f>P403</f>
        <v>0</v>
      </c>
      <c r="Q402" s="9">
        <f t="shared" si="46"/>
        <v>170</v>
      </c>
    </row>
    <row r="403" spans="1:17" ht="49.5" customHeight="1">
      <c r="A403" s="1" t="s">
        <v>35</v>
      </c>
      <c r="B403" s="4" t="s">
        <v>340</v>
      </c>
      <c r="C403" s="5">
        <v>200</v>
      </c>
      <c r="D403" s="9">
        <v>170</v>
      </c>
      <c r="E403" s="3"/>
      <c r="F403" s="9">
        <f t="shared" si="49"/>
        <v>170</v>
      </c>
      <c r="G403" s="3"/>
      <c r="H403" s="9">
        <f t="shared" si="47"/>
        <v>170</v>
      </c>
      <c r="I403" s="9">
        <v>170</v>
      </c>
      <c r="J403" s="3"/>
      <c r="K403" s="3"/>
      <c r="L403" s="9">
        <f t="shared" si="45"/>
        <v>170</v>
      </c>
      <c r="M403" s="9">
        <f t="shared" si="50"/>
        <v>170</v>
      </c>
      <c r="N403" s="3"/>
      <c r="O403" s="9">
        <f t="shared" si="48"/>
        <v>170</v>
      </c>
      <c r="P403" s="3"/>
      <c r="Q403" s="9">
        <f t="shared" si="46"/>
        <v>170</v>
      </c>
    </row>
    <row r="404" spans="1:17" ht="60.75" customHeight="1">
      <c r="A404" s="11" t="s">
        <v>92</v>
      </c>
      <c r="B404" s="4" t="s">
        <v>94</v>
      </c>
      <c r="C404" s="5"/>
      <c r="D404" s="9">
        <v>0</v>
      </c>
      <c r="E404" s="3">
        <f>E405</f>
        <v>0</v>
      </c>
      <c r="F404" s="9">
        <f t="shared" si="49"/>
        <v>0</v>
      </c>
      <c r="G404" s="3">
        <f>G405</f>
        <v>0</v>
      </c>
      <c r="H404" s="9">
        <f t="shared" si="47"/>
        <v>0</v>
      </c>
      <c r="I404" s="9">
        <v>0</v>
      </c>
      <c r="J404" s="3">
        <f>J405</f>
        <v>0</v>
      </c>
      <c r="K404" s="3">
        <f>K405</f>
        <v>0</v>
      </c>
      <c r="L404" s="9">
        <f t="shared" si="45"/>
        <v>0</v>
      </c>
      <c r="M404" s="9">
        <f t="shared" si="50"/>
        <v>0</v>
      </c>
      <c r="N404" s="3">
        <f>N405</f>
        <v>0</v>
      </c>
      <c r="O404" s="9">
        <f t="shared" si="48"/>
        <v>0</v>
      </c>
      <c r="P404" s="3">
        <f>P405</f>
        <v>0</v>
      </c>
      <c r="Q404" s="9">
        <f t="shared" si="46"/>
        <v>0</v>
      </c>
    </row>
    <row r="405" spans="1:17" ht="46.5" customHeight="1">
      <c r="A405" s="1" t="s">
        <v>35</v>
      </c>
      <c r="B405" s="4" t="s">
        <v>94</v>
      </c>
      <c r="C405" s="5">
        <v>200</v>
      </c>
      <c r="D405" s="9">
        <v>0</v>
      </c>
      <c r="E405" s="3"/>
      <c r="F405" s="9">
        <f t="shared" si="49"/>
        <v>0</v>
      </c>
      <c r="G405" s="3"/>
      <c r="H405" s="9">
        <f t="shared" si="47"/>
        <v>0</v>
      </c>
      <c r="I405" s="9">
        <v>0</v>
      </c>
      <c r="J405" s="3"/>
      <c r="K405" s="3"/>
      <c r="L405" s="9">
        <f t="shared" si="45"/>
        <v>0</v>
      </c>
      <c r="M405" s="9">
        <f t="shared" si="50"/>
        <v>0</v>
      </c>
      <c r="N405" s="3"/>
      <c r="O405" s="9">
        <f t="shared" si="48"/>
        <v>0</v>
      </c>
      <c r="P405" s="3"/>
      <c r="Q405" s="9">
        <f t="shared" si="46"/>
        <v>0</v>
      </c>
    </row>
    <row r="406" spans="1:17" ht="48" customHeight="1">
      <c r="A406" s="10" t="s">
        <v>494</v>
      </c>
      <c r="B406" s="8" t="s">
        <v>97</v>
      </c>
      <c r="C406" s="5"/>
      <c r="D406" s="9">
        <v>779.05899999999997</v>
      </c>
      <c r="E406" s="3">
        <f>E407</f>
        <v>0</v>
      </c>
      <c r="F406" s="9">
        <f t="shared" si="49"/>
        <v>779.05899999999997</v>
      </c>
      <c r="G406" s="3">
        <f>G407</f>
        <v>21</v>
      </c>
      <c r="H406" s="9">
        <f t="shared" si="47"/>
        <v>800.05899999999997</v>
      </c>
      <c r="I406" s="9">
        <v>779.05899999999997</v>
      </c>
      <c r="J406" s="3">
        <f>J407</f>
        <v>0</v>
      </c>
      <c r="K406" s="3">
        <f>K407</f>
        <v>0</v>
      </c>
      <c r="L406" s="9">
        <f t="shared" si="45"/>
        <v>800.05899999999997</v>
      </c>
      <c r="M406" s="9">
        <f t="shared" si="50"/>
        <v>779.05899999999997</v>
      </c>
      <c r="N406" s="3">
        <f>N407</f>
        <v>21</v>
      </c>
      <c r="O406" s="9">
        <f t="shared" si="48"/>
        <v>800.05899999999997</v>
      </c>
      <c r="P406" s="3">
        <f>P407</f>
        <v>0</v>
      </c>
      <c r="Q406" s="9">
        <f t="shared" si="46"/>
        <v>800.05899999999997</v>
      </c>
    </row>
    <row r="407" spans="1:17" ht="51" customHeight="1">
      <c r="A407" s="11" t="s">
        <v>495</v>
      </c>
      <c r="B407" s="4" t="s">
        <v>98</v>
      </c>
      <c r="C407" s="5"/>
      <c r="D407" s="9">
        <v>779.05899999999997</v>
      </c>
      <c r="E407" s="3">
        <f>E408</f>
        <v>0</v>
      </c>
      <c r="F407" s="9">
        <f t="shared" si="49"/>
        <v>779.05899999999997</v>
      </c>
      <c r="G407" s="3">
        <f>G408</f>
        <v>21</v>
      </c>
      <c r="H407" s="9">
        <f t="shared" si="47"/>
        <v>800.05899999999997</v>
      </c>
      <c r="I407" s="9">
        <v>779.05899999999997</v>
      </c>
      <c r="J407" s="3">
        <f>J408</f>
        <v>0</v>
      </c>
      <c r="K407" s="3">
        <f>K408</f>
        <v>0</v>
      </c>
      <c r="L407" s="9">
        <f t="shared" si="45"/>
        <v>800.05899999999997</v>
      </c>
      <c r="M407" s="9">
        <f t="shared" si="50"/>
        <v>779.05899999999997</v>
      </c>
      <c r="N407" s="3">
        <f>N408</f>
        <v>21</v>
      </c>
      <c r="O407" s="9">
        <f t="shared" si="48"/>
        <v>800.05899999999997</v>
      </c>
      <c r="P407" s="3">
        <f>P408</f>
        <v>0</v>
      </c>
      <c r="Q407" s="9">
        <f t="shared" si="46"/>
        <v>800.05899999999997</v>
      </c>
    </row>
    <row r="408" spans="1:17" ht="39.75" customHeight="1">
      <c r="A408" s="11" t="s">
        <v>96</v>
      </c>
      <c r="B408" s="4" t="s">
        <v>99</v>
      </c>
      <c r="C408" s="5"/>
      <c r="D408" s="9">
        <v>779.05899999999997</v>
      </c>
      <c r="E408" s="3">
        <f>E409+E410</f>
        <v>0</v>
      </c>
      <c r="F408" s="9">
        <f t="shared" si="49"/>
        <v>779.05899999999997</v>
      </c>
      <c r="G408" s="3">
        <f>G409+G410</f>
        <v>21</v>
      </c>
      <c r="H408" s="9">
        <f t="shared" si="47"/>
        <v>800.05899999999997</v>
      </c>
      <c r="I408" s="9">
        <v>779.05899999999997</v>
      </c>
      <c r="J408" s="3">
        <f>J409+J410</f>
        <v>0</v>
      </c>
      <c r="K408" s="3">
        <f>K409+K410</f>
        <v>0</v>
      </c>
      <c r="L408" s="9">
        <f t="shared" si="45"/>
        <v>800.05899999999997</v>
      </c>
      <c r="M408" s="9">
        <f t="shared" si="50"/>
        <v>779.05899999999997</v>
      </c>
      <c r="N408" s="3">
        <f>N409+N410</f>
        <v>21</v>
      </c>
      <c r="O408" s="9">
        <f t="shared" si="48"/>
        <v>800.05899999999997</v>
      </c>
      <c r="P408" s="3">
        <f>P409+P410</f>
        <v>0</v>
      </c>
      <c r="Q408" s="9">
        <f t="shared" si="46"/>
        <v>800.05899999999997</v>
      </c>
    </row>
    <row r="409" spans="1:17" ht="84.75" customHeight="1">
      <c r="A409" s="1" t="s">
        <v>110</v>
      </c>
      <c r="B409" s="4" t="s">
        <v>99</v>
      </c>
      <c r="C409" s="5">
        <v>100</v>
      </c>
      <c r="D409" s="9">
        <v>0</v>
      </c>
      <c r="E409" s="3"/>
      <c r="F409" s="9">
        <f t="shared" si="49"/>
        <v>0</v>
      </c>
      <c r="G409" s="3"/>
      <c r="H409" s="9">
        <f t="shared" si="47"/>
        <v>0</v>
      </c>
      <c r="I409" s="9">
        <v>0</v>
      </c>
      <c r="J409" s="3"/>
      <c r="K409" s="3"/>
      <c r="L409" s="9">
        <f t="shared" ref="L409:L463" si="55">H409+K409</f>
        <v>0</v>
      </c>
      <c r="M409" s="9">
        <f t="shared" si="50"/>
        <v>0</v>
      </c>
      <c r="N409" s="3"/>
      <c r="O409" s="9">
        <f t="shared" si="48"/>
        <v>0</v>
      </c>
      <c r="P409" s="3"/>
      <c r="Q409" s="9">
        <f t="shared" ref="Q409:Q463" si="56">O409+P409</f>
        <v>0</v>
      </c>
    </row>
    <row r="410" spans="1:17" ht="49.5" customHeight="1">
      <c r="A410" s="1" t="s">
        <v>35</v>
      </c>
      <c r="B410" s="4" t="s">
        <v>99</v>
      </c>
      <c r="C410" s="5">
        <v>200</v>
      </c>
      <c r="D410" s="9">
        <v>779.05899999999997</v>
      </c>
      <c r="E410" s="3"/>
      <c r="F410" s="9">
        <f t="shared" si="49"/>
        <v>779.05899999999997</v>
      </c>
      <c r="G410" s="3">
        <v>21</v>
      </c>
      <c r="H410" s="9">
        <f t="shared" si="47"/>
        <v>800.05899999999997</v>
      </c>
      <c r="I410" s="9">
        <v>779.05899999999997</v>
      </c>
      <c r="J410" s="3"/>
      <c r="K410" s="3"/>
      <c r="L410" s="9">
        <f t="shared" si="55"/>
        <v>800.05899999999997</v>
      </c>
      <c r="M410" s="9">
        <f t="shared" si="50"/>
        <v>779.05899999999997</v>
      </c>
      <c r="N410" s="3">
        <v>21</v>
      </c>
      <c r="O410" s="9">
        <f t="shared" si="48"/>
        <v>800.05899999999997</v>
      </c>
      <c r="P410" s="3"/>
      <c r="Q410" s="9">
        <f t="shared" si="56"/>
        <v>800.05899999999997</v>
      </c>
    </row>
    <row r="411" spans="1:17" ht="60" customHeight="1">
      <c r="A411" s="10" t="s">
        <v>394</v>
      </c>
      <c r="B411" s="8" t="s">
        <v>391</v>
      </c>
      <c r="C411" s="5"/>
      <c r="D411" s="9">
        <v>0</v>
      </c>
      <c r="E411" s="3">
        <f t="shared" ref="E411:G414" si="57">E412</f>
        <v>0</v>
      </c>
      <c r="F411" s="9">
        <f t="shared" si="49"/>
        <v>0</v>
      </c>
      <c r="G411" s="3">
        <f t="shared" si="57"/>
        <v>0</v>
      </c>
      <c r="H411" s="9">
        <f t="shared" si="47"/>
        <v>0</v>
      </c>
      <c r="I411" s="9">
        <v>0</v>
      </c>
      <c r="J411" s="3">
        <f t="shared" ref="J411:K414" si="58">J412</f>
        <v>0</v>
      </c>
      <c r="K411" s="3">
        <f t="shared" si="58"/>
        <v>0</v>
      </c>
      <c r="L411" s="9">
        <f t="shared" si="55"/>
        <v>0</v>
      </c>
      <c r="M411" s="9">
        <f t="shared" si="50"/>
        <v>0</v>
      </c>
      <c r="N411" s="3">
        <f t="shared" ref="N411:P414" si="59">N412</f>
        <v>0</v>
      </c>
      <c r="O411" s="9">
        <f t="shared" si="48"/>
        <v>0</v>
      </c>
      <c r="P411" s="3">
        <f t="shared" si="59"/>
        <v>0</v>
      </c>
      <c r="Q411" s="9">
        <f t="shared" si="56"/>
        <v>0</v>
      </c>
    </row>
    <row r="412" spans="1:17" ht="57.75" customHeight="1">
      <c r="A412" s="1" t="s">
        <v>421</v>
      </c>
      <c r="B412" s="4" t="s">
        <v>392</v>
      </c>
      <c r="C412" s="5"/>
      <c r="D412" s="9">
        <v>0</v>
      </c>
      <c r="E412" s="3">
        <f t="shared" si="57"/>
        <v>0</v>
      </c>
      <c r="F412" s="9">
        <f t="shared" si="49"/>
        <v>0</v>
      </c>
      <c r="G412" s="3">
        <f t="shared" si="57"/>
        <v>0</v>
      </c>
      <c r="H412" s="9">
        <f t="shared" si="47"/>
        <v>0</v>
      </c>
      <c r="I412" s="9">
        <v>0</v>
      </c>
      <c r="J412" s="3">
        <f t="shared" si="58"/>
        <v>0</v>
      </c>
      <c r="K412" s="3">
        <f t="shared" si="58"/>
        <v>0</v>
      </c>
      <c r="L412" s="9">
        <f t="shared" si="55"/>
        <v>0</v>
      </c>
      <c r="M412" s="9">
        <f t="shared" si="50"/>
        <v>0</v>
      </c>
      <c r="N412" s="3">
        <f t="shared" si="59"/>
        <v>0</v>
      </c>
      <c r="O412" s="9">
        <f t="shared" si="48"/>
        <v>0</v>
      </c>
      <c r="P412" s="3">
        <f t="shared" si="59"/>
        <v>0</v>
      </c>
      <c r="Q412" s="9">
        <f t="shared" si="56"/>
        <v>0</v>
      </c>
    </row>
    <row r="413" spans="1:17" ht="58.5" customHeight="1">
      <c r="A413" s="1" t="s">
        <v>422</v>
      </c>
      <c r="B413" s="4" t="s">
        <v>393</v>
      </c>
      <c r="C413" s="5"/>
      <c r="D413" s="9">
        <v>0</v>
      </c>
      <c r="E413" s="3">
        <f t="shared" si="57"/>
        <v>0</v>
      </c>
      <c r="F413" s="9">
        <f t="shared" si="49"/>
        <v>0</v>
      </c>
      <c r="G413" s="3">
        <f t="shared" si="57"/>
        <v>0</v>
      </c>
      <c r="H413" s="9">
        <f t="shared" si="47"/>
        <v>0</v>
      </c>
      <c r="I413" s="9">
        <v>0</v>
      </c>
      <c r="J413" s="3">
        <f t="shared" si="58"/>
        <v>0</v>
      </c>
      <c r="K413" s="3">
        <f t="shared" si="58"/>
        <v>0</v>
      </c>
      <c r="L413" s="9">
        <f t="shared" si="55"/>
        <v>0</v>
      </c>
      <c r="M413" s="9">
        <f t="shared" si="50"/>
        <v>0</v>
      </c>
      <c r="N413" s="3">
        <f t="shared" si="59"/>
        <v>0</v>
      </c>
      <c r="O413" s="9">
        <f t="shared" si="48"/>
        <v>0</v>
      </c>
      <c r="P413" s="3">
        <f t="shared" si="59"/>
        <v>0</v>
      </c>
      <c r="Q413" s="9">
        <f t="shared" si="56"/>
        <v>0</v>
      </c>
    </row>
    <row r="414" spans="1:17" ht="48" customHeight="1">
      <c r="A414" s="1" t="s">
        <v>423</v>
      </c>
      <c r="B414" s="4" t="s">
        <v>420</v>
      </c>
      <c r="C414" s="5"/>
      <c r="D414" s="9">
        <v>0</v>
      </c>
      <c r="E414" s="3">
        <f t="shared" si="57"/>
        <v>0</v>
      </c>
      <c r="F414" s="9">
        <f t="shared" si="49"/>
        <v>0</v>
      </c>
      <c r="G414" s="3">
        <f t="shared" si="57"/>
        <v>0</v>
      </c>
      <c r="H414" s="9">
        <f t="shared" ref="H414:H463" si="60">F414+G414</f>
        <v>0</v>
      </c>
      <c r="I414" s="9">
        <v>0</v>
      </c>
      <c r="J414" s="3">
        <f t="shared" si="58"/>
        <v>0</v>
      </c>
      <c r="K414" s="3">
        <f t="shared" si="58"/>
        <v>0</v>
      </c>
      <c r="L414" s="9">
        <f t="shared" si="55"/>
        <v>0</v>
      </c>
      <c r="M414" s="9">
        <f t="shared" si="50"/>
        <v>0</v>
      </c>
      <c r="N414" s="3">
        <f t="shared" si="59"/>
        <v>0</v>
      </c>
      <c r="O414" s="9">
        <f t="shared" ref="O414:O463" si="61">M414+N414</f>
        <v>0</v>
      </c>
      <c r="P414" s="3">
        <f t="shared" si="59"/>
        <v>0</v>
      </c>
      <c r="Q414" s="9">
        <f t="shared" si="56"/>
        <v>0</v>
      </c>
    </row>
    <row r="415" spans="1:17" ht="49.5" customHeight="1">
      <c r="A415" s="1" t="s">
        <v>35</v>
      </c>
      <c r="B415" s="4" t="s">
        <v>420</v>
      </c>
      <c r="C415" s="5">
        <v>200</v>
      </c>
      <c r="D415" s="9">
        <v>0</v>
      </c>
      <c r="E415" s="3"/>
      <c r="F415" s="9">
        <f t="shared" si="49"/>
        <v>0</v>
      </c>
      <c r="G415" s="3"/>
      <c r="H415" s="9">
        <f t="shared" si="60"/>
        <v>0</v>
      </c>
      <c r="I415" s="9">
        <v>0</v>
      </c>
      <c r="J415" s="3"/>
      <c r="K415" s="3"/>
      <c r="L415" s="9">
        <f t="shared" si="55"/>
        <v>0</v>
      </c>
      <c r="M415" s="9">
        <f t="shared" si="50"/>
        <v>0</v>
      </c>
      <c r="N415" s="3"/>
      <c r="O415" s="9">
        <f t="shared" si="61"/>
        <v>0</v>
      </c>
      <c r="P415" s="3"/>
      <c r="Q415" s="9">
        <f t="shared" si="56"/>
        <v>0</v>
      </c>
    </row>
    <row r="416" spans="1:17" ht="69.75" customHeight="1">
      <c r="A416" s="7" t="s">
        <v>8</v>
      </c>
      <c r="B416" s="8" t="s">
        <v>308</v>
      </c>
      <c r="C416" s="5"/>
      <c r="D416" s="9">
        <v>5308.8092500000012</v>
      </c>
      <c r="E416" s="3">
        <f>E417+E420</f>
        <v>0</v>
      </c>
      <c r="F416" s="9">
        <f t="shared" si="49"/>
        <v>5308.8092500000012</v>
      </c>
      <c r="G416" s="3">
        <f>G417+G420</f>
        <v>0</v>
      </c>
      <c r="H416" s="9">
        <f t="shared" si="60"/>
        <v>5308.8092500000012</v>
      </c>
      <c r="I416" s="9">
        <v>5308.8092500000012</v>
      </c>
      <c r="J416" s="3">
        <f>J417+J420</f>
        <v>0</v>
      </c>
      <c r="K416" s="3">
        <f>K417+K420</f>
        <v>0</v>
      </c>
      <c r="L416" s="9">
        <f t="shared" si="55"/>
        <v>5308.8092500000012</v>
      </c>
      <c r="M416" s="9">
        <f t="shared" si="50"/>
        <v>5308.8092500000012</v>
      </c>
      <c r="N416" s="3">
        <f>N417+N420</f>
        <v>0</v>
      </c>
      <c r="O416" s="9">
        <f t="shared" si="61"/>
        <v>5308.8092500000012</v>
      </c>
      <c r="P416" s="3">
        <f>P417+P420</f>
        <v>0</v>
      </c>
      <c r="Q416" s="9">
        <f t="shared" si="56"/>
        <v>5308.8092500000012</v>
      </c>
    </row>
    <row r="417" spans="1:17" ht="39.75" customHeight="1">
      <c r="A417" s="11" t="s">
        <v>10</v>
      </c>
      <c r="B417" s="4" t="s">
        <v>309</v>
      </c>
      <c r="C417" s="5"/>
      <c r="D417" s="9">
        <v>0</v>
      </c>
      <c r="E417" s="3">
        <f>E418</f>
        <v>0</v>
      </c>
      <c r="F417" s="9">
        <f t="shared" si="49"/>
        <v>0</v>
      </c>
      <c r="G417" s="3">
        <f>G418</f>
        <v>0</v>
      </c>
      <c r="H417" s="9">
        <f t="shared" si="60"/>
        <v>0</v>
      </c>
      <c r="I417" s="9">
        <v>0</v>
      </c>
      <c r="J417" s="3">
        <f>J418</f>
        <v>0</v>
      </c>
      <c r="K417" s="3">
        <f>K418</f>
        <v>0</v>
      </c>
      <c r="L417" s="9">
        <f t="shared" si="55"/>
        <v>0</v>
      </c>
      <c r="M417" s="9">
        <f t="shared" si="50"/>
        <v>0</v>
      </c>
      <c r="N417" s="3">
        <f>N418</f>
        <v>0</v>
      </c>
      <c r="O417" s="9">
        <f t="shared" si="61"/>
        <v>0</v>
      </c>
      <c r="P417" s="3">
        <f>P418</f>
        <v>0</v>
      </c>
      <c r="Q417" s="9">
        <f t="shared" si="56"/>
        <v>0</v>
      </c>
    </row>
    <row r="418" spans="1:17" ht="47.25" customHeight="1">
      <c r="A418" s="11" t="s">
        <v>307</v>
      </c>
      <c r="B418" s="4" t="s">
        <v>310</v>
      </c>
      <c r="C418" s="5"/>
      <c r="D418" s="9">
        <v>0</v>
      </c>
      <c r="E418" s="3">
        <f>E419</f>
        <v>0</v>
      </c>
      <c r="F418" s="9">
        <f t="shared" si="49"/>
        <v>0</v>
      </c>
      <c r="G418" s="3">
        <f>G419</f>
        <v>0</v>
      </c>
      <c r="H418" s="9">
        <f t="shared" si="60"/>
        <v>0</v>
      </c>
      <c r="I418" s="9">
        <v>0</v>
      </c>
      <c r="J418" s="3">
        <f>J419</f>
        <v>0</v>
      </c>
      <c r="K418" s="3">
        <f>K419</f>
        <v>0</v>
      </c>
      <c r="L418" s="9">
        <f t="shared" si="55"/>
        <v>0</v>
      </c>
      <c r="M418" s="9">
        <f t="shared" si="50"/>
        <v>0</v>
      </c>
      <c r="N418" s="3">
        <f>N419</f>
        <v>0</v>
      </c>
      <c r="O418" s="9">
        <f t="shared" si="61"/>
        <v>0</v>
      </c>
      <c r="P418" s="3">
        <f>P419</f>
        <v>0</v>
      </c>
      <c r="Q418" s="9">
        <f t="shared" si="56"/>
        <v>0</v>
      </c>
    </row>
    <row r="419" spans="1:17" ht="46.5" customHeight="1">
      <c r="A419" s="1" t="s">
        <v>35</v>
      </c>
      <c r="B419" s="4" t="s">
        <v>310</v>
      </c>
      <c r="C419" s="5">
        <v>200</v>
      </c>
      <c r="D419" s="9">
        <v>0</v>
      </c>
      <c r="E419" s="3"/>
      <c r="F419" s="9">
        <f t="shared" ref="F419:F463" si="62">D419+E419</f>
        <v>0</v>
      </c>
      <c r="G419" s="3"/>
      <c r="H419" s="9">
        <f t="shared" si="60"/>
        <v>0</v>
      </c>
      <c r="I419" s="9">
        <v>0</v>
      </c>
      <c r="J419" s="3"/>
      <c r="K419" s="3"/>
      <c r="L419" s="9">
        <f t="shared" si="55"/>
        <v>0</v>
      </c>
      <c r="M419" s="9">
        <f t="shared" ref="M419:M463" si="63">I419+J419</f>
        <v>0</v>
      </c>
      <c r="N419" s="3"/>
      <c r="O419" s="9">
        <f t="shared" si="61"/>
        <v>0</v>
      </c>
      <c r="P419" s="3"/>
      <c r="Q419" s="9">
        <f t="shared" si="56"/>
        <v>0</v>
      </c>
    </row>
    <row r="420" spans="1:17" ht="27.75" customHeight="1">
      <c r="A420" s="25" t="s">
        <v>311</v>
      </c>
      <c r="B420" s="4" t="s">
        <v>313</v>
      </c>
      <c r="C420" s="5"/>
      <c r="D420" s="9">
        <v>5308.8092500000012</v>
      </c>
      <c r="E420" s="3">
        <f>E421+E423+E425+E429</f>
        <v>0</v>
      </c>
      <c r="F420" s="9">
        <f t="shared" si="62"/>
        <v>5308.8092500000012</v>
      </c>
      <c r="G420" s="3">
        <f>G421+G423+G425+G429</f>
        <v>0</v>
      </c>
      <c r="H420" s="9">
        <f t="shared" si="60"/>
        <v>5308.8092500000012</v>
      </c>
      <c r="I420" s="9">
        <v>5308.8092500000012</v>
      </c>
      <c r="J420" s="3">
        <f>J421+J423+J425+J429</f>
        <v>0</v>
      </c>
      <c r="K420" s="3">
        <f>K421+K423+K425+K429</f>
        <v>0</v>
      </c>
      <c r="L420" s="9">
        <f t="shared" si="55"/>
        <v>5308.8092500000012</v>
      </c>
      <c r="M420" s="9">
        <f t="shared" si="63"/>
        <v>5308.8092500000012</v>
      </c>
      <c r="N420" s="3">
        <f>N421+N423+N425+N429</f>
        <v>0</v>
      </c>
      <c r="O420" s="9">
        <f t="shared" si="61"/>
        <v>5308.8092500000012</v>
      </c>
      <c r="P420" s="3">
        <f>P421+P423+P425+P429</f>
        <v>0</v>
      </c>
      <c r="Q420" s="9">
        <f t="shared" si="56"/>
        <v>5308.8092500000012</v>
      </c>
    </row>
    <row r="421" spans="1:17" ht="43.5" customHeight="1">
      <c r="A421" s="1" t="s">
        <v>312</v>
      </c>
      <c r="B421" s="4" t="s">
        <v>314</v>
      </c>
      <c r="C421" s="5"/>
      <c r="D421" s="9">
        <v>1427.3129999999999</v>
      </c>
      <c r="E421" s="3">
        <f>E422</f>
        <v>0</v>
      </c>
      <c r="F421" s="9">
        <f t="shared" si="62"/>
        <v>1427.3129999999999</v>
      </c>
      <c r="G421" s="3">
        <f>G422</f>
        <v>0</v>
      </c>
      <c r="H421" s="9">
        <f t="shared" si="60"/>
        <v>1427.3129999999999</v>
      </c>
      <c r="I421" s="9">
        <v>1427.3129999999999</v>
      </c>
      <c r="J421" s="3">
        <f>J422</f>
        <v>0</v>
      </c>
      <c r="K421" s="3">
        <f>K422</f>
        <v>0</v>
      </c>
      <c r="L421" s="9">
        <f t="shared" si="55"/>
        <v>1427.3129999999999</v>
      </c>
      <c r="M421" s="9">
        <f t="shared" si="63"/>
        <v>1427.3129999999999</v>
      </c>
      <c r="N421" s="3">
        <f>N422</f>
        <v>0</v>
      </c>
      <c r="O421" s="9">
        <f t="shared" si="61"/>
        <v>1427.3129999999999</v>
      </c>
      <c r="P421" s="3">
        <f>P422</f>
        <v>0</v>
      </c>
      <c r="Q421" s="9">
        <f t="shared" si="56"/>
        <v>1427.3129999999999</v>
      </c>
    </row>
    <row r="422" spans="1:17" ht="87" customHeight="1">
      <c r="A422" s="1" t="s">
        <v>110</v>
      </c>
      <c r="B422" s="4" t="s">
        <v>314</v>
      </c>
      <c r="C422" s="5">
        <v>100</v>
      </c>
      <c r="D422" s="9">
        <v>1427.3129999999999</v>
      </c>
      <c r="E422" s="3"/>
      <c r="F422" s="9">
        <f t="shared" si="62"/>
        <v>1427.3129999999999</v>
      </c>
      <c r="G422" s="3"/>
      <c r="H422" s="9">
        <f t="shared" si="60"/>
        <v>1427.3129999999999</v>
      </c>
      <c r="I422" s="9">
        <v>1427.3129999999999</v>
      </c>
      <c r="J422" s="3"/>
      <c r="K422" s="3"/>
      <c r="L422" s="9">
        <f t="shared" si="55"/>
        <v>1427.3129999999999</v>
      </c>
      <c r="M422" s="9">
        <f t="shared" si="63"/>
        <v>1427.3129999999999</v>
      </c>
      <c r="N422" s="3"/>
      <c r="O422" s="9">
        <f t="shared" si="61"/>
        <v>1427.3129999999999</v>
      </c>
      <c r="P422" s="3"/>
      <c r="Q422" s="9">
        <f t="shared" si="56"/>
        <v>1427.3129999999999</v>
      </c>
    </row>
    <row r="423" spans="1:17" ht="48" customHeight="1">
      <c r="A423" s="1" t="s">
        <v>315</v>
      </c>
      <c r="B423" s="4" t="s">
        <v>317</v>
      </c>
      <c r="C423" s="5"/>
      <c r="D423" s="9">
        <v>1068.2222499999998</v>
      </c>
      <c r="E423" s="3">
        <f>E424</f>
        <v>0</v>
      </c>
      <c r="F423" s="9">
        <f t="shared" si="62"/>
        <v>1068.2222499999998</v>
      </c>
      <c r="G423" s="3">
        <f>G424</f>
        <v>0</v>
      </c>
      <c r="H423" s="9">
        <f t="shared" si="60"/>
        <v>1068.2222499999998</v>
      </c>
      <c r="I423" s="9">
        <v>1068.2222499999998</v>
      </c>
      <c r="J423" s="3">
        <f>J424</f>
        <v>0</v>
      </c>
      <c r="K423" s="3">
        <f>K424</f>
        <v>0</v>
      </c>
      <c r="L423" s="9">
        <f t="shared" si="55"/>
        <v>1068.2222499999998</v>
      </c>
      <c r="M423" s="9">
        <f t="shared" si="63"/>
        <v>1068.2222499999998</v>
      </c>
      <c r="N423" s="3">
        <f>N424</f>
        <v>0</v>
      </c>
      <c r="O423" s="9">
        <f t="shared" si="61"/>
        <v>1068.2222499999998</v>
      </c>
      <c r="P423" s="3">
        <f>P424</f>
        <v>0</v>
      </c>
      <c r="Q423" s="9">
        <f t="shared" si="56"/>
        <v>1068.2222499999998</v>
      </c>
    </row>
    <row r="424" spans="1:17" ht="84.75" customHeight="1">
      <c r="A424" s="1" t="s">
        <v>110</v>
      </c>
      <c r="B424" s="4" t="s">
        <v>317</v>
      </c>
      <c r="C424" s="5">
        <v>100</v>
      </c>
      <c r="D424" s="9">
        <v>1068.2222499999998</v>
      </c>
      <c r="E424" s="3"/>
      <c r="F424" s="9">
        <f t="shared" si="62"/>
        <v>1068.2222499999998</v>
      </c>
      <c r="G424" s="3"/>
      <c r="H424" s="9">
        <f t="shared" si="60"/>
        <v>1068.2222499999998</v>
      </c>
      <c r="I424" s="9">
        <v>1068.2222499999998</v>
      </c>
      <c r="J424" s="3"/>
      <c r="K424" s="3"/>
      <c r="L424" s="9">
        <f t="shared" si="55"/>
        <v>1068.2222499999998</v>
      </c>
      <c r="M424" s="9">
        <f t="shared" si="63"/>
        <v>1068.2222499999998</v>
      </c>
      <c r="N424" s="3"/>
      <c r="O424" s="9">
        <f t="shared" si="61"/>
        <v>1068.2222499999998</v>
      </c>
      <c r="P424" s="3"/>
      <c r="Q424" s="9">
        <f t="shared" si="56"/>
        <v>1068.2222499999998</v>
      </c>
    </row>
    <row r="425" spans="1:17" ht="42.75" customHeight="1">
      <c r="A425" s="1" t="s">
        <v>316</v>
      </c>
      <c r="B425" s="4" t="s">
        <v>318</v>
      </c>
      <c r="C425" s="5"/>
      <c r="D425" s="9">
        <v>1879.1022799999998</v>
      </c>
      <c r="E425" s="3">
        <f>E426+E427+E428</f>
        <v>0</v>
      </c>
      <c r="F425" s="9">
        <f t="shared" si="62"/>
        <v>1879.1022799999998</v>
      </c>
      <c r="G425" s="3">
        <f>G426+G427+G428</f>
        <v>0</v>
      </c>
      <c r="H425" s="9">
        <f t="shared" si="60"/>
        <v>1879.1022799999998</v>
      </c>
      <c r="I425" s="9">
        <v>1879.1022799999998</v>
      </c>
      <c r="J425" s="3">
        <f>J426+J427+J428</f>
        <v>0</v>
      </c>
      <c r="K425" s="3">
        <f>K426+K427+K428</f>
        <v>0</v>
      </c>
      <c r="L425" s="9">
        <f t="shared" si="55"/>
        <v>1879.1022799999998</v>
      </c>
      <c r="M425" s="9">
        <f t="shared" si="63"/>
        <v>1879.1022799999998</v>
      </c>
      <c r="N425" s="3">
        <f>N426+N427+N428</f>
        <v>0</v>
      </c>
      <c r="O425" s="9">
        <f t="shared" si="61"/>
        <v>1879.1022799999998</v>
      </c>
      <c r="P425" s="3">
        <f>P426+P427+P428</f>
        <v>0</v>
      </c>
      <c r="Q425" s="9">
        <f t="shared" si="56"/>
        <v>1879.1022799999998</v>
      </c>
    </row>
    <row r="426" spans="1:17" ht="83.25" customHeight="1">
      <c r="A426" s="1" t="s">
        <v>110</v>
      </c>
      <c r="B426" s="4" t="s">
        <v>318</v>
      </c>
      <c r="C426" s="5">
        <v>100</v>
      </c>
      <c r="D426" s="9">
        <v>1630.6251599999998</v>
      </c>
      <c r="E426" s="3"/>
      <c r="F426" s="9">
        <f t="shared" si="62"/>
        <v>1630.6251599999998</v>
      </c>
      <c r="G426" s="3"/>
      <c r="H426" s="9">
        <f t="shared" si="60"/>
        <v>1630.6251599999998</v>
      </c>
      <c r="I426" s="9">
        <v>1630.6251599999998</v>
      </c>
      <c r="J426" s="3"/>
      <c r="K426" s="3"/>
      <c r="L426" s="9">
        <f t="shared" si="55"/>
        <v>1630.6251599999998</v>
      </c>
      <c r="M426" s="9">
        <f t="shared" si="63"/>
        <v>1630.6251599999998</v>
      </c>
      <c r="N426" s="3"/>
      <c r="O426" s="9">
        <f t="shared" si="61"/>
        <v>1630.6251599999998</v>
      </c>
      <c r="P426" s="3"/>
      <c r="Q426" s="9">
        <f t="shared" si="56"/>
        <v>1630.6251599999998</v>
      </c>
    </row>
    <row r="427" spans="1:17" ht="45.75" customHeight="1">
      <c r="A427" s="1" t="s">
        <v>35</v>
      </c>
      <c r="B427" s="4" t="s">
        <v>318</v>
      </c>
      <c r="C427" s="5">
        <v>200</v>
      </c>
      <c r="D427" s="9">
        <v>248.47712000000001</v>
      </c>
      <c r="E427" s="3"/>
      <c r="F427" s="9">
        <f t="shared" si="62"/>
        <v>248.47712000000001</v>
      </c>
      <c r="G427" s="3"/>
      <c r="H427" s="9">
        <f t="shared" si="60"/>
        <v>248.47712000000001</v>
      </c>
      <c r="I427" s="9">
        <v>248.47712000000001</v>
      </c>
      <c r="J427" s="3"/>
      <c r="K427" s="3"/>
      <c r="L427" s="9">
        <f t="shared" si="55"/>
        <v>248.47712000000001</v>
      </c>
      <c r="M427" s="9">
        <f t="shared" si="63"/>
        <v>248.47712000000001</v>
      </c>
      <c r="N427" s="3"/>
      <c r="O427" s="9">
        <f t="shared" si="61"/>
        <v>248.47712000000001</v>
      </c>
      <c r="P427" s="3"/>
      <c r="Q427" s="9">
        <f t="shared" si="56"/>
        <v>248.47712000000001</v>
      </c>
    </row>
    <row r="428" spans="1:17" ht="41.25" customHeight="1">
      <c r="A428" s="1" t="s">
        <v>34</v>
      </c>
      <c r="B428" s="4" t="s">
        <v>318</v>
      </c>
      <c r="C428" s="5">
        <v>800</v>
      </c>
      <c r="D428" s="9">
        <v>0</v>
      </c>
      <c r="E428" s="3"/>
      <c r="F428" s="9">
        <f t="shared" si="62"/>
        <v>0</v>
      </c>
      <c r="G428" s="3"/>
      <c r="H428" s="9">
        <f t="shared" si="60"/>
        <v>0</v>
      </c>
      <c r="I428" s="9">
        <v>0</v>
      </c>
      <c r="J428" s="3"/>
      <c r="K428" s="3"/>
      <c r="L428" s="9">
        <f t="shared" si="55"/>
        <v>0</v>
      </c>
      <c r="M428" s="9">
        <f t="shared" si="63"/>
        <v>0</v>
      </c>
      <c r="N428" s="3"/>
      <c r="O428" s="9">
        <f t="shared" si="61"/>
        <v>0</v>
      </c>
      <c r="P428" s="3"/>
      <c r="Q428" s="9">
        <f t="shared" si="56"/>
        <v>0</v>
      </c>
    </row>
    <row r="429" spans="1:17" ht="49.5" customHeight="1">
      <c r="A429" s="1" t="s">
        <v>319</v>
      </c>
      <c r="B429" s="4" t="s">
        <v>320</v>
      </c>
      <c r="C429" s="5"/>
      <c r="D429" s="9">
        <v>934.17171999999994</v>
      </c>
      <c r="E429" s="3">
        <f>E430</f>
        <v>0</v>
      </c>
      <c r="F429" s="9">
        <f t="shared" si="62"/>
        <v>934.17171999999994</v>
      </c>
      <c r="G429" s="3">
        <f>G430</f>
        <v>0</v>
      </c>
      <c r="H429" s="9">
        <f t="shared" si="60"/>
        <v>934.17171999999994</v>
      </c>
      <c r="I429" s="9">
        <v>934.17171999999994</v>
      </c>
      <c r="J429" s="3">
        <f>J430</f>
        <v>0</v>
      </c>
      <c r="K429" s="3">
        <f>K430</f>
        <v>0</v>
      </c>
      <c r="L429" s="9">
        <f t="shared" si="55"/>
        <v>934.17171999999994</v>
      </c>
      <c r="M429" s="9">
        <f t="shared" si="63"/>
        <v>934.17171999999994</v>
      </c>
      <c r="N429" s="3">
        <f>N430</f>
        <v>0</v>
      </c>
      <c r="O429" s="9">
        <f t="shared" si="61"/>
        <v>934.17171999999994</v>
      </c>
      <c r="P429" s="3">
        <f>P430</f>
        <v>0</v>
      </c>
      <c r="Q429" s="9">
        <f t="shared" si="56"/>
        <v>934.17171999999994</v>
      </c>
    </row>
    <row r="430" spans="1:17" ht="85.5" customHeight="1">
      <c r="A430" s="1" t="s">
        <v>110</v>
      </c>
      <c r="B430" s="4" t="s">
        <v>320</v>
      </c>
      <c r="C430" s="5">
        <v>100</v>
      </c>
      <c r="D430" s="9">
        <v>934.17171999999994</v>
      </c>
      <c r="E430" s="3"/>
      <c r="F430" s="9">
        <f t="shared" si="62"/>
        <v>934.17171999999994</v>
      </c>
      <c r="G430" s="3"/>
      <c r="H430" s="9">
        <f t="shared" si="60"/>
        <v>934.17171999999994</v>
      </c>
      <c r="I430" s="9">
        <v>934.17171999999994</v>
      </c>
      <c r="J430" s="3"/>
      <c r="K430" s="3"/>
      <c r="L430" s="9">
        <f t="shared" si="55"/>
        <v>934.17171999999994</v>
      </c>
      <c r="M430" s="9">
        <f t="shared" si="63"/>
        <v>934.17171999999994</v>
      </c>
      <c r="N430" s="3"/>
      <c r="O430" s="9">
        <f t="shared" si="61"/>
        <v>934.17171999999994</v>
      </c>
      <c r="P430" s="3"/>
      <c r="Q430" s="9">
        <f t="shared" si="56"/>
        <v>934.17171999999994</v>
      </c>
    </row>
    <row r="431" spans="1:17" ht="75.75" customHeight="1">
      <c r="A431" s="26" t="s">
        <v>321</v>
      </c>
      <c r="B431" s="8" t="s">
        <v>322</v>
      </c>
      <c r="C431" s="5"/>
      <c r="D431" s="9">
        <v>6084.1844499999997</v>
      </c>
      <c r="E431" s="3">
        <f>E432</f>
        <v>0</v>
      </c>
      <c r="F431" s="9">
        <f t="shared" si="62"/>
        <v>6084.1844499999997</v>
      </c>
      <c r="G431" s="3">
        <f>G432</f>
        <v>0</v>
      </c>
      <c r="H431" s="9">
        <f t="shared" si="60"/>
        <v>6084.1844499999997</v>
      </c>
      <c r="I431" s="9">
        <v>3655.4932399999998</v>
      </c>
      <c r="J431" s="3">
        <f>J432</f>
        <v>-227.62433999999999</v>
      </c>
      <c r="K431" s="3">
        <f>K432</f>
        <v>0</v>
      </c>
      <c r="L431" s="9">
        <f t="shared" si="55"/>
        <v>6084.1844499999997</v>
      </c>
      <c r="M431" s="9">
        <f t="shared" si="63"/>
        <v>3427.8688999999999</v>
      </c>
      <c r="N431" s="3">
        <f>N432</f>
        <v>0</v>
      </c>
      <c r="O431" s="9">
        <f t="shared" si="61"/>
        <v>3427.8688999999999</v>
      </c>
      <c r="P431" s="3">
        <f>P432</f>
        <v>0</v>
      </c>
      <c r="Q431" s="9">
        <f t="shared" si="56"/>
        <v>3427.8688999999999</v>
      </c>
    </row>
    <row r="432" spans="1:17" ht="42.75" customHeight="1">
      <c r="A432" s="11" t="s">
        <v>311</v>
      </c>
      <c r="B432" s="4" t="s">
        <v>324</v>
      </c>
      <c r="C432" s="5"/>
      <c r="D432" s="9">
        <v>6084.1844499999997</v>
      </c>
      <c r="E432" s="3">
        <f>E433+E435+E438+E440+E442+E445+E447+E451+E453+E455+E449+E457</f>
        <v>0</v>
      </c>
      <c r="F432" s="9">
        <f t="shared" si="62"/>
        <v>6084.1844499999997</v>
      </c>
      <c r="G432" s="3">
        <f>G433+G435+G438+G440+G442+G445+G447+G451+G453+G455+G449+G457</f>
        <v>0</v>
      </c>
      <c r="H432" s="9">
        <f t="shared" si="60"/>
        <v>6084.1844499999997</v>
      </c>
      <c r="I432" s="9">
        <v>3655.4932399999998</v>
      </c>
      <c r="J432" s="3">
        <f>J433+J435+J438+J440+J442+J445+J447+J451+J453+J455+J449+J457</f>
        <v>-227.62433999999999</v>
      </c>
      <c r="K432" s="3">
        <f>K433+K435+K438+K440+K442+K445+K447+K451+K453+K455+K449+K457</f>
        <v>0</v>
      </c>
      <c r="L432" s="9">
        <f t="shared" si="55"/>
        <v>6084.1844499999997</v>
      </c>
      <c r="M432" s="9">
        <f t="shared" si="63"/>
        <v>3427.8688999999999</v>
      </c>
      <c r="N432" s="3">
        <f>N433+N435+N438+N440+N442+N445+N447+N451+N453+N455+N449+N457</f>
        <v>0</v>
      </c>
      <c r="O432" s="9">
        <f t="shared" si="61"/>
        <v>3427.8688999999999</v>
      </c>
      <c r="P432" s="3">
        <f>P433+P435+P438+P440+P442+P445+P447+P451+P453+P455+P449+P457</f>
        <v>0</v>
      </c>
      <c r="Q432" s="9">
        <f t="shared" si="56"/>
        <v>3427.8688999999999</v>
      </c>
    </row>
    <row r="433" spans="1:17" ht="53.25" customHeight="1">
      <c r="A433" s="11" t="s">
        <v>323</v>
      </c>
      <c r="B433" s="4" t="s">
        <v>362</v>
      </c>
      <c r="C433" s="5"/>
      <c r="D433" s="9">
        <v>168.45840000000001</v>
      </c>
      <c r="E433" s="3">
        <f>E434</f>
        <v>0</v>
      </c>
      <c r="F433" s="9">
        <f t="shared" si="62"/>
        <v>168.45840000000001</v>
      </c>
      <c r="G433" s="3">
        <f>G434</f>
        <v>0</v>
      </c>
      <c r="H433" s="9">
        <f t="shared" si="60"/>
        <v>168.45840000000001</v>
      </c>
      <c r="I433" s="9">
        <v>168.45840000000001</v>
      </c>
      <c r="J433" s="3">
        <f>J434</f>
        <v>0</v>
      </c>
      <c r="K433" s="3">
        <f>K434</f>
        <v>0</v>
      </c>
      <c r="L433" s="9">
        <f t="shared" si="55"/>
        <v>168.45840000000001</v>
      </c>
      <c r="M433" s="9">
        <f t="shared" si="63"/>
        <v>168.45840000000001</v>
      </c>
      <c r="N433" s="3">
        <f>N434</f>
        <v>0</v>
      </c>
      <c r="O433" s="9">
        <f t="shared" si="61"/>
        <v>168.45840000000001</v>
      </c>
      <c r="P433" s="3">
        <f>P434</f>
        <v>0</v>
      </c>
      <c r="Q433" s="9">
        <f t="shared" si="56"/>
        <v>168.45840000000001</v>
      </c>
    </row>
    <row r="434" spans="1:17" ht="43.5" customHeight="1">
      <c r="A434" s="1" t="s">
        <v>325</v>
      </c>
      <c r="B434" s="4" t="s">
        <v>362</v>
      </c>
      <c r="C434" s="5">
        <v>300</v>
      </c>
      <c r="D434" s="9">
        <v>168.45840000000001</v>
      </c>
      <c r="E434" s="3"/>
      <c r="F434" s="9">
        <f t="shared" si="62"/>
        <v>168.45840000000001</v>
      </c>
      <c r="G434" s="3"/>
      <c r="H434" s="9">
        <f t="shared" si="60"/>
        <v>168.45840000000001</v>
      </c>
      <c r="I434" s="9">
        <v>168.45840000000001</v>
      </c>
      <c r="J434" s="3"/>
      <c r="K434" s="3"/>
      <c r="L434" s="9">
        <f t="shared" si="55"/>
        <v>168.45840000000001</v>
      </c>
      <c r="M434" s="9">
        <f t="shared" si="63"/>
        <v>168.45840000000001</v>
      </c>
      <c r="N434" s="3"/>
      <c r="O434" s="9">
        <f t="shared" si="61"/>
        <v>168.45840000000001</v>
      </c>
      <c r="P434" s="3"/>
      <c r="Q434" s="9">
        <f t="shared" si="56"/>
        <v>168.45840000000001</v>
      </c>
    </row>
    <row r="435" spans="1:17" ht="74.25" customHeight="1">
      <c r="A435" s="1" t="s">
        <v>326</v>
      </c>
      <c r="B435" s="4" t="s">
        <v>363</v>
      </c>
      <c r="C435" s="5"/>
      <c r="D435" s="9">
        <v>820.67700000000002</v>
      </c>
      <c r="E435" s="3">
        <f>E436+E437</f>
        <v>0</v>
      </c>
      <c r="F435" s="9">
        <f t="shared" si="62"/>
        <v>820.67700000000002</v>
      </c>
      <c r="G435" s="3">
        <f>G436+G437</f>
        <v>0</v>
      </c>
      <c r="H435" s="9">
        <f t="shared" si="60"/>
        <v>820.67700000000002</v>
      </c>
      <c r="I435" s="9">
        <v>820.67700000000002</v>
      </c>
      <c r="J435" s="3">
        <f>J436+J437</f>
        <v>0</v>
      </c>
      <c r="K435" s="3">
        <f>K436+K437</f>
        <v>0</v>
      </c>
      <c r="L435" s="9">
        <f t="shared" si="55"/>
        <v>820.67700000000002</v>
      </c>
      <c r="M435" s="9">
        <f t="shared" si="63"/>
        <v>820.67700000000002</v>
      </c>
      <c r="N435" s="3">
        <f>N436+N437</f>
        <v>0</v>
      </c>
      <c r="O435" s="9">
        <f t="shared" si="61"/>
        <v>820.67700000000002</v>
      </c>
      <c r="P435" s="3">
        <f>P436+P437</f>
        <v>0</v>
      </c>
      <c r="Q435" s="9">
        <f t="shared" si="56"/>
        <v>820.67700000000002</v>
      </c>
    </row>
    <row r="436" spans="1:17" ht="51.75" customHeight="1">
      <c r="A436" s="1" t="s">
        <v>35</v>
      </c>
      <c r="B436" s="4" t="s">
        <v>363</v>
      </c>
      <c r="C436" s="5">
        <v>200</v>
      </c>
      <c r="D436" s="9">
        <v>0</v>
      </c>
      <c r="E436" s="3"/>
      <c r="F436" s="9">
        <f t="shared" si="62"/>
        <v>0</v>
      </c>
      <c r="G436" s="3"/>
      <c r="H436" s="9">
        <f t="shared" si="60"/>
        <v>0</v>
      </c>
      <c r="I436" s="9">
        <v>0</v>
      </c>
      <c r="J436" s="3"/>
      <c r="K436" s="3"/>
      <c r="L436" s="9">
        <f t="shared" si="55"/>
        <v>0</v>
      </c>
      <c r="M436" s="9">
        <f t="shared" si="63"/>
        <v>0</v>
      </c>
      <c r="N436" s="3"/>
      <c r="O436" s="9">
        <f t="shared" si="61"/>
        <v>0</v>
      </c>
      <c r="P436" s="3"/>
      <c r="Q436" s="9">
        <f t="shared" si="56"/>
        <v>0</v>
      </c>
    </row>
    <row r="437" spans="1:17" ht="42" customHeight="1">
      <c r="A437" s="1" t="s">
        <v>325</v>
      </c>
      <c r="B437" s="4" t="s">
        <v>363</v>
      </c>
      <c r="C437" s="5">
        <v>300</v>
      </c>
      <c r="D437" s="9">
        <v>820.67700000000002</v>
      </c>
      <c r="E437" s="3"/>
      <c r="F437" s="9">
        <f t="shared" si="62"/>
        <v>820.67700000000002</v>
      </c>
      <c r="G437" s="3"/>
      <c r="H437" s="9">
        <f t="shared" si="60"/>
        <v>820.67700000000002</v>
      </c>
      <c r="I437" s="9">
        <v>820.67700000000002</v>
      </c>
      <c r="J437" s="3"/>
      <c r="K437" s="3"/>
      <c r="L437" s="9">
        <f t="shared" si="55"/>
        <v>820.67700000000002</v>
      </c>
      <c r="M437" s="9">
        <f t="shared" si="63"/>
        <v>820.67700000000002</v>
      </c>
      <c r="N437" s="3"/>
      <c r="O437" s="9">
        <f t="shared" si="61"/>
        <v>820.67700000000002</v>
      </c>
      <c r="P437" s="3"/>
      <c r="Q437" s="9">
        <f t="shared" si="56"/>
        <v>820.67700000000002</v>
      </c>
    </row>
    <row r="438" spans="1:17" ht="56.25" customHeight="1">
      <c r="A438" s="11" t="s">
        <v>366</v>
      </c>
      <c r="B438" s="4" t="s">
        <v>367</v>
      </c>
      <c r="C438" s="5"/>
      <c r="D438" s="9">
        <v>0</v>
      </c>
      <c r="E438" s="3">
        <f>E439</f>
        <v>0</v>
      </c>
      <c r="F438" s="9">
        <f t="shared" si="62"/>
        <v>0</v>
      </c>
      <c r="G438" s="3">
        <f>G439</f>
        <v>0</v>
      </c>
      <c r="H438" s="9">
        <f t="shared" si="60"/>
        <v>0</v>
      </c>
      <c r="I438" s="9">
        <v>0</v>
      </c>
      <c r="J438" s="3">
        <f>J439</f>
        <v>0</v>
      </c>
      <c r="K438" s="3">
        <f>K439</f>
        <v>0</v>
      </c>
      <c r="L438" s="9">
        <f t="shared" si="55"/>
        <v>0</v>
      </c>
      <c r="M438" s="9">
        <f t="shared" si="63"/>
        <v>0</v>
      </c>
      <c r="N438" s="3">
        <f>N439</f>
        <v>0</v>
      </c>
      <c r="O438" s="9">
        <f t="shared" si="61"/>
        <v>0</v>
      </c>
      <c r="P438" s="3">
        <f>P439</f>
        <v>0</v>
      </c>
      <c r="Q438" s="9">
        <f t="shared" si="56"/>
        <v>0</v>
      </c>
    </row>
    <row r="439" spans="1:17" ht="49.5" customHeight="1">
      <c r="A439" s="1" t="s">
        <v>35</v>
      </c>
      <c r="B439" s="4" t="s">
        <v>367</v>
      </c>
      <c r="C439" s="5">
        <v>200</v>
      </c>
      <c r="D439" s="9">
        <v>0</v>
      </c>
      <c r="E439" s="3"/>
      <c r="F439" s="9">
        <f t="shared" si="62"/>
        <v>0</v>
      </c>
      <c r="G439" s="3"/>
      <c r="H439" s="9">
        <f t="shared" si="60"/>
        <v>0</v>
      </c>
      <c r="I439" s="9">
        <v>0</v>
      </c>
      <c r="J439" s="3"/>
      <c r="K439" s="3"/>
      <c r="L439" s="9">
        <f t="shared" si="55"/>
        <v>0</v>
      </c>
      <c r="M439" s="9">
        <f t="shared" si="63"/>
        <v>0</v>
      </c>
      <c r="N439" s="3"/>
      <c r="O439" s="9">
        <f t="shared" si="61"/>
        <v>0</v>
      </c>
      <c r="P439" s="3"/>
      <c r="Q439" s="9">
        <f t="shared" si="56"/>
        <v>0</v>
      </c>
    </row>
    <row r="440" spans="1:17" ht="64.5" customHeight="1">
      <c r="A440" s="1" t="s">
        <v>327</v>
      </c>
      <c r="B440" s="14" t="s">
        <v>328</v>
      </c>
      <c r="C440" s="5"/>
      <c r="D440" s="9">
        <v>0</v>
      </c>
      <c r="E440" s="3">
        <f>E441</f>
        <v>0</v>
      </c>
      <c r="F440" s="9">
        <f t="shared" si="62"/>
        <v>0</v>
      </c>
      <c r="G440" s="3">
        <f>G441</f>
        <v>0</v>
      </c>
      <c r="H440" s="9">
        <f t="shared" si="60"/>
        <v>0</v>
      </c>
      <c r="I440" s="9">
        <v>0</v>
      </c>
      <c r="J440" s="3">
        <f>J441</f>
        <v>0</v>
      </c>
      <c r="K440" s="3">
        <f>K441</f>
        <v>0</v>
      </c>
      <c r="L440" s="9">
        <f t="shared" si="55"/>
        <v>0</v>
      </c>
      <c r="M440" s="9">
        <f t="shared" si="63"/>
        <v>0</v>
      </c>
      <c r="N440" s="3">
        <f>N441</f>
        <v>0</v>
      </c>
      <c r="O440" s="9">
        <f t="shared" si="61"/>
        <v>0</v>
      </c>
      <c r="P440" s="3">
        <f>P441</f>
        <v>0</v>
      </c>
      <c r="Q440" s="9">
        <f t="shared" si="56"/>
        <v>0</v>
      </c>
    </row>
    <row r="441" spans="1:17" ht="52.5" customHeight="1">
      <c r="A441" s="1" t="s">
        <v>35</v>
      </c>
      <c r="B441" s="14" t="s">
        <v>328</v>
      </c>
      <c r="C441" s="5">
        <v>200</v>
      </c>
      <c r="D441" s="9">
        <v>0</v>
      </c>
      <c r="E441" s="3"/>
      <c r="F441" s="9">
        <f t="shared" si="62"/>
        <v>0</v>
      </c>
      <c r="G441" s="3"/>
      <c r="H441" s="9">
        <f t="shared" si="60"/>
        <v>0</v>
      </c>
      <c r="I441" s="9">
        <v>0</v>
      </c>
      <c r="J441" s="3"/>
      <c r="K441" s="3"/>
      <c r="L441" s="9">
        <f t="shared" si="55"/>
        <v>0</v>
      </c>
      <c r="M441" s="9">
        <f t="shared" si="63"/>
        <v>0</v>
      </c>
      <c r="N441" s="3"/>
      <c r="O441" s="9">
        <f t="shared" si="61"/>
        <v>0</v>
      </c>
      <c r="P441" s="3"/>
      <c r="Q441" s="9">
        <f t="shared" si="56"/>
        <v>0</v>
      </c>
    </row>
    <row r="442" spans="1:17" ht="55.5" customHeight="1">
      <c r="A442" s="1" t="s">
        <v>329</v>
      </c>
      <c r="B442" s="14" t="s">
        <v>330</v>
      </c>
      <c r="C442" s="5"/>
      <c r="D442" s="9">
        <v>608.57005000000004</v>
      </c>
      <c r="E442" s="3">
        <f>E443+E444</f>
        <v>0</v>
      </c>
      <c r="F442" s="9">
        <f t="shared" si="62"/>
        <v>608.57005000000004</v>
      </c>
      <c r="G442" s="3">
        <f>G443+G444</f>
        <v>0</v>
      </c>
      <c r="H442" s="9">
        <f t="shared" si="60"/>
        <v>608.57005000000004</v>
      </c>
      <c r="I442" s="9">
        <v>608.57005000000004</v>
      </c>
      <c r="J442" s="3">
        <f>J443+J444</f>
        <v>0</v>
      </c>
      <c r="K442" s="3">
        <f>K443+K444</f>
        <v>0</v>
      </c>
      <c r="L442" s="9">
        <f t="shared" si="55"/>
        <v>608.57005000000004</v>
      </c>
      <c r="M442" s="9">
        <f t="shared" si="63"/>
        <v>608.57005000000004</v>
      </c>
      <c r="N442" s="3">
        <f>N443+N444</f>
        <v>0</v>
      </c>
      <c r="O442" s="9">
        <f t="shared" si="61"/>
        <v>608.57005000000004</v>
      </c>
      <c r="P442" s="3">
        <f>P443+P444</f>
        <v>0</v>
      </c>
      <c r="Q442" s="9">
        <f t="shared" si="56"/>
        <v>608.57005000000004</v>
      </c>
    </row>
    <row r="443" spans="1:17" ht="52.5" customHeight="1">
      <c r="A443" s="1" t="s">
        <v>35</v>
      </c>
      <c r="B443" s="14" t="s">
        <v>330</v>
      </c>
      <c r="C443" s="5">
        <v>200</v>
      </c>
      <c r="D443" s="9">
        <v>608.57005000000004</v>
      </c>
      <c r="E443" s="3"/>
      <c r="F443" s="9">
        <f t="shared" si="62"/>
        <v>608.57005000000004</v>
      </c>
      <c r="G443" s="3"/>
      <c r="H443" s="9">
        <f t="shared" si="60"/>
        <v>608.57005000000004</v>
      </c>
      <c r="I443" s="9">
        <v>608.57005000000004</v>
      </c>
      <c r="J443" s="3"/>
      <c r="K443" s="3"/>
      <c r="L443" s="9">
        <f t="shared" si="55"/>
        <v>608.57005000000004</v>
      </c>
      <c r="M443" s="9">
        <f t="shared" si="63"/>
        <v>608.57005000000004</v>
      </c>
      <c r="N443" s="3"/>
      <c r="O443" s="9">
        <f t="shared" si="61"/>
        <v>608.57005000000004</v>
      </c>
      <c r="P443" s="3"/>
      <c r="Q443" s="9">
        <f t="shared" si="56"/>
        <v>608.57005000000004</v>
      </c>
    </row>
    <row r="444" spans="1:17" ht="36.75" customHeight="1">
      <c r="A444" s="1" t="s">
        <v>34</v>
      </c>
      <c r="B444" s="14" t="s">
        <v>330</v>
      </c>
      <c r="C444" s="5">
        <v>800</v>
      </c>
      <c r="D444" s="9">
        <v>0</v>
      </c>
      <c r="E444" s="3"/>
      <c r="F444" s="9">
        <f t="shared" si="62"/>
        <v>0</v>
      </c>
      <c r="G444" s="3"/>
      <c r="H444" s="9">
        <f t="shared" si="60"/>
        <v>0</v>
      </c>
      <c r="I444" s="9">
        <v>0</v>
      </c>
      <c r="J444" s="3"/>
      <c r="K444" s="3"/>
      <c r="L444" s="9">
        <f t="shared" si="55"/>
        <v>0</v>
      </c>
      <c r="M444" s="9">
        <f t="shared" si="63"/>
        <v>0</v>
      </c>
      <c r="N444" s="3"/>
      <c r="O444" s="9">
        <f t="shared" si="61"/>
        <v>0</v>
      </c>
      <c r="P444" s="3"/>
      <c r="Q444" s="9">
        <f t="shared" si="56"/>
        <v>0</v>
      </c>
    </row>
    <row r="445" spans="1:17" ht="75.75" customHeight="1">
      <c r="A445" s="1" t="s">
        <v>331</v>
      </c>
      <c r="B445" s="14" t="s">
        <v>332</v>
      </c>
      <c r="C445" s="5"/>
      <c r="D445" s="9">
        <v>200</v>
      </c>
      <c r="E445" s="3">
        <f>E446</f>
        <v>0</v>
      </c>
      <c r="F445" s="9">
        <f t="shared" si="62"/>
        <v>200</v>
      </c>
      <c r="G445" s="3">
        <f>G446</f>
        <v>0</v>
      </c>
      <c r="H445" s="9">
        <f t="shared" si="60"/>
        <v>200</v>
      </c>
      <c r="I445" s="9">
        <v>200</v>
      </c>
      <c r="J445" s="3">
        <f>J446</f>
        <v>0</v>
      </c>
      <c r="K445" s="3">
        <f>K446</f>
        <v>0</v>
      </c>
      <c r="L445" s="9">
        <f t="shared" si="55"/>
        <v>200</v>
      </c>
      <c r="M445" s="9">
        <f t="shared" si="63"/>
        <v>200</v>
      </c>
      <c r="N445" s="3">
        <f>N446</f>
        <v>0</v>
      </c>
      <c r="O445" s="9">
        <f t="shared" si="61"/>
        <v>200</v>
      </c>
      <c r="P445" s="3">
        <f>P446</f>
        <v>0</v>
      </c>
      <c r="Q445" s="9">
        <f t="shared" si="56"/>
        <v>200</v>
      </c>
    </row>
    <row r="446" spans="1:17" ht="50.25" customHeight="1">
      <c r="A446" s="1" t="s">
        <v>35</v>
      </c>
      <c r="B446" s="14" t="s">
        <v>332</v>
      </c>
      <c r="C446" s="5">
        <v>200</v>
      </c>
      <c r="D446" s="9">
        <v>200</v>
      </c>
      <c r="E446" s="3"/>
      <c r="F446" s="9">
        <f t="shared" si="62"/>
        <v>200</v>
      </c>
      <c r="G446" s="3"/>
      <c r="H446" s="9">
        <f t="shared" si="60"/>
        <v>200</v>
      </c>
      <c r="I446" s="9">
        <v>200</v>
      </c>
      <c r="J446" s="3"/>
      <c r="K446" s="3"/>
      <c r="L446" s="9">
        <f t="shared" si="55"/>
        <v>200</v>
      </c>
      <c r="M446" s="9">
        <f t="shared" si="63"/>
        <v>200</v>
      </c>
      <c r="N446" s="3"/>
      <c r="O446" s="9">
        <f t="shared" si="61"/>
        <v>200</v>
      </c>
      <c r="P446" s="3"/>
      <c r="Q446" s="9">
        <f t="shared" si="56"/>
        <v>200</v>
      </c>
    </row>
    <row r="447" spans="1:17" ht="86.25" customHeight="1">
      <c r="A447" s="12" t="s">
        <v>360</v>
      </c>
      <c r="B447" s="14" t="s">
        <v>333</v>
      </c>
      <c r="C447" s="5"/>
      <c r="D447" s="9">
        <v>3286.4789999999998</v>
      </c>
      <c r="E447" s="3">
        <f>E448</f>
        <v>0</v>
      </c>
      <c r="F447" s="9">
        <f t="shared" si="62"/>
        <v>3286.4789999999998</v>
      </c>
      <c r="G447" s="3">
        <f>G448</f>
        <v>0</v>
      </c>
      <c r="H447" s="9">
        <f t="shared" si="60"/>
        <v>3286.4789999999998</v>
      </c>
      <c r="I447" s="9">
        <v>857.78778999999997</v>
      </c>
      <c r="J447" s="3">
        <f>J448</f>
        <v>-227.62433999999999</v>
      </c>
      <c r="K447" s="3">
        <f>K448</f>
        <v>0</v>
      </c>
      <c r="L447" s="9">
        <f t="shared" si="55"/>
        <v>3286.4789999999998</v>
      </c>
      <c r="M447" s="9">
        <f t="shared" si="63"/>
        <v>630.16345000000001</v>
      </c>
      <c r="N447" s="3">
        <f>N448</f>
        <v>0</v>
      </c>
      <c r="O447" s="9">
        <f t="shared" si="61"/>
        <v>630.16345000000001</v>
      </c>
      <c r="P447" s="3">
        <f>P448</f>
        <v>0</v>
      </c>
      <c r="Q447" s="9">
        <f t="shared" si="56"/>
        <v>630.16345000000001</v>
      </c>
    </row>
    <row r="448" spans="1:17" ht="33.75" customHeight="1">
      <c r="A448" s="1" t="s">
        <v>34</v>
      </c>
      <c r="B448" s="14" t="s">
        <v>333</v>
      </c>
      <c r="C448" s="5">
        <v>800</v>
      </c>
      <c r="D448" s="9">
        <v>3286.4789999999998</v>
      </c>
      <c r="E448" s="3"/>
      <c r="F448" s="9">
        <f t="shared" si="62"/>
        <v>3286.4789999999998</v>
      </c>
      <c r="G448" s="3"/>
      <c r="H448" s="9">
        <f t="shared" si="60"/>
        <v>3286.4789999999998</v>
      </c>
      <c r="I448" s="9">
        <v>857.78778999999997</v>
      </c>
      <c r="J448" s="3">
        <v>-227.62433999999999</v>
      </c>
      <c r="K448" s="3"/>
      <c r="L448" s="9">
        <f t="shared" si="55"/>
        <v>3286.4789999999998</v>
      </c>
      <c r="M448" s="9">
        <f t="shared" si="63"/>
        <v>630.16345000000001</v>
      </c>
      <c r="N448" s="3"/>
      <c r="O448" s="9">
        <f t="shared" si="61"/>
        <v>630.16345000000001</v>
      </c>
      <c r="P448" s="3"/>
      <c r="Q448" s="9">
        <f t="shared" si="56"/>
        <v>630.16345000000001</v>
      </c>
    </row>
    <row r="449" spans="1:17" ht="142.5" customHeight="1">
      <c r="A449" s="13" t="s">
        <v>516</v>
      </c>
      <c r="B449" s="14" t="s">
        <v>514</v>
      </c>
      <c r="C449" s="5"/>
      <c r="D449" s="9">
        <v>0</v>
      </c>
      <c r="E449" s="3">
        <f>E450</f>
        <v>0</v>
      </c>
      <c r="F449" s="9">
        <f t="shared" si="62"/>
        <v>0</v>
      </c>
      <c r="G449" s="3">
        <f>G450</f>
        <v>0</v>
      </c>
      <c r="H449" s="9">
        <f t="shared" si="60"/>
        <v>0</v>
      </c>
      <c r="I449" s="9">
        <v>0</v>
      </c>
      <c r="J449" s="3">
        <f>J450</f>
        <v>0</v>
      </c>
      <c r="K449" s="3">
        <f>K450</f>
        <v>0</v>
      </c>
      <c r="L449" s="9">
        <f t="shared" si="55"/>
        <v>0</v>
      </c>
      <c r="M449" s="9">
        <f t="shared" si="63"/>
        <v>0</v>
      </c>
      <c r="N449" s="3">
        <f>N450</f>
        <v>0</v>
      </c>
      <c r="O449" s="9">
        <f t="shared" si="61"/>
        <v>0</v>
      </c>
      <c r="P449" s="3">
        <f>P450</f>
        <v>0</v>
      </c>
      <c r="Q449" s="9">
        <f t="shared" si="56"/>
        <v>0</v>
      </c>
    </row>
    <row r="450" spans="1:17" ht="33.75" customHeight="1">
      <c r="A450" s="27" t="s">
        <v>216</v>
      </c>
      <c r="B450" s="14" t="s">
        <v>515</v>
      </c>
      <c r="C450" s="5">
        <v>800</v>
      </c>
      <c r="D450" s="9">
        <v>0</v>
      </c>
      <c r="E450" s="3"/>
      <c r="F450" s="9">
        <f t="shared" si="62"/>
        <v>0</v>
      </c>
      <c r="G450" s="3"/>
      <c r="H450" s="9">
        <f t="shared" si="60"/>
        <v>0</v>
      </c>
      <c r="I450" s="9">
        <v>0</v>
      </c>
      <c r="J450" s="3"/>
      <c r="K450" s="3"/>
      <c r="L450" s="9">
        <f t="shared" si="55"/>
        <v>0</v>
      </c>
      <c r="M450" s="9">
        <f t="shared" si="63"/>
        <v>0</v>
      </c>
      <c r="N450" s="3"/>
      <c r="O450" s="9">
        <f t="shared" si="61"/>
        <v>0</v>
      </c>
      <c r="P450" s="3"/>
      <c r="Q450" s="9">
        <f t="shared" si="56"/>
        <v>0</v>
      </c>
    </row>
    <row r="451" spans="1:17" ht="48.75" customHeight="1">
      <c r="A451" s="1" t="s">
        <v>389</v>
      </c>
      <c r="B451" s="14" t="s">
        <v>390</v>
      </c>
      <c r="C451" s="5"/>
      <c r="D451" s="9">
        <v>1000</v>
      </c>
      <c r="E451" s="3">
        <f>E452</f>
        <v>0</v>
      </c>
      <c r="F451" s="9">
        <f t="shared" si="62"/>
        <v>1000</v>
      </c>
      <c r="G451" s="3">
        <f>G452</f>
        <v>0</v>
      </c>
      <c r="H451" s="9">
        <f t="shared" si="60"/>
        <v>1000</v>
      </c>
      <c r="I451" s="9">
        <v>1000</v>
      </c>
      <c r="J451" s="3">
        <f>J452</f>
        <v>0</v>
      </c>
      <c r="K451" s="3">
        <f>K452</f>
        <v>0</v>
      </c>
      <c r="L451" s="9">
        <f t="shared" si="55"/>
        <v>1000</v>
      </c>
      <c r="M451" s="9">
        <f t="shared" si="63"/>
        <v>1000</v>
      </c>
      <c r="N451" s="3">
        <f>N452</f>
        <v>0</v>
      </c>
      <c r="O451" s="9">
        <f t="shared" si="61"/>
        <v>1000</v>
      </c>
      <c r="P451" s="3">
        <f>P452</f>
        <v>0</v>
      </c>
      <c r="Q451" s="9">
        <f t="shared" si="56"/>
        <v>1000</v>
      </c>
    </row>
    <row r="452" spans="1:17" ht="48.75" customHeight="1">
      <c r="A452" s="1" t="s">
        <v>35</v>
      </c>
      <c r="B452" s="14" t="s">
        <v>390</v>
      </c>
      <c r="C452" s="5">
        <v>200</v>
      </c>
      <c r="D452" s="9">
        <v>1000</v>
      </c>
      <c r="E452" s="3"/>
      <c r="F452" s="9">
        <f t="shared" si="62"/>
        <v>1000</v>
      </c>
      <c r="G452" s="3"/>
      <c r="H452" s="9">
        <f t="shared" si="60"/>
        <v>1000</v>
      </c>
      <c r="I452" s="9">
        <v>1000</v>
      </c>
      <c r="J452" s="3"/>
      <c r="K452" s="3"/>
      <c r="L452" s="9">
        <f t="shared" si="55"/>
        <v>1000</v>
      </c>
      <c r="M452" s="9">
        <f t="shared" si="63"/>
        <v>1000</v>
      </c>
      <c r="N452" s="3"/>
      <c r="O452" s="9">
        <f t="shared" si="61"/>
        <v>1000</v>
      </c>
      <c r="P452" s="3"/>
      <c r="Q452" s="9">
        <f t="shared" si="56"/>
        <v>1000</v>
      </c>
    </row>
    <row r="453" spans="1:17" ht="48.75" customHeight="1">
      <c r="A453" s="1" t="s">
        <v>447</v>
      </c>
      <c r="B453" s="4" t="s">
        <v>448</v>
      </c>
      <c r="C453" s="5"/>
      <c r="D453" s="9">
        <v>0</v>
      </c>
      <c r="E453" s="3">
        <f>E454</f>
        <v>0</v>
      </c>
      <c r="F453" s="9">
        <f t="shared" si="62"/>
        <v>0</v>
      </c>
      <c r="G453" s="3">
        <f>G454</f>
        <v>0</v>
      </c>
      <c r="H453" s="9">
        <f t="shared" si="60"/>
        <v>0</v>
      </c>
      <c r="I453" s="9">
        <v>0</v>
      </c>
      <c r="J453" s="3">
        <f>J454</f>
        <v>0</v>
      </c>
      <c r="K453" s="3">
        <f>K454</f>
        <v>0</v>
      </c>
      <c r="L453" s="9">
        <f t="shared" si="55"/>
        <v>0</v>
      </c>
      <c r="M453" s="9">
        <f t="shared" si="63"/>
        <v>0</v>
      </c>
      <c r="N453" s="3">
        <f>N454</f>
        <v>0</v>
      </c>
      <c r="O453" s="9">
        <f t="shared" si="61"/>
        <v>0</v>
      </c>
      <c r="P453" s="3">
        <f>P454</f>
        <v>0</v>
      </c>
      <c r="Q453" s="9">
        <f t="shared" si="56"/>
        <v>0</v>
      </c>
    </row>
    <row r="454" spans="1:17" ht="48.75" customHeight="1">
      <c r="A454" s="1" t="s">
        <v>35</v>
      </c>
      <c r="B454" s="4" t="s">
        <v>448</v>
      </c>
      <c r="C454" s="5">
        <v>200</v>
      </c>
      <c r="D454" s="9">
        <v>0</v>
      </c>
      <c r="E454" s="3"/>
      <c r="F454" s="9">
        <f t="shared" si="62"/>
        <v>0</v>
      </c>
      <c r="G454" s="3"/>
      <c r="H454" s="9">
        <f t="shared" si="60"/>
        <v>0</v>
      </c>
      <c r="I454" s="9">
        <v>0</v>
      </c>
      <c r="J454" s="3"/>
      <c r="K454" s="3"/>
      <c r="L454" s="9">
        <f t="shared" si="55"/>
        <v>0</v>
      </c>
      <c r="M454" s="9">
        <f t="shared" si="63"/>
        <v>0</v>
      </c>
      <c r="N454" s="3"/>
      <c r="O454" s="9">
        <f t="shared" si="61"/>
        <v>0</v>
      </c>
      <c r="P454" s="3"/>
      <c r="Q454" s="9">
        <f t="shared" si="56"/>
        <v>0</v>
      </c>
    </row>
    <row r="455" spans="1:17" ht="69" customHeight="1">
      <c r="A455" s="1" t="s">
        <v>470</v>
      </c>
      <c r="B455" s="4" t="s">
        <v>471</v>
      </c>
      <c r="C455" s="5"/>
      <c r="D455" s="9">
        <v>0</v>
      </c>
      <c r="E455" s="3">
        <f>E456</f>
        <v>0</v>
      </c>
      <c r="F455" s="9">
        <f t="shared" si="62"/>
        <v>0</v>
      </c>
      <c r="G455" s="3">
        <f>G456</f>
        <v>0</v>
      </c>
      <c r="H455" s="9">
        <f t="shared" si="60"/>
        <v>0</v>
      </c>
      <c r="I455" s="9">
        <v>0</v>
      </c>
      <c r="J455" s="3">
        <f>J456</f>
        <v>0</v>
      </c>
      <c r="K455" s="3">
        <f>K456</f>
        <v>0</v>
      </c>
      <c r="L455" s="9">
        <f t="shared" si="55"/>
        <v>0</v>
      </c>
      <c r="M455" s="9">
        <f t="shared" si="63"/>
        <v>0</v>
      </c>
      <c r="N455" s="3">
        <f>N456</f>
        <v>0</v>
      </c>
      <c r="O455" s="9">
        <f t="shared" si="61"/>
        <v>0</v>
      </c>
      <c r="P455" s="3">
        <f>P456</f>
        <v>0</v>
      </c>
      <c r="Q455" s="9">
        <f t="shared" si="56"/>
        <v>0</v>
      </c>
    </row>
    <row r="456" spans="1:17" ht="48.75" customHeight="1">
      <c r="A456" s="13" t="s">
        <v>34</v>
      </c>
      <c r="B456" s="4" t="s">
        <v>471</v>
      </c>
      <c r="C456" s="5">
        <v>800</v>
      </c>
      <c r="D456" s="9">
        <v>0</v>
      </c>
      <c r="E456" s="3"/>
      <c r="F456" s="9">
        <f t="shared" si="62"/>
        <v>0</v>
      </c>
      <c r="G456" s="3"/>
      <c r="H456" s="9">
        <f t="shared" si="60"/>
        <v>0</v>
      </c>
      <c r="I456" s="9">
        <v>0</v>
      </c>
      <c r="J456" s="3"/>
      <c r="K456" s="3"/>
      <c r="L456" s="9">
        <f t="shared" si="55"/>
        <v>0</v>
      </c>
      <c r="M456" s="9">
        <f t="shared" si="63"/>
        <v>0</v>
      </c>
      <c r="N456" s="3"/>
      <c r="O456" s="9">
        <f t="shared" si="61"/>
        <v>0</v>
      </c>
      <c r="P456" s="3"/>
      <c r="Q456" s="9">
        <f t="shared" si="56"/>
        <v>0</v>
      </c>
    </row>
    <row r="457" spans="1:17" ht="59.25" customHeight="1">
      <c r="A457" s="13" t="s">
        <v>518</v>
      </c>
      <c r="B457" s="4" t="s">
        <v>519</v>
      </c>
      <c r="C457" s="5"/>
      <c r="D457" s="9">
        <v>0</v>
      </c>
      <c r="E457" s="3">
        <f>E458</f>
        <v>0</v>
      </c>
      <c r="F457" s="9">
        <f t="shared" si="62"/>
        <v>0</v>
      </c>
      <c r="G457" s="3">
        <f>G458</f>
        <v>0</v>
      </c>
      <c r="H457" s="9">
        <f t="shared" si="60"/>
        <v>0</v>
      </c>
      <c r="I457" s="9">
        <v>0</v>
      </c>
      <c r="J457" s="3">
        <f>J458</f>
        <v>0</v>
      </c>
      <c r="K457" s="3">
        <f>K458</f>
        <v>0</v>
      </c>
      <c r="L457" s="9">
        <f t="shared" si="55"/>
        <v>0</v>
      </c>
      <c r="M457" s="9">
        <f t="shared" si="63"/>
        <v>0</v>
      </c>
      <c r="N457" s="3">
        <f>N458</f>
        <v>0</v>
      </c>
      <c r="O457" s="9">
        <f t="shared" si="61"/>
        <v>0</v>
      </c>
      <c r="P457" s="3">
        <f>P458</f>
        <v>0</v>
      </c>
      <c r="Q457" s="9">
        <f t="shared" si="56"/>
        <v>0</v>
      </c>
    </row>
    <row r="458" spans="1:17" ht="48.75" customHeight="1">
      <c r="A458" s="1" t="s">
        <v>35</v>
      </c>
      <c r="B458" s="4" t="s">
        <v>519</v>
      </c>
      <c r="C458" s="5">
        <v>200</v>
      </c>
      <c r="D458" s="9">
        <v>0</v>
      </c>
      <c r="E458" s="3"/>
      <c r="F458" s="9">
        <f t="shared" si="62"/>
        <v>0</v>
      </c>
      <c r="G458" s="3"/>
      <c r="H458" s="9">
        <f t="shared" si="60"/>
        <v>0</v>
      </c>
      <c r="I458" s="9">
        <v>0</v>
      </c>
      <c r="J458" s="3"/>
      <c r="K458" s="3"/>
      <c r="L458" s="9">
        <f t="shared" si="55"/>
        <v>0</v>
      </c>
      <c r="M458" s="9">
        <f t="shared" si="63"/>
        <v>0</v>
      </c>
      <c r="N458" s="3"/>
      <c r="O458" s="9">
        <f t="shared" si="61"/>
        <v>0</v>
      </c>
      <c r="P458" s="3"/>
      <c r="Q458" s="9">
        <f t="shared" si="56"/>
        <v>0</v>
      </c>
    </row>
    <row r="459" spans="1:17" ht="95.25" customHeight="1">
      <c r="A459" s="28" t="s">
        <v>11</v>
      </c>
      <c r="B459" s="8" t="s">
        <v>334</v>
      </c>
      <c r="C459" s="29"/>
      <c r="D459" s="9">
        <v>12.939</v>
      </c>
      <c r="E459" s="3">
        <f t="shared" ref="E459:G461" si="64">E460</f>
        <v>0</v>
      </c>
      <c r="F459" s="9">
        <f t="shared" si="62"/>
        <v>12.939</v>
      </c>
      <c r="G459" s="3">
        <f t="shared" si="64"/>
        <v>0</v>
      </c>
      <c r="H459" s="9">
        <f t="shared" si="60"/>
        <v>12.939</v>
      </c>
      <c r="I459" s="9">
        <v>57.337000000000003</v>
      </c>
      <c r="J459" s="3">
        <f t="shared" ref="J459:K461" si="65">J460</f>
        <v>0</v>
      </c>
      <c r="K459" s="3">
        <f t="shared" si="65"/>
        <v>0</v>
      </c>
      <c r="L459" s="9">
        <f t="shared" si="55"/>
        <v>12.939</v>
      </c>
      <c r="M459" s="9">
        <f t="shared" si="63"/>
        <v>57.337000000000003</v>
      </c>
      <c r="N459" s="3">
        <f t="shared" ref="N459:P461" si="66">N460</f>
        <v>0</v>
      </c>
      <c r="O459" s="9">
        <f t="shared" si="61"/>
        <v>57.337000000000003</v>
      </c>
      <c r="P459" s="3">
        <f t="shared" si="66"/>
        <v>0</v>
      </c>
      <c r="Q459" s="9">
        <f t="shared" si="56"/>
        <v>57.337000000000003</v>
      </c>
    </row>
    <row r="460" spans="1:17" ht="42" customHeight="1">
      <c r="A460" s="11" t="s">
        <v>311</v>
      </c>
      <c r="B460" s="4" t="s">
        <v>336</v>
      </c>
      <c r="C460" s="29"/>
      <c r="D460" s="9">
        <v>12.939</v>
      </c>
      <c r="E460" s="3">
        <f t="shared" si="64"/>
        <v>0</v>
      </c>
      <c r="F460" s="9">
        <f t="shared" si="62"/>
        <v>12.939</v>
      </c>
      <c r="G460" s="3">
        <f t="shared" si="64"/>
        <v>0</v>
      </c>
      <c r="H460" s="9">
        <f t="shared" si="60"/>
        <v>12.939</v>
      </c>
      <c r="I460" s="9">
        <v>57.337000000000003</v>
      </c>
      <c r="J460" s="3">
        <f t="shared" si="65"/>
        <v>0</v>
      </c>
      <c r="K460" s="3">
        <f t="shared" si="65"/>
        <v>0</v>
      </c>
      <c r="L460" s="9">
        <f t="shared" si="55"/>
        <v>12.939</v>
      </c>
      <c r="M460" s="9">
        <f t="shared" si="63"/>
        <v>57.337000000000003</v>
      </c>
      <c r="N460" s="3">
        <f t="shared" si="66"/>
        <v>0</v>
      </c>
      <c r="O460" s="9">
        <f t="shared" si="61"/>
        <v>57.337000000000003</v>
      </c>
      <c r="P460" s="3">
        <f t="shared" si="66"/>
        <v>0</v>
      </c>
      <c r="Q460" s="9">
        <f t="shared" si="56"/>
        <v>57.337000000000003</v>
      </c>
    </row>
    <row r="461" spans="1:17" ht="51.75" customHeight="1">
      <c r="A461" s="11" t="s">
        <v>335</v>
      </c>
      <c r="B461" s="4" t="s">
        <v>337</v>
      </c>
      <c r="C461" s="29"/>
      <c r="D461" s="9">
        <v>12.939</v>
      </c>
      <c r="E461" s="3">
        <f t="shared" si="64"/>
        <v>0</v>
      </c>
      <c r="F461" s="9">
        <f t="shared" si="62"/>
        <v>12.939</v>
      </c>
      <c r="G461" s="3">
        <f t="shared" si="64"/>
        <v>0</v>
      </c>
      <c r="H461" s="9">
        <f t="shared" si="60"/>
        <v>12.939</v>
      </c>
      <c r="I461" s="9">
        <v>57.337000000000003</v>
      </c>
      <c r="J461" s="3">
        <f t="shared" si="65"/>
        <v>0</v>
      </c>
      <c r="K461" s="3">
        <f t="shared" si="65"/>
        <v>0</v>
      </c>
      <c r="L461" s="9">
        <f t="shared" si="55"/>
        <v>12.939</v>
      </c>
      <c r="M461" s="9">
        <f t="shared" si="63"/>
        <v>57.337000000000003</v>
      </c>
      <c r="N461" s="3">
        <f t="shared" si="66"/>
        <v>0</v>
      </c>
      <c r="O461" s="9">
        <f t="shared" si="61"/>
        <v>57.337000000000003</v>
      </c>
      <c r="P461" s="3">
        <f t="shared" si="66"/>
        <v>0</v>
      </c>
      <c r="Q461" s="9">
        <f t="shared" si="56"/>
        <v>57.337000000000003</v>
      </c>
    </row>
    <row r="462" spans="1:17" ht="54.75" customHeight="1">
      <c r="A462" s="1" t="s">
        <v>35</v>
      </c>
      <c r="B462" s="4" t="s">
        <v>337</v>
      </c>
      <c r="C462" s="5">
        <v>200</v>
      </c>
      <c r="D462" s="9">
        <v>12.939</v>
      </c>
      <c r="E462" s="3"/>
      <c r="F462" s="9">
        <f t="shared" si="62"/>
        <v>12.939</v>
      </c>
      <c r="G462" s="3"/>
      <c r="H462" s="9">
        <f t="shared" si="60"/>
        <v>12.939</v>
      </c>
      <c r="I462" s="9">
        <v>57.337000000000003</v>
      </c>
      <c r="J462" s="3"/>
      <c r="K462" s="3"/>
      <c r="L462" s="9">
        <f t="shared" si="55"/>
        <v>12.939</v>
      </c>
      <c r="M462" s="9">
        <f t="shared" si="63"/>
        <v>57.337000000000003</v>
      </c>
      <c r="N462" s="3"/>
      <c r="O462" s="9">
        <f t="shared" si="61"/>
        <v>57.337000000000003</v>
      </c>
      <c r="P462" s="3"/>
      <c r="Q462" s="9">
        <f t="shared" si="56"/>
        <v>57.337000000000003</v>
      </c>
    </row>
    <row r="463" spans="1:17" ht="32.25" customHeight="1">
      <c r="A463" s="30" t="s">
        <v>9</v>
      </c>
      <c r="B463" s="8"/>
      <c r="C463" s="31"/>
      <c r="D463" s="9">
        <v>405059.95528000005</v>
      </c>
      <c r="E463" s="3">
        <f>E459+E431+E416+E411+E379+E368+E360+E256+E241+E178+E143+E17</f>
        <v>8776.5293899999979</v>
      </c>
      <c r="F463" s="9">
        <f t="shared" si="62"/>
        <v>413836.48467000003</v>
      </c>
      <c r="G463" s="3">
        <f>G459+G431+G416+G411+G379+G368+G360+G256+G241+G178+G143+G17</f>
        <v>0</v>
      </c>
      <c r="H463" s="9">
        <f t="shared" si="60"/>
        <v>413836.48467000003</v>
      </c>
      <c r="I463" s="9">
        <v>398577.35230999999</v>
      </c>
      <c r="J463" s="3">
        <f>J459+J431+J416+J411+J379+J368+J360+J256+J241+J178+J143+J17</f>
        <v>4310.33266</v>
      </c>
      <c r="K463" s="3">
        <f>K459+K431+K416+K411+K379+K368+K360+K256+K241+K178+K143+K17</f>
        <v>7150.2561999999998</v>
      </c>
      <c r="L463" s="9">
        <f t="shared" si="55"/>
        <v>420986.74087000004</v>
      </c>
      <c r="M463" s="9">
        <f t="shared" si="63"/>
        <v>402887.68497</v>
      </c>
      <c r="N463" s="3">
        <f>N459+N431+N416+N411+N379+N368+N360+N256+N241+N178+N143+N17</f>
        <v>0</v>
      </c>
      <c r="O463" s="9">
        <f t="shared" si="61"/>
        <v>402887.68497</v>
      </c>
      <c r="P463" s="3">
        <f>P459+P431+P416+P411+P379+P368+P360+P256+P241+P178+P143+P17</f>
        <v>7573.6477199999999</v>
      </c>
      <c r="Q463" s="9">
        <f t="shared" si="56"/>
        <v>410461.33269000001</v>
      </c>
    </row>
  </sheetData>
  <mergeCells count="31">
    <mergeCell ref="M15:M16"/>
    <mergeCell ref="D15:D16"/>
    <mergeCell ref="E15:E16"/>
    <mergeCell ref="F15:F16"/>
    <mergeCell ref="I15:I16"/>
    <mergeCell ref="J15:J16"/>
    <mergeCell ref="G15:G16"/>
    <mergeCell ref="H15:H16"/>
    <mergeCell ref="K15:K16"/>
    <mergeCell ref="L15:L16"/>
    <mergeCell ref="P15:P16"/>
    <mergeCell ref="Q15:Q16"/>
    <mergeCell ref="N15:N16"/>
    <mergeCell ref="O15:O16"/>
    <mergeCell ref="A1:C1"/>
    <mergeCell ref="A15:A16"/>
    <mergeCell ref="B15:B16"/>
    <mergeCell ref="C15:C16"/>
    <mergeCell ref="A7:Q7"/>
    <mergeCell ref="A8:Q8"/>
    <mergeCell ref="A9:Q9"/>
    <mergeCell ref="A10:Q10"/>
    <mergeCell ref="A11:Q11"/>
    <mergeCell ref="A12:Q12"/>
    <mergeCell ref="A13:Q13"/>
    <mergeCell ref="A14:Q14"/>
    <mergeCell ref="A2:Q2"/>
    <mergeCell ref="A3:Q3"/>
    <mergeCell ref="A4:Q4"/>
    <mergeCell ref="A5:Q5"/>
    <mergeCell ref="A6:Q6"/>
  </mergeCells>
  <phoneticPr fontId="0" type="noConversion"/>
  <pageMargins left="0.57999999999999996" right="0" top="0.39370078740157483" bottom="0" header="0" footer="0"/>
  <pageSetup paperSize="9" fitToHeight="25" orientation="portrait" r:id="rId1"/>
  <headerFooter scaleWithDoc="0"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фин. отдел г.Тейкова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Администратор</cp:lastModifiedBy>
  <cp:lastPrinted>2020-05-12T08:32:35Z</cp:lastPrinted>
  <dcterms:created xsi:type="dcterms:W3CDTF">2003-11-25T12:37:58Z</dcterms:created>
  <dcterms:modified xsi:type="dcterms:W3CDTF">2020-05-12T08:23:48Z</dcterms:modified>
</cp:coreProperties>
</file>